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176.16.40.35\Backups\RRHH\NOMINAS1\NOMINAS1\OAI\OAI 2025\"/>
    </mc:Choice>
  </mc:AlternateContent>
  <xr:revisionPtr revIDLastSave="0" documentId="13_ncr:1_{F63441B7-C380-4792-A39B-D3193EAF6086}" xr6:coauthVersionLast="47" xr6:coauthVersionMax="47" xr10:uidLastSave="{00000000-0000-0000-0000-000000000000}"/>
  <bookViews>
    <workbookView xWindow="-120" yWindow="-120" windowWidth="29040" windowHeight="15840" tabRatio="601" firstSheet="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externalReferences>
    <externalReference r:id="rId11"/>
  </externalReferences>
  <definedNames>
    <definedName name="_xlnm._FilterDatabase" localSheetId="0" hidden="1">Fijos!$A$8:$XDE$803</definedName>
    <definedName name="_xlnm._FilterDatabase" localSheetId="1" hidden="1">Nom.temporales!$A$7:$XDW$7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3" l="1"/>
  <c r="J9" i="3"/>
  <c r="N9" i="3" s="1"/>
  <c r="O9" i="3" s="1"/>
  <c r="L18" i="14" l="1"/>
  <c r="J18" i="14"/>
  <c r="N18" i="14" s="1"/>
  <c r="O18" i="14" s="1"/>
  <c r="L17" i="14"/>
  <c r="J17" i="14"/>
  <c r="N17" i="14" s="1"/>
  <c r="O17" i="14" s="1"/>
  <c r="O9" i="9" l="1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53" i="9"/>
  <c r="O54" i="9"/>
  <c r="O55" i="9"/>
  <c r="O56" i="9"/>
  <c r="O57" i="9"/>
  <c r="O58" i="9"/>
  <c r="O59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G71" i="7" l="1"/>
  <c r="I59" i="7" l="1"/>
  <c r="S9" i="6" l="1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8" i="6"/>
  <c r="O12" i="5" l="1"/>
  <c r="O15" i="5"/>
  <c r="N10" i="5"/>
  <c r="O10" i="5" s="1"/>
  <c r="N12" i="5"/>
  <c r="N13" i="5"/>
  <c r="O13" i="5" s="1"/>
  <c r="N14" i="5"/>
  <c r="O14" i="5" s="1"/>
  <c r="N15" i="5"/>
  <c r="K17" i="5"/>
  <c r="N9" i="2" l="1"/>
  <c r="N10" i="2"/>
  <c r="P10" i="2" s="1"/>
  <c r="N11" i="2"/>
  <c r="N12" i="2"/>
  <c r="P12" i="2" s="1"/>
  <c r="N14" i="2"/>
  <c r="P14" i="2" s="1"/>
  <c r="N15" i="2"/>
  <c r="N16" i="2"/>
  <c r="N17" i="2"/>
  <c r="N18" i="2"/>
  <c r="N19" i="2"/>
  <c r="N20" i="2"/>
  <c r="P20" i="2" s="1"/>
  <c r="N21" i="2"/>
  <c r="N22" i="2"/>
  <c r="N23" i="2"/>
  <c r="N24" i="2"/>
  <c r="N25" i="2"/>
  <c r="N26" i="2"/>
  <c r="P26" i="2" s="1"/>
  <c r="N27" i="2"/>
  <c r="P27" i="2" s="1"/>
  <c r="N29" i="2"/>
  <c r="N30" i="2"/>
  <c r="N31" i="2"/>
  <c r="P31" i="2" s="1"/>
  <c r="N32" i="2"/>
  <c r="P32" i="2" s="1"/>
  <c r="N33" i="2"/>
  <c r="P33" i="2" s="1"/>
  <c r="N34" i="2"/>
  <c r="N35" i="2"/>
  <c r="N36" i="2"/>
  <c r="P36" i="2" s="1"/>
  <c r="N37" i="2"/>
  <c r="P37" i="2" s="1"/>
  <c r="N38" i="2"/>
  <c r="P38" i="2" s="1"/>
  <c r="N39" i="2"/>
  <c r="P39" i="2" s="1"/>
  <c r="N40" i="2"/>
  <c r="N41" i="2"/>
  <c r="P41" i="2" s="1"/>
  <c r="N42" i="2"/>
  <c r="P42" i="2" s="1"/>
  <c r="N43" i="2"/>
  <c r="P43" i="2" s="1"/>
  <c r="N44" i="2"/>
  <c r="P44" i="2" s="1"/>
  <c r="N45" i="2"/>
  <c r="N46" i="2"/>
  <c r="N47" i="2"/>
  <c r="P47" i="2" s="1"/>
  <c r="N48" i="2"/>
  <c r="N49" i="2"/>
  <c r="P49" i="2" s="1"/>
  <c r="N50" i="2"/>
  <c r="P50" i="2" s="1"/>
  <c r="N51" i="2"/>
  <c r="P51" i="2" s="1"/>
  <c r="N52" i="2"/>
  <c r="P52" i="2" s="1"/>
  <c r="N53" i="2"/>
  <c r="P53" i="2" s="1"/>
  <c r="N54" i="2"/>
  <c r="P54" i="2" s="1"/>
  <c r="N55" i="2"/>
  <c r="P55" i="2" s="1"/>
  <c r="N56" i="2"/>
  <c r="N57" i="2"/>
  <c r="P57" i="2" s="1"/>
  <c r="N58" i="2"/>
  <c r="P58" i="2" s="1"/>
  <c r="N59" i="2"/>
  <c r="N60" i="2"/>
  <c r="P60" i="2" s="1"/>
  <c r="N61" i="2"/>
  <c r="P61" i="2" s="1"/>
  <c r="N62" i="2"/>
  <c r="P62" i="2" s="1"/>
  <c r="N63" i="2"/>
  <c r="N64" i="2"/>
  <c r="N65" i="2"/>
  <c r="N66" i="2"/>
  <c r="P66" i="2" s="1"/>
  <c r="N67" i="2"/>
  <c r="P67" i="2" s="1"/>
  <c r="N68" i="2"/>
  <c r="P68" i="2" s="1"/>
  <c r="N69" i="2"/>
  <c r="N70" i="2"/>
  <c r="P70" i="2" s="1"/>
  <c r="N71" i="2"/>
  <c r="P71" i="2" s="1"/>
  <c r="N72" i="2"/>
  <c r="P72" i="2" s="1"/>
  <c r="N73" i="2"/>
  <c r="N74" i="2"/>
  <c r="N75" i="2"/>
  <c r="N76" i="2"/>
  <c r="N77" i="2"/>
  <c r="P77" i="2" s="1"/>
  <c r="N78" i="2"/>
  <c r="P78" i="2" s="1"/>
  <c r="N80" i="2"/>
  <c r="P80" i="2" s="1"/>
  <c r="N81" i="2"/>
  <c r="P81" i="2" s="1"/>
  <c r="N82" i="2"/>
  <c r="P82" i="2" s="1"/>
  <c r="N83" i="2"/>
  <c r="N84" i="2"/>
  <c r="P84" i="2" s="1"/>
  <c r="N85" i="2"/>
  <c r="P85" i="2" s="1"/>
  <c r="N86" i="2"/>
  <c r="P86" i="2" s="1"/>
  <c r="N87" i="2"/>
  <c r="P87" i="2" s="1"/>
  <c r="N88" i="2"/>
  <c r="P88" i="2" s="1"/>
  <c r="N89" i="2"/>
  <c r="P89" i="2" s="1"/>
  <c r="N90" i="2"/>
  <c r="P90" i="2" s="1"/>
  <c r="N91" i="2"/>
  <c r="P91" i="2" s="1"/>
  <c r="N92" i="2"/>
  <c r="P92" i="2" s="1"/>
  <c r="N93" i="2"/>
  <c r="N94" i="2"/>
  <c r="N97" i="2"/>
  <c r="N98" i="2"/>
  <c r="N99" i="2"/>
  <c r="P99" i="2" s="1"/>
  <c r="N100" i="2"/>
  <c r="P100" i="2" s="1"/>
  <c r="N101" i="2"/>
  <c r="P101" i="2" s="1"/>
  <c r="N102" i="2"/>
  <c r="P102" i="2" s="1"/>
  <c r="N103" i="2"/>
  <c r="P103" i="2" s="1"/>
  <c r="N105" i="2"/>
  <c r="P105" i="2" s="1"/>
  <c r="N106" i="2"/>
  <c r="N107" i="2"/>
  <c r="P107" i="2" s="1"/>
  <c r="N108" i="2"/>
  <c r="P108" i="2" s="1"/>
  <c r="N109" i="2"/>
  <c r="N110" i="2"/>
  <c r="P110" i="2" s="1"/>
  <c r="N111" i="2"/>
  <c r="P111" i="2" s="1"/>
  <c r="N104" i="2"/>
  <c r="N113" i="2"/>
  <c r="N114" i="2"/>
  <c r="P114" i="2" s="1"/>
  <c r="N115" i="2"/>
  <c r="P115" i="2" s="1"/>
  <c r="N116" i="2"/>
  <c r="P116" i="2" s="1"/>
  <c r="N117" i="2"/>
  <c r="P117" i="2" s="1"/>
  <c r="N118" i="2"/>
  <c r="P118" i="2" s="1"/>
  <c r="N119" i="2"/>
  <c r="N120" i="2"/>
  <c r="P120" i="2" s="1"/>
  <c r="N121" i="2"/>
  <c r="N122" i="2"/>
  <c r="P122" i="2" s="1"/>
  <c r="N123" i="2"/>
  <c r="P123" i="2" s="1"/>
  <c r="N124" i="2"/>
  <c r="P124" i="2" s="1"/>
  <c r="N125" i="2"/>
  <c r="N126" i="2"/>
  <c r="P126" i="2" s="1"/>
  <c r="N127" i="2"/>
  <c r="N128" i="2"/>
  <c r="P128" i="2" s="1"/>
  <c r="N129" i="2"/>
  <c r="N130" i="2"/>
  <c r="N131" i="2"/>
  <c r="P131" i="2" s="1"/>
  <c r="N132" i="2"/>
  <c r="N133" i="2"/>
  <c r="N134" i="2"/>
  <c r="P134" i="2" s="1"/>
  <c r="N135" i="2"/>
  <c r="N136" i="2"/>
  <c r="P136" i="2" s="1"/>
  <c r="N137" i="2"/>
  <c r="P137" i="2" s="1"/>
  <c r="N138" i="2"/>
  <c r="P138" i="2" s="1"/>
  <c r="N139" i="2"/>
  <c r="P139" i="2" s="1"/>
  <c r="N140" i="2"/>
  <c r="P140" i="2" s="1"/>
  <c r="N141" i="2"/>
  <c r="P141" i="2" s="1"/>
  <c r="N142" i="2"/>
  <c r="P142" i="2" s="1"/>
  <c r="N143" i="2"/>
  <c r="P143" i="2" s="1"/>
  <c r="L9" i="2"/>
  <c r="P9" i="2" s="1"/>
  <c r="L11" i="2"/>
  <c r="P11" i="2" s="1"/>
  <c r="L15" i="2"/>
  <c r="L16" i="2"/>
  <c r="L17" i="2"/>
  <c r="L18" i="2"/>
  <c r="L19" i="2"/>
  <c r="L21" i="2"/>
  <c r="L22" i="2"/>
  <c r="P22" i="2" s="1"/>
  <c r="L23" i="2"/>
  <c r="L24" i="2"/>
  <c r="L25" i="2"/>
  <c r="L29" i="2"/>
  <c r="L30" i="2"/>
  <c r="L34" i="2"/>
  <c r="P34" i="2" s="1"/>
  <c r="L35" i="2"/>
  <c r="P35" i="2" s="1"/>
  <c r="L40" i="2"/>
  <c r="P40" i="2" s="1"/>
  <c r="L45" i="2"/>
  <c r="P45" i="2" s="1"/>
  <c r="L46" i="2"/>
  <c r="P46" i="2" s="1"/>
  <c r="L48" i="2"/>
  <c r="L56" i="2"/>
  <c r="P56" i="2" s="1"/>
  <c r="L59" i="2"/>
  <c r="L63" i="2"/>
  <c r="L64" i="2"/>
  <c r="L65" i="2"/>
  <c r="L69" i="2"/>
  <c r="P69" i="2" s="1"/>
  <c r="L73" i="2"/>
  <c r="L74" i="2"/>
  <c r="L75" i="2"/>
  <c r="P75" i="2" s="1"/>
  <c r="L76" i="2"/>
  <c r="L83" i="2"/>
  <c r="P83" i="2" s="1"/>
  <c r="L93" i="2"/>
  <c r="L94" i="2"/>
  <c r="L97" i="2"/>
  <c r="L98" i="2"/>
  <c r="L106" i="2"/>
  <c r="L109" i="2"/>
  <c r="L104" i="2"/>
  <c r="L113" i="2"/>
  <c r="L119" i="2"/>
  <c r="P119" i="2" s="1"/>
  <c r="L121" i="2"/>
  <c r="L125" i="2"/>
  <c r="P125" i="2" s="1"/>
  <c r="L127" i="2"/>
  <c r="L129" i="2"/>
  <c r="L130" i="2"/>
  <c r="L132" i="2"/>
  <c r="L133" i="2"/>
  <c r="L135" i="2"/>
  <c r="P135" i="2" s="1"/>
  <c r="P25" i="2" l="1"/>
  <c r="P21" i="2"/>
  <c r="P97" i="2"/>
  <c r="P121" i="2"/>
  <c r="P109" i="2"/>
  <c r="P94" i="2"/>
  <c r="P65" i="2"/>
  <c r="P29" i="2"/>
  <c r="P17" i="2"/>
  <c r="P30" i="2"/>
  <c r="P130" i="2"/>
  <c r="P106" i="2"/>
  <c r="P74" i="2"/>
  <c r="P93" i="2"/>
  <c r="P64" i="2"/>
  <c r="P48" i="2"/>
  <c r="P127" i="2"/>
  <c r="P98" i="2"/>
  <c r="P63" i="2"/>
  <c r="P19" i="2"/>
  <c r="P15" i="2"/>
  <c r="P132" i="2"/>
  <c r="P104" i="2"/>
  <c r="P76" i="2"/>
  <c r="P59" i="2"/>
  <c r="P23" i="2"/>
  <c r="P18" i="2"/>
  <c r="P133" i="2"/>
  <c r="P129" i="2"/>
  <c r="P113" i="2"/>
  <c r="P73" i="2"/>
  <c r="P24" i="2"/>
  <c r="P16" i="2"/>
  <c r="L11" i="1"/>
  <c r="L12" i="1"/>
  <c r="L13" i="1"/>
  <c r="L14" i="1"/>
  <c r="L15" i="1"/>
  <c r="L16" i="1"/>
  <c r="L17" i="1"/>
  <c r="L18" i="1"/>
  <c r="L19" i="1"/>
  <c r="L20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52" i="1"/>
  <c r="L43" i="1"/>
  <c r="L44" i="1"/>
  <c r="L45" i="1"/>
  <c r="L46" i="1"/>
  <c r="L47" i="1"/>
  <c r="L48" i="1"/>
  <c r="L49" i="1"/>
  <c r="L50" i="1"/>
  <c r="L51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3" i="1"/>
  <c r="J24" i="1"/>
  <c r="J10" i="1"/>
  <c r="J11" i="1"/>
  <c r="J12" i="1"/>
  <c r="J13" i="1"/>
  <c r="J14" i="1"/>
  <c r="J16" i="1"/>
  <c r="J17" i="1"/>
  <c r="J23" i="1"/>
  <c r="J35" i="1"/>
  <c r="J36" i="1"/>
  <c r="J110" i="1"/>
  <c r="J184" i="1"/>
  <c r="J186" i="1"/>
  <c r="J188" i="1"/>
  <c r="J189" i="1"/>
  <c r="J195" i="1"/>
  <c r="J206" i="1"/>
  <c r="J207" i="1"/>
  <c r="J208" i="1"/>
  <c r="J209" i="1"/>
  <c r="J211" i="1"/>
  <c r="J354" i="1"/>
  <c r="J497" i="1"/>
  <c r="J498" i="1"/>
  <c r="J574" i="1"/>
  <c r="J634" i="1"/>
  <c r="J698" i="1"/>
  <c r="J731" i="1"/>
  <c r="J736" i="1"/>
  <c r="J748" i="1"/>
  <c r="J749" i="1"/>
  <c r="J753" i="1"/>
  <c r="J754" i="1"/>
  <c r="J755" i="1"/>
  <c r="J769" i="1"/>
  <c r="J775" i="1"/>
  <c r="N15" i="1" l="1"/>
  <c r="N18" i="1"/>
  <c r="N19" i="1"/>
  <c r="N20" i="1"/>
  <c r="N22" i="1"/>
  <c r="N25" i="1"/>
  <c r="N29" i="1"/>
  <c r="N31" i="1"/>
  <c r="N37" i="1"/>
  <c r="N38" i="1"/>
  <c r="N39" i="1"/>
  <c r="N42" i="1"/>
  <c r="N44" i="1"/>
  <c r="N45" i="1"/>
  <c r="N46" i="1"/>
  <c r="N56" i="1"/>
  <c r="N57" i="1"/>
  <c r="N62" i="1"/>
  <c r="N63" i="1"/>
  <c r="N67" i="1"/>
  <c r="N68" i="1"/>
  <c r="N69" i="1"/>
  <c r="N70" i="1"/>
  <c r="N75" i="1"/>
  <c r="N76" i="1"/>
  <c r="N77" i="1"/>
  <c r="N78" i="1"/>
  <c r="N82" i="1"/>
  <c r="N83" i="1"/>
  <c r="N90" i="1"/>
  <c r="N103" i="1"/>
  <c r="N104" i="1"/>
  <c r="N106" i="1"/>
  <c r="N111" i="1"/>
  <c r="N116" i="1"/>
  <c r="N118" i="1"/>
  <c r="N125" i="1"/>
  <c r="N126" i="1"/>
  <c r="N138" i="1"/>
  <c r="N160" i="1"/>
  <c r="N162" i="1"/>
  <c r="N168" i="1"/>
  <c r="N175" i="1"/>
  <c r="N176" i="1"/>
  <c r="N178" i="1"/>
  <c r="N179" i="1"/>
  <c r="N190" i="1"/>
  <c r="N191" i="1"/>
  <c r="N192" i="1"/>
  <c r="N193" i="1"/>
  <c r="N194" i="1"/>
  <c r="N210" i="1"/>
  <c r="N213" i="1"/>
  <c r="N214" i="1"/>
  <c r="N215" i="1"/>
  <c r="N223" i="1"/>
  <c r="N224" i="1"/>
  <c r="N228" i="1"/>
  <c r="N229" i="1"/>
  <c r="N230" i="1"/>
  <c r="N232" i="1"/>
  <c r="N237" i="1"/>
  <c r="N239" i="1"/>
  <c r="N243" i="1"/>
  <c r="N244" i="1"/>
  <c r="N248" i="1"/>
  <c r="N251" i="1"/>
  <c r="N252" i="1"/>
  <c r="N257" i="1"/>
  <c r="N261" i="1"/>
  <c r="N262" i="1"/>
  <c r="N266" i="1"/>
  <c r="N268" i="1"/>
  <c r="N269" i="1"/>
  <c r="N270" i="1"/>
  <c r="N271" i="1"/>
  <c r="N272" i="1"/>
  <c r="N273" i="1"/>
  <c r="N274" i="1"/>
  <c r="N275" i="1"/>
  <c r="N278" i="1"/>
  <c r="N279" i="1"/>
  <c r="N280" i="1"/>
  <c r="N283" i="1"/>
  <c r="N288" i="1"/>
  <c r="N289" i="1"/>
  <c r="N290" i="1"/>
  <c r="N291" i="1"/>
  <c r="N293" i="1"/>
  <c r="N294" i="1"/>
  <c r="N296" i="1"/>
  <c r="N302" i="1"/>
  <c r="N303" i="1"/>
  <c r="N304" i="1"/>
  <c r="N305" i="1"/>
  <c r="N309" i="1"/>
  <c r="N312" i="1"/>
  <c r="N314" i="1"/>
  <c r="N317" i="1"/>
  <c r="N326" i="1"/>
  <c r="N328" i="1"/>
  <c r="N330" i="1"/>
  <c r="N331" i="1"/>
  <c r="N332" i="1"/>
  <c r="N334" i="1"/>
  <c r="N335" i="1"/>
  <c r="N336" i="1"/>
  <c r="N338" i="1"/>
  <c r="N339" i="1"/>
  <c r="N340" i="1"/>
  <c r="N341" i="1"/>
  <c r="N342" i="1"/>
  <c r="N345" i="1"/>
  <c r="N346" i="1"/>
  <c r="N347" i="1"/>
  <c r="N348" i="1"/>
  <c r="N353" i="1"/>
  <c r="N356" i="1"/>
  <c r="N359" i="1"/>
  <c r="N362" i="1"/>
  <c r="N363" i="1"/>
  <c r="N366" i="1"/>
  <c r="N368" i="1"/>
  <c r="N370" i="1"/>
  <c r="N375" i="1"/>
  <c r="N378" i="1"/>
  <c r="N379" i="1"/>
  <c r="N381" i="1"/>
  <c r="N384" i="1"/>
  <c r="N385" i="1"/>
  <c r="N386" i="1"/>
  <c r="N387" i="1"/>
  <c r="N389" i="1"/>
  <c r="N390" i="1"/>
  <c r="N394" i="1"/>
  <c r="N395" i="1"/>
  <c r="N398" i="1"/>
  <c r="N400" i="1"/>
  <c r="N402" i="1"/>
  <c r="N403" i="1"/>
  <c r="N409" i="1"/>
  <c r="N412" i="1"/>
  <c r="N413" i="1"/>
  <c r="N416" i="1"/>
  <c r="N417" i="1"/>
  <c r="N419" i="1"/>
  <c r="N421" i="1"/>
  <c r="N422" i="1"/>
  <c r="N423" i="1"/>
  <c r="N424" i="1"/>
  <c r="N425" i="1"/>
  <c r="N426" i="1"/>
  <c r="N427" i="1"/>
  <c r="N430" i="1"/>
  <c r="N431" i="1"/>
  <c r="N432" i="1"/>
  <c r="N433" i="1"/>
  <c r="N434" i="1"/>
  <c r="N435" i="1"/>
  <c r="N436" i="1"/>
  <c r="N437" i="1"/>
  <c r="N438" i="1"/>
  <c r="N439" i="1"/>
  <c r="N440" i="1"/>
  <c r="N442" i="1"/>
  <c r="N443" i="1"/>
  <c r="N444" i="1"/>
  <c r="N445" i="1"/>
  <c r="N446" i="1"/>
  <c r="N447" i="1"/>
  <c r="N448" i="1"/>
  <c r="N449" i="1"/>
  <c r="N450" i="1"/>
  <c r="N451" i="1"/>
  <c r="N452" i="1"/>
  <c r="N458" i="1"/>
  <c r="N459" i="1"/>
  <c r="N461" i="1"/>
  <c r="N463" i="1"/>
  <c r="N464" i="1"/>
  <c r="N466" i="1"/>
  <c r="N468" i="1"/>
  <c r="N471" i="1"/>
  <c r="N472" i="1"/>
  <c r="N473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8" i="1"/>
  <c r="N489" i="1"/>
  <c r="N493" i="1"/>
  <c r="N494" i="1"/>
  <c r="N502" i="1"/>
  <c r="N503" i="1"/>
  <c r="N505" i="1"/>
  <c r="N506" i="1"/>
  <c r="N507" i="1"/>
  <c r="N508" i="1"/>
  <c r="N509" i="1"/>
  <c r="N510" i="1"/>
  <c r="N511" i="1"/>
  <c r="N517" i="1"/>
  <c r="N519" i="1"/>
  <c r="N521" i="1"/>
  <c r="N522" i="1"/>
  <c r="N524" i="1"/>
  <c r="N525" i="1"/>
  <c r="N529" i="1"/>
  <c r="N530" i="1"/>
  <c r="N533" i="1"/>
  <c r="N534" i="1"/>
  <c r="N536" i="1"/>
  <c r="N540" i="1"/>
  <c r="N541" i="1"/>
  <c r="N542" i="1"/>
  <c r="N547" i="1"/>
  <c r="N548" i="1"/>
  <c r="N549" i="1"/>
  <c r="N550" i="1"/>
  <c r="N551" i="1"/>
  <c r="N552" i="1"/>
  <c r="N553" i="1"/>
  <c r="N554" i="1"/>
  <c r="N555" i="1"/>
  <c r="N556" i="1"/>
  <c r="N557" i="1"/>
  <c r="N561" i="1"/>
  <c r="N563" i="1"/>
  <c r="N564" i="1"/>
  <c r="N565" i="1"/>
  <c r="N567" i="1"/>
  <c r="N568" i="1"/>
  <c r="N569" i="1"/>
  <c r="N570" i="1"/>
  <c r="N571" i="1"/>
  <c r="N573" i="1"/>
  <c r="N575" i="1"/>
  <c r="N577" i="1"/>
  <c r="N578" i="1"/>
  <c r="N580" i="1"/>
  <c r="N581" i="1"/>
  <c r="N584" i="1"/>
  <c r="N585" i="1"/>
  <c r="N586" i="1"/>
  <c r="N587" i="1"/>
  <c r="N589" i="1"/>
  <c r="N600" i="1"/>
  <c r="N603" i="1"/>
  <c r="N604" i="1"/>
  <c r="N605" i="1"/>
  <c r="N607" i="1"/>
  <c r="N620" i="1"/>
  <c r="N628" i="1"/>
  <c r="N643" i="1"/>
  <c r="N644" i="1"/>
  <c r="N647" i="1"/>
  <c r="N649" i="1"/>
  <c r="N651" i="1"/>
  <c r="N652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9" i="1"/>
  <c r="N680" i="1"/>
  <c r="N684" i="1"/>
  <c r="N686" i="1"/>
  <c r="N687" i="1"/>
  <c r="N688" i="1"/>
  <c r="N689" i="1"/>
  <c r="N690" i="1"/>
  <c r="N693" i="1"/>
  <c r="N695" i="1"/>
  <c r="N696" i="1"/>
  <c r="N697" i="1"/>
  <c r="N699" i="1"/>
  <c r="N712" i="1"/>
  <c r="N717" i="1"/>
  <c r="N718" i="1"/>
  <c r="N719" i="1"/>
  <c r="N720" i="1"/>
  <c r="N724" i="1"/>
  <c r="N725" i="1"/>
  <c r="N728" i="1"/>
  <c r="N732" i="1"/>
  <c r="N737" i="1"/>
  <c r="N738" i="1"/>
  <c r="N739" i="1"/>
  <c r="N740" i="1"/>
  <c r="N741" i="1"/>
  <c r="N742" i="1"/>
  <c r="N743" i="1"/>
  <c r="N745" i="1"/>
  <c r="N746" i="1"/>
  <c r="N752" i="1"/>
  <c r="N757" i="1"/>
  <c r="N758" i="1"/>
  <c r="N764" i="1"/>
  <c r="N765" i="1"/>
  <c r="N767" i="1"/>
  <c r="N779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3" i="1"/>
  <c r="M62" i="9"/>
  <c r="G79" i="8" l="1"/>
  <c r="I8" i="8"/>
  <c r="J8" i="8" l="1"/>
  <c r="L8" i="8"/>
  <c r="N8" i="8" l="1"/>
  <c r="O8" i="8" s="1"/>
  <c r="M9" i="7" l="1"/>
  <c r="M21" i="7"/>
  <c r="M90" i="7"/>
  <c r="N12" i="3" l="1"/>
  <c r="O12" i="3" s="1"/>
  <c r="Q10" i="2" l="1"/>
  <c r="Q12" i="2"/>
  <c r="Q14" i="2"/>
  <c r="Q20" i="2"/>
  <c r="Q27" i="2"/>
  <c r="Q31" i="2"/>
  <c r="Q32" i="2"/>
  <c r="Q33" i="2"/>
  <c r="Q36" i="2"/>
  <c r="Q47" i="2"/>
  <c r="Q49" i="2"/>
  <c r="Q50" i="2"/>
  <c r="Q51" i="2"/>
  <c r="Q52" i="2"/>
  <c r="Q53" i="2"/>
  <c r="Q54" i="2"/>
  <c r="Q57" i="2"/>
  <c r="Q58" i="2"/>
  <c r="Q61" i="2"/>
  <c r="Q67" i="2"/>
  <c r="Q68" i="2"/>
  <c r="Q70" i="2"/>
  <c r="Q78" i="2"/>
  <c r="Q99" i="2"/>
  <c r="Q100" i="2"/>
  <c r="Q101" i="2"/>
  <c r="Q102" i="2"/>
  <c r="Q103" i="2"/>
  <c r="Q115" i="2"/>
  <c r="Q116" i="2"/>
  <c r="Q117" i="2"/>
  <c r="Q118" i="2"/>
  <c r="Q122" i="2"/>
  <c r="Q123" i="2"/>
  <c r="Q124" i="2"/>
  <c r="Q137" i="2"/>
  <c r="Q138" i="2"/>
  <c r="Q139" i="2"/>
  <c r="Q140" i="2"/>
  <c r="Q141" i="2"/>
  <c r="Q142" i="2"/>
  <c r="Q143" i="2"/>
  <c r="J64" i="13" l="1"/>
  <c r="P64" i="13"/>
  <c r="P32" i="13"/>
  <c r="M38" i="9" l="1"/>
  <c r="M59" i="9"/>
  <c r="M93" i="7" l="1"/>
  <c r="M24" i="7"/>
  <c r="M50" i="7"/>
  <c r="M92" i="7"/>
  <c r="M15" i="3"/>
  <c r="K15" i="3"/>
  <c r="G15" i="3"/>
  <c r="I8" i="3"/>
  <c r="J8" i="3" l="1"/>
  <c r="L8" i="3"/>
  <c r="N8" i="3" l="1"/>
  <c r="O8" i="3" l="1"/>
  <c r="O38" i="1" l="1"/>
  <c r="O42" i="1"/>
  <c r="O44" i="1"/>
  <c r="O46" i="1"/>
  <c r="O57" i="1"/>
  <c r="O70" i="1"/>
  <c r="O168" i="1"/>
  <c r="O194" i="1"/>
  <c r="O230" i="1"/>
  <c r="O232" i="1"/>
  <c r="O243" i="1"/>
  <c r="O244" i="1"/>
  <c r="O274" i="1"/>
  <c r="O293" i="1"/>
  <c r="O303" i="1"/>
  <c r="O304" i="1"/>
  <c r="O305" i="1"/>
  <c r="O342" i="1"/>
  <c r="O370" i="1"/>
  <c r="O434" i="1"/>
  <c r="O442" i="1"/>
  <c r="O452" i="1"/>
  <c r="O509" i="1"/>
  <c r="O522" i="1"/>
  <c r="O620" i="1"/>
  <c r="O644" i="1"/>
  <c r="O699" i="1"/>
  <c r="O743" i="1"/>
  <c r="O765" i="1"/>
  <c r="O798" i="1"/>
  <c r="O803" i="1"/>
  <c r="O75" i="1"/>
  <c r="O76" i="1"/>
  <c r="O77" i="1"/>
  <c r="O78" i="1"/>
  <c r="M14" i="9" l="1"/>
  <c r="M73" i="8" l="1"/>
  <c r="M94" i="7"/>
  <c r="M35" i="7"/>
  <c r="M49" i="8" l="1"/>
  <c r="I19" i="7" l="1"/>
  <c r="I18" i="7"/>
  <c r="J18" i="7" s="1"/>
  <c r="J19" i="7" l="1"/>
  <c r="L19" i="7"/>
  <c r="L18" i="7"/>
  <c r="N18" i="7" s="1"/>
  <c r="O18" i="7" s="1"/>
  <c r="N19" i="7" l="1"/>
  <c r="O19" i="7" s="1"/>
  <c r="I9" i="8"/>
  <c r="I61" i="8"/>
  <c r="I60" i="8"/>
  <c r="I43" i="8"/>
  <c r="I76" i="8"/>
  <c r="L76" i="8" s="1"/>
  <c r="I20" i="8"/>
  <c r="I19" i="8"/>
  <c r="J9" i="8" l="1"/>
  <c r="L9" i="8"/>
  <c r="J61" i="8"/>
  <c r="L61" i="8"/>
  <c r="J60" i="8"/>
  <c r="L60" i="8"/>
  <c r="J43" i="8"/>
  <c r="L43" i="8"/>
  <c r="J76" i="8"/>
  <c r="N76" i="8" s="1"/>
  <c r="O76" i="8" s="1"/>
  <c r="J20" i="8"/>
  <c r="L20" i="8"/>
  <c r="J19" i="8"/>
  <c r="L19" i="8"/>
  <c r="N9" i="8" l="1"/>
  <c r="O9" i="8" s="1"/>
  <c r="N61" i="8"/>
  <c r="O61" i="8" s="1"/>
  <c r="N60" i="8"/>
  <c r="O60" i="8" s="1"/>
  <c r="N43" i="8"/>
  <c r="O43" i="8" s="1"/>
  <c r="N19" i="8"/>
  <c r="O19" i="8" s="1"/>
  <c r="N20" i="8"/>
  <c r="O20" i="8" s="1"/>
  <c r="L16" i="14"/>
  <c r="J16" i="14"/>
  <c r="N16" i="14" s="1"/>
  <c r="O16" i="14" s="1"/>
  <c r="M12" i="9" l="1"/>
  <c r="I25" i="7" l="1"/>
  <c r="J25" i="7" l="1"/>
  <c r="L25" i="7"/>
  <c r="I54" i="7"/>
  <c r="I53" i="7"/>
  <c r="I52" i="7"/>
  <c r="I51" i="7"/>
  <c r="N25" i="7" l="1"/>
  <c r="O25" i="7" s="1"/>
  <c r="L54" i="7"/>
  <c r="J54" i="7"/>
  <c r="L53" i="7"/>
  <c r="J51" i="7"/>
  <c r="L51" i="7"/>
  <c r="L52" i="7"/>
  <c r="N54" i="7" l="1"/>
  <c r="O54" i="7" s="1"/>
  <c r="N53" i="7"/>
  <c r="O53" i="7" s="1"/>
  <c r="N51" i="7"/>
  <c r="O51" i="7" s="1"/>
  <c r="N52" i="7"/>
  <c r="O52" i="7" s="1"/>
  <c r="M21" i="14" l="1"/>
  <c r="G21" i="14"/>
  <c r="K21" i="14"/>
  <c r="H21" i="14"/>
  <c r="L15" i="14"/>
  <c r="J15" i="14"/>
  <c r="L14" i="14"/>
  <c r="J14" i="14"/>
  <c r="L13" i="14"/>
  <c r="J13" i="14"/>
  <c r="L12" i="14"/>
  <c r="J12" i="14"/>
  <c r="L11" i="14"/>
  <c r="N11" i="14" s="1"/>
  <c r="O11" i="14" s="1"/>
  <c r="J11" i="14"/>
  <c r="L10" i="14"/>
  <c r="J10" i="14"/>
  <c r="L9" i="14"/>
  <c r="J9" i="14"/>
  <c r="L8" i="14"/>
  <c r="J8" i="14"/>
  <c r="N8" i="14" s="1"/>
  <c r="O8" i="14" s="1"/>
  <c r="N9" i="14" l="1"/>
  <c r="O9" i="14" s="1"/>
  <c r="I21" i="14"/>
  <c r="N15" i="14"/>
  <c r="O15" i="14" s="1"/>
  <c r="N12" i="14"/>
  <c r="O12" i="14" s="1"/>
  <c r="N13" i="14"/>
  <c r="O13" i="14" s="1"/>
  <c r="L21" i="14"/>
  <c r="N10" i="14"/>
  <c r="O10" i="14" s="1"/>
  <c r="N14" i="14"/>
  <c r="O14" i="14" s="1"/>
  <c r="J21" i="14"/>
  <c r="O21" i="14" l="1"/>
  <c r="N21" i="14"/>
  <c r="I30" i="8"/>
  <c r="L30" i="8" s="1"/>
  <c r="J30" i="8" l="1"/>
  <c r="N30" i="8" s="1"/>
  <c r="O30" i="8" s="1"/>
  <c r="M21" i="8" l="1"/>
  <c r="M91" i="7"/>
  <c r="O800" i="1" l="1"/>
  <c r="O799" i="1"/>
  <c r="O684" i="1"/>
  <c r="O661" i="1"/>
  <c r="O660" i="1"/>
  <c r="O643" i="1"/>
  <c r="O628" i="1"/>
  <c r="O607" i="1"/>
  <c r="O603" i="1"/>
  <c r="O584" i="1"/>
  <c r="O580" i="1"/>
  <c r="O577" i="1"/>
  <c r="O575" i="1"/>
  <c r="O571" i="1"/>
  <c r="O568" i="1"/>
  <c r="O567" i="1"/>
  <c r="O554" i="1"/>
  <c r="O549" i="1"/>
  <c r="O548" i="1"/>
  <c r="O547" i="1"/>
  <c r="O530" i="1"/>
  <c r="O525" i="1"/>
  <c r="O524" i="1"/>
  <c r="O510" i="1"/>
  <c r="O508" i="1"/>
  <c r="O486" i="1"/>
  <c r="O479" i="1"/>
  <c r="O447" i="1"/>
  <c r="O444" i="1"/>
  <c r="O443" i="1"/>
  <c r="O424" i="1"/>
  <c r="O390" i="1"/>
  <c r="O389" i="1"/>
  <c r="O341" i="1"/>
  <c r="O339" i="1"/>
  <c r="O288" i="1"/>
  <c r="O289" i="1"/>
  <c r="O290" i="1"/>
  <c r="O291" i="1"/>
  <c r="O296" i="1"/>
  <c r="O302" i="1"/>
  <c r="O309" i="1"/>
  <c r="O312" i="1"/>
  <c r="O314" i="1"/>
  <c r="O317" i="1"/>
  <c r="O326" i="1"/>
  <c r="O328" i="1"/>
  <c r="O330" i="1"/>
  <c r="O331" i="1"/>
  <c r="O332" i="1"/>
  <c r="O334" i="1"/>
  <c r="O335" i="1"/>
  <c r="O336" i="1"/>
  <c r="O340" i="1"/>
  <c r="O345" i="1"/>
  <c r="O346" i="1"/>
  <c r="O347" i="1"/>
  <c r="O348" i="1"/>
  <c r="O353" i="1"/>
  <c r="O356" i="1"/>
  <c r="O359" i="1"/>
  <c r="O362" i="1"/>
  <c r="O363" i="1"/>
  <c r="O366" i="1"/>
  <c r="O368" i="1"/>
  <c r="O375" i="1"/>
  <c r="O378" i="1"/>
  <c r="O379" i="1"/>
  <c r="O381" i="1"/>
  <c r="O384" i="1"/>
  <c r="O385" i="1"/>
  <c r="O386" i="1"/>
  <c r="O387" i="1"/>
  <c r="O394" i="1"/>
  <c r="O395" i="1"/>
  <c r="O398" i="1"/>
  <c r="O400" i="1"/>
  <c r="O402" i="1"/>
  <c r="O403" i="1"/>
  <c r="O409" i="1"/>
  <c r="O412" i="1"/>
  <c r="O413" i="1"/>
  <c r="O416" i="1"/>
  <c r="O417" i="1"/>
  <c r="O419" i="1"/>
  <c r="O421" i="1"/>
  <c r="O422" i="1"/>
  <c r="O423" i="1"/>
  <c r="O425" i="1"/>
  <c r="O426" i="1"/>
  <c r="O427" i="1"/>
  <c r="O430" i="1"/>
  <c r="O431" i="1"/>
  <c r="O432" i="1"/>
  <c r="O433" i="1"/>
  <c r="O435" i="1"/>
  <c r="O436" i="1"/>
  <c r="O437" i="1"/>
  <c r="O438" i="1"/>
  <c r="O439" i="1"/>
  <c r="O440" i="1"/>
  <c r="O445" i="1"/>
  <c r="O446" i="1"/>
  <c r="O448" i="1"/>
  <c r="O449" i="1"/>
  <c r="O450" i="1"/>
  <c r="O451" i="1"/>
  <c r="O458" i="1"/>
  <c r="O459" i="1"/>
  <c r="O461" i="1"/>
  <c r="O463" i="1"/>
  <c r="O464" i="1"/>
  <c r="O466" i="1"/>
  <c r="O468" i="1"/>
  <c r="O471" i="1"/>
  <c r="O472" i="1"/>
  <c r="O473" i="1"/>
  <c r="O475" i="1"/>
  <c r="O476" i="1"/>
  <c r="O477" i="1"/>
  <c r="O478" i="1"/>
  <c r="O480" i="1"/>
  <c r="O481" i="1"/>
  <c r="O482" i="1"/>
  <c r="O483" i="1"/>
  <c r="O484" i="1"/>
  <c r="O485" i="1"/>
  <c r="O488" i="1"/>
  <c r="O489" i="1"/>
  <c r="O493" i="1"/>
  <c r="O494" i="1"/>
  <c r="O502" i="1"/>
  <c r="O503" i="1"/>
  <c r="O505" i="1"/>
  <c r="O506" i="1"/>
  <c r="O507" i="1"/>
  <c r="O511" i="1"/>
  <c r="O517" i="1"/>
  <c r="O519" i="1"/>
  <c r="O521" i="1"/>
  <c r="O529" i="1"/>
  <c r="O533" i="1"/>
  <c r="O534" i="1"/>
  <c r="O536" i="1"/>
  <c r="O540" i="1"/>
  <c r="O541" i="1"/>
  <c r="O542" i="1"/>
  <c r="O550" i="1"/>
  <c r="O551" i="1"/>
  <c r="O552" i="1"/>
  <c r="O553" i="1"/>
  <c r="O555" i="1"/>
  <c r="O557" i="1"/>
  <c r="O561" i="1"/>
  <c r="O563" i="1"/>
  <c r="O564" i="1"/>
  <c r="O565" i="1"/>
  <c r="O569" i="1"/>
  <c r="O570" i="1"/>
  <c r="O573" i="1"/>
  <c r="O578" i="1"/>
  <c r="O581" i="1"/>
  <c r="O585" i="1"/>
  <c r="O586" i="1"/>
  <c r="O587" i="1"/>
  <c r="O600" i="1"/>
  <c r="O647" i="1"/>
  <c r="O649" i="1"/>
  <c r="O651" i="1"/>
  <c r="O652" i="1"/>
  <c r="O654" i="1"/>
  <c r="O655" i="1"/>
  <c r="O656" i="1"/>
  <c r="O657" i="1"/>
  <c r="O658" i="1"/>
  <c r="O659" i="1"/>
  <c r="O662" i="1"/>
  <c r="O663" i="1"/>
  <c r="O664" i="1"/>
  <c r="O665" i="1"/>
  <c r="O666" i="1"/>
  <c r="O667" i="1"/>
  <c r="O668" i="1"/>
  <c r="O669" i="1"/>
  <c r="O670" i="1"/>
  <c r="O672" i="1"/>
  <c r="O673" i="1"/>
  <c r="O674" i="1"/>
  <c r="O675" i="1"/>
  <c r="O679" i="1"/>
  <c r="O680" i="1"/>
  <c r="O686" i="1"/>
  <c r="O687" i="1"/>
  <c r="O688" i="1"/>
  <c r="O689" i="1"/>
  <c r="O690" i="1"/>
  <c r="O693" i="1"/>
  <c r="O695" i="1"/>
  <c r="O696" i="1"/>
  <c r="O697" i="1"/>
  <c r="O712" i="1"/>
  <c r="O717" i="1"/>
  <c r="O718" i="1"/>
  <c r="O719" i="1"/>
  <c r="O720" i="1"/>
  <c r="O724" i="1"/>
  <c r="O725" i="1"/>
  <c r="O728" i="1"/>
  <c r="O732" i="1"/>
  <c r="O737" i="1"/>
  <c r="O738" i="1"/>
  <c r="O739" i="1"/>
  <c r="O740" i="1"/>
  <c r="O741" i="1"/>
  <c r="O742" i="1"/>
  <c r="O745" i="1"/>
  <c r="O746" i="1"/>
  <c r="O752" i="1"/>
  <c r="O757" i="1"/>
  <c r="O758" i="1"/>
  <c r="O764" i="1"/>
  <c r="O767" i="1"/>
  <c r="O779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283" i="1"/>
  <c r="O280" i="1"/>
  <c r="O193" i="1"/>
  <c r="O175" i="1"/>
  <c r="O138" i="1"/>
  <c r="O118" i="1"/>
  <c r="O90" i="1"/>
  <c r="O82" i="1"/>
  <c r="O56" i="1"/>
  <c r="O25" i="1"/>
  <c r="M18" i="9" l="1"/>
  <c r="L16" i="6" l="1"/>
  <c r="L18" i="6"/>
  <c r="L21" i="6"/>
  <c r="L29" i="6"/>
  <c r="L30" i="6"/>
  <c r="L31" i="6"/>
  <c r="L32" i="6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O64" i="13" l="1"/>
  <c r="P8" i="13"/>
  <c r="P11" i="13"/>
  <c r="P15" i="13"/>
  <c r="P10" i="13"/>
  <c r="P12" i="13"/>
  <c r="P16" i="13"/>
  <c r="P9" i="13"/>
  <c r="I27" i="6" l="1"/>
  <c r="I28" i="6"/>
  <c r="L28" i="6" s="1"/>
  <c r="I61" i="7"/>
  <c r="I62" i="7"/>
  <c r="I63" i="7"/>
  <c r="I64" i="7"/>
  <c r="I65" i="7"/>
  <c r="I66" i="7"/>
  <c r="I67" i="7"/>
  <c r="I48" i="7"/>
  <c r="J48" i="7" s="1"/>
  <c r="I49" i="7"/>
  <c r="I50" i="7"/>
  <c r="L50" i="7" s="1"/>
  <c r="J27" i="6" l="1"/>
  <c r="L27" i="6"/>
  <c r="L65" i="7"/>
  <c r="L62" i="7"/>
  <c r="L64" i="7"/>
  <c r="L61" i="7"/>
  <c r="L67" i="7"/>
  <c r="L63" i="7"/>
  <c r="L66" i="7"/>
  <c r="N50" i="7"/>
  <c r="O50" i="7" s="1"/>
  <c r="L49" i="7"/>
  <c r="L48" i="7"/>
  <c r="N48" i="7" s="1"/>
  <c r="O48" i="7" s="1"/>
  <c r="N27" i="6" l="1"/>
  <c r="O27" i="6" s="1"/>
  <c r="N63" i="7"/>
  <c r="O63" i="7" s="1"/>
  <c r="N61" i="7"/>
  <c r="O61" i="7" s="1"/>
  <c r="N62" i="7"/>
  <c r="O62" i="7" s="1"/>
  <c r="N66" i="7"/>
  <c r="O66" i="7" s="1"/>
  <c r="N67" i="7"/>
  <c r="O67" i="7" s="1"/>
  <c r="N64" i="7"/>
  <c r="O64" i="7" s="1"/>
  <c r="N65" i="7"/>
  <c r="O65" i="7" s="1"/>
  <c r="N49" i="7"/>
  <c r="O49" i="7" s="1"/>
  <c r="I57" i="7"/>
  <c r="L57" i="7" s="1"/>
  <c r="I58" i="7"/>
  <c r="L58" i="7" s="1"/>
  <c r="J59" i="7"/>
  <c r="I60" i="7"/>
  <c r="L60" i="7" s="1"/>
  <c r="I9" i="7"/>
  <c r="I10" i="7"/>
  <c r="I11" i="7"/>
  <c r="I12" i="7"/>
  <c r="I13" i="7"/>
  <c r="I14" i="7"/>
  <c r="I20" i="7"/>
  <c r="I21" i="7"/>
  <c r="I22" i="7"/>
  <c r="I15" i="7"/>
  <c r="I16" i="7"/>
  <c r="I17" i="7"/>
  <c r="I23" i="7"/>
  <c r="I24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55" i="7"/>
  <c r="I56" i="7"/>
  <c r="J57" i="7" l="1"/>
  <c r="N57" i="7" s="1"/>
  <c r="J60" i="7"/>
  <c r="N60" i="7" s="1"/>
  <c r="O60" i="7" s="1"/>
  <c r="J58" i="7"/>
  <c r="N58" i="7" s="1"/>
  <c r="O58" i="7" s="1"/>
  <c r="L59" i="7"/>
  <c r="N59" i="7" s="1"/>
  <c r="O59" i="7" s="1"/>
  <c r="O57" i="7"/>
  <c r="I58" i="9"/>
  <c r="I13" i="9"/>
  <c r="I14" i="9"/>
  <c r="I51" i="9"/>
  <c r="I54" i="9"/>
  <c r="I55" i="9"/>
  <c r="I56" i="9"/>
  <c r="I57" i="9"/>
  <c r="N25" i="9"/>
  <c r="N16" i="6" l="1"/>
  <c r="O16" i="6" s="1"/>
  <c r="N18" i="6"/>
  <c r="O18" i="6" s="1"/>
  <c r="N21" i="6"/>
  <c r="O21" i="6" s="1"/>
  <c r="N29" i="6"/>
  <c r="O29" i="6" s="1"/>
  <c r="O111" i="1" l="1"/>
  <c r="O116" i="1"/>
  <c r="O125" i="1"/>
  <c r="O126" i="1"/>
  <c r="O160" i="1"/>
  <c r="O162" i="1"/>
  <c r="O176" i="1"/>
  <c r="O190" i="1"/>
  <c r="O191" i="1"/>
  <c r="O192" i="1"/>
  <c r="O210" i="1"/>
  <c r="O213" i="1"/>
  <c r="O214" i="1"/>
  <c r="O215" i="1"/>
  <c r="O223" i="1"/>
  <c r="O224" i="1"/>
  <c r="O228" i="1"/>
  <c r="O229" i="1"/>
  <c r="O237" i="1"/>
  <c r="O239" i="1"/>
  <c r="O248" i="1"/>
  <c r="O251" i="1"/>
  <c r="O252" i="1"/>
  <c r="O257" i="1"/>
  <c r="O261" i="1"/>
  <c r="O262" i="1"/>
  <c r="O266" i="1"/>
  <c r="O268" i="1"/>
  <c r="O269" i="1"/>
  <c r="O270" i="1"/>
  <c r="O271" i="1"/>
  <c r="O272" i="1"/>
  <c r="O273" i="1"/>
  <c r="O275" i="1"/>
  <c r="O278" i="1"/>
  <c r="O279" i="1"/>
  <c r="O15" i="1"/>
  <c r="O18" i="1"/>
  <c r="O19" i="1"/>
  <c r="O20" i="1"/>
  <c r="O22" i="1"/>
  <c r="O29" i="1"/>
  <c r="O31" i="1"/>
  <c r="O37" i="1"/>
  <c r="O39" i="1"/>
  <c r="O45" i="1"/>
  <c r="O62" i="1"/>
  <c r="O63" i="1"/>
  <c r="O67" i="1"/>
  <c r="O68" i="1"/>
  <c r="O69" i="1"/>
  <c r="O83" i="1"/>
  <c r="O103" i="1"/>
  <c r="O104" i="1"/>
  <c r="O106" i="1"/>
  <c r="M29" i="9" l="1"/>
  <c r="M11" i="9" l="1"/>
  <c r="J57" i="9"/>
  <c r="N57" i="9" s="1"/>
  <c r="J58" i="9"/>
  <c r="N58" i="9" s="1"/>
  <c r="J59" i="9"/>
  <c r="J51" i="9"/>
  <c r="N51" i="9" s="1"/>
  <c r="J24" i="9"/>
  <c r="N24" i="9" s="1"/>
  <c r="J14" i="9"/>
  <c r="N14" i="9" s="1"/>
  <c r="J13" i="9"/>
  <c r="N13" i="9" s="1"/>
  <c r="K62" i="9"/>
  <c r="G62" i="9"/>
  <c r="N59" i="9" l="1"/>
  <c r="J16" i="8"/>
  <c r="J42" i="8"/>
  <c r="J56" i="9" l="1"/>
  <c r="H62" i="9"/>
  <c r="N56" i="9" l="1"/>
  <c r="I24" i="8"/>
  <c r="J24" i="8" l="1"/>
  <c r="L24" i="8"/>
  <c r="J47" i="7"/>
  <c r="L47" i="7"/>
  <c r="N24" i="8" l="1"/>
  <c r="O24" i="8" s="1"/>
  <c r="N47" i="7"/>
  <c r="O47" i="7" s="1"/>
  <c r="I53" i="9"/>
  <c r="M52" i="9"/>
  <c r="I52" i="9"/>
  <c r="J52" i="9" s="1"/>
  <c r="I50" i="9"/>
  <c r="I49" i="9"/>
  <c r="M48" i="9"/>
  <c r="I48" i="9"/>
  <c r="M47" i="9"/>
  <c r="I47" i="9"/>
  <c r="M46" i="9"/>
  <c r="I46" i="9"/>
  <c r="I45" i="9"/>
  <c r="J45" i="9" s="1"/>
  <c r="M44" i="9"/>
  <c r="I44" i="9"/>
  <c r="M43" i="9"/>
  <c r="I43" i="9"/>
  <c r="M42" i="9"/>
  <c r="I42" i="9"/>
  <c r="J42" i="9" s="1"/>
  <c r="I41" i="9"/>
  <c r="M40" i="9"/>
  <c r="I40" i="9"/>
  <c r="J40" i="9" s="1"/>
  <c r="I39" i="9"/>
  <c r="J39" i="9" s="1"/>
  <c r="I38" i="9"/>
  <c r="J38" i="9" s="1"/>
  <c r="I37" i="9"/>
  <c r="I36" i="9"/>
  <c r="J36" i="9" s="1"/>
  <c r="M35" i="9"/>
  <c r="I35" i="9"/>
  <c r="M34" i="9"/>
  <c r="I34" i="9"/>
  <c r="M33" i="9"/>
  <c r="I33" i="9"/>
  <c r="I32" i="9"/>
  <c r="J32" i="9" s="1"/>
  <c r="M31" i="9"/>
  <c r="I31" i="9"/>
  <c r="I30" i="9"/>
  <c r="I29" i="9"/>
  <c r="M28" i="9"/>
  <c r="I28" i="9"/>
  <c r="I27" i="9"/>
  <c r="M26" i="9"/>
  <c r="I26" i="9"/>
  <c r="M23" i="9"/>
  <c r="I23" i="9"/>
  <c r="M22" i="9"/>
  <c r="I22" i="9"/>
  <c r="J22" i="9" s="1"/>
  <c r="I21" i="9"/>
  <c r="M20" i="9"/>
  <c r="I20" i="9"/>
  <c r="J20" i="9" s="1"/>
  <c r="M19" i="9"/>
  <c r="I19" i="9"/>
  <c r="I18" i="9"/>
  <c r="J18" i="9" s="1"/>
  <c r="I17" i="9"/>
  <c r="M16" i="9"/>
  <c r="I16" i="9"/>
  <c r="M15" i="9"/>
  <c r="I15" i="9"/>
  <c r="I12" i="9"/>
  <c r="I11" i="9"/>
  <c r="I10" i="9"/>
  <c r="I9" i="9"/>
  <c r="J9" i="9" s="1"/>
  <c r="I8" i="9"/>
  <c r="K79" i="8"/>
  <c r="H79" i="8"/>
  <c r="I79" i="8" s="1"/>
  <c r="I75" i="8"/>
  <c r="J75" i="8" s="1"/>
  <c r="I74" i="8"/>
  <c r="I73" i="8"/>
  <c r="I72" i="8"/>
  <c r="I71" i="8"/>
  <c r="L71" i="8" s="1"/>
  <c r="I70" i="8"/>
  <c r="L70" i="8" s="1"/>
  <c r="I69" i="8"/>
  <c r="L69" i="8" s="1"/>
  <c r="M68" i="8"/>
  <c r="I68" i="8"/>
  <c r="J68" i="8" s="1"/>
  <c r="I67" i="8"/>
  <c r="I66" i="8"/>
  <c r="I65" i="8"/>
  <c r="L65" i="8" s="1"/>
  <c r="I64" i="8"/>
  <c r="L64" i="8" s="1"/>
  <c r="I63" i="8"/>
  <c r="L63" i="8" s="1"/>
  <c r="I62" i="8"/>
  <c r="L62" i="8" s="1"/>
  <c r="I59" i="8"/>
  <c r="L59" i="8" s="1"/>
  <c r="M58" i="8"/>
  <c r="M79" i="8" s="1"/>
  <c r="I58" i="8"/>
  <c r="L58" i="8" s="1"/>
  <c r="I57" i="8"/>
  <c r="L57" i="8" s="1"/>
  <c r="I56" i="8"/>
  <c r="L56" i="8" s="1"/>
  <c r="I55" i="8"/>
  <c r="L55" i="8" s="1"/>
  <c r="I54" i="8"/>
  <c r="J54" i="8" s="1"/>
  <c r="I53" i="8"/>
  <c r="L53" i="8" s="1"/>
  <c r="I52" i="8"/>
  <c r="L52" i="8" s="1"/>
  <c r="I51" i="8"/>
  <c r="J51" i="8" s="1"/>
  <c r="I50" i="8"/>
  <c r="J50" i="8" s="1"/>
  <c r="I49" i="8"/>
  <c r="I48" i="8"/>
  <c r="I47" i="8"/>
  <c r="L47" i="8" s="1"/>
  <c r="I46" i="8"/>
  <c r="L46" i="8" s="1"/>
  <c r="I45" i="8"/>
  <c r="L45" i="8" s="1"/>
  <c r="I44" i="8"/>
  <c r="J44" i="8" s="1"/>
  <c r="L42" i="8"/>
  <c r="I41" i="8"/>
  <c r="L41" i="8" s="1"/>
  <c r="I40" i="8"/>
  <c r="I39" i="8"/>
  <c r="I38" i="8"/>
  <c r="I37" i="8"/>
  <c r="L37" i="8" s="1"/>
  <c r="I36" i="8"/>
  <c r="L36" i="8" s="1"/>
  <c r="I35" i="8"/>
  <c r="I34" i="8"/>
  <c r="L34" i="8" s="1"/>
  <c r="I33" i="8"/>
  <c r="L33" i="8" s="1"/>
  <c r="I32" i="8"/>
  <c r="L32" i="8" s="1"/>
  <c r="I31" i="8"/>
  <c r="J31" i="8" s="1"/>
  <c r="I29" i="8"/>
  <c r="I28" i="8"/>
  <c r="L28" i="8" s="1"/>
  <c r="I27" i="8"/>
  <c r="J27" i="8" s="1"/>
  <c r="I26" i="8"/>
  <c r="L26" i="8" s="1"/>
  <c r="I25" i="8"/>
  <c r="L25" i="8" s="1"/>
  <c r="I23" i="8"/>
  <c r="L23" i="8" s="1"/>
  <c r="I22" i="8"/>
  <c r="J22" i="8" s="1"/>
  <c r="I21" i="8"/>
  <c r="J21" i="8" s="1"/>
  <c r="I18" i="8"/>
  <c r="L17" i="8"/>
  <c r="J17" i="8"/>
  <c r="L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7" i="7"/>
  <c r="K97" i="7"/>
  <c r="J97" i="7"/>
  <c r="I97" i="7"/>
  <c r="H97" i="7"/>
  <c r="G97" i="7"/>
  <c r="F97" i="7"/>
  <c r="N94" i="7"/>
  <c r="O94" i="7" s="1"/>
  <c r="N93" i="7"/>
  <c r="O93" i="7" s="1"/>
  <c r="N92" i="7"/>
  <c r="O92" i="7" s="1"/>
  <c r="N91" i="7"/>
  <c r="O91" i="7" s="1"/>
  <c r="N90" i="7"/>
  <c r="O90" i="7" s="1"/>
  <c r="K71" i="7"/>
  <c r="H71" i="7"/>
  <c r="L56" i="7"/>
  <c r="L55" i="7"/>
  <c r="L46" i="7"/>
  <c r="J46" i="7"/>
  <c r="L45" i="7"/>
  <c r="J45" i="7"/>
  <c r="L44" i="7"/>
  <c r="J44" i="7"/>
  <c r="L43" i="7"/>
  <c r="J43" i="7"/>
  <c r="L42" i="7"/>
  <c r="J42" i="7"/>
  <c r="L41" i="7"/>
  <c r="L40" i="7"/>
  <c r="L39" i="7"/>
  <c r="L37" i="7"/>
  <c r="L36" i="7"/>
  <c r="M34" i="7"/>
  <c r="J33" i="7"/>
  <c r="L32" i="7"/>
  <c r="J31" i="7"/>
  <c r="L30" i="7"/>
  <c r="L28" i="7"/>
  <c r="L27" i="7"/>
  <c r="L26" i="7"/>
  <c r="L24" i="7"/>
  <c r="L17" i="7"/>
  <c r="J17" i="7"/>
  <c r="M16" i="7"/>
  <c r="L16" i="7"/>
  <c r="J16" i="7"/>
  <c r="L15" i="7"/>
  <c r="J15" i="7"/>
  <c r="J22" i="7"/>
  <c r="L20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I17" i="6"/>
  <c r="L17" i="6" s="1"/>
  <c r="L14" i="6"/>
  <c r="N14" i="6" s="1"/>
  <c r="O14" i="6" s="1"/>
  <c r="I13" i="6"/>
  <c r="L13" i="6" s="1"/>
  <c r="I10" i="6"/>
  <c r="I9" i="6"/>
  <c r="I8" i="6"/>
  <c r="L8" i="6" s="1"/>
  <c r="M17" i="5"/>
  <c r="H17" i="5"/>
  <c r="G17" i="5"/>
  <c r="I11" i="5"/>
  <c r="I9" i="5"/>
  <c r="I8" i="5"/>
  <c r="L9" i="5" l="1"/>
  <c r="J11" i="5"/>
  <c r="N11" i="5" s="1"/>
  <c r="O11" i="5"/>
  <c r="J35" i="9"/>
  <c r="J19" i="6"/>
  <c r="L19" i="6"/>
  <c r="N19" i="6" s="1"/>
  <c r="O19" i="6" s="1"/>
  <c r="J25" i="6"/>
  <c r="L25" i="6"/>
  <c r="I17" i="5"/>
  <c r="N30" i="6"/>
  <c r="O30" i="6" s="1"/>
  <c r="N45" i="7"/>
  <c r="O45" i="7" s="1"/>
  <c r="J12" i="9"/>
  <c r="I62" i="9"/>
  <c r="I35" i="6"/>
  <c r="J23" i="8"/>
  <c r="N23" i="8" s="1"/>
  <c r="O23" i="8" s="1"/>
  <c r="L27" i="8"/>
  <c r="N27" i="8" s="1"/>
  <c r="O27" i="8" s="1"/>
  <c r="N17" i="8"/>
  <c r="O17" i="8" s="1"/>
  <c r="J14" i="8"/>
  <c r="N14" i="8" s="1"/>
  <c r="O14" i="8" s="1"/>
  <c r="N42" i="8"/>
  <c r="O42" i="8" s="1"/>
  <c r="M71" i="7"/>
  <c r="K100" i="7"/>
  <c r="H100" i="7"/>
  <c r="G100" i="7"/>
  <c r="J14" i="7"/>
  <c r="N14" i="7" s="1"/>
  <c r="O14" i="7" s="1"/>
  <c r="N20" i="7"/>
  <c r="O20" i="7" s="1"/>
  <c r="L34" i="7"/>
  <c r="N34" i="7" s="1"/>
  <c r="O34" i="7" s="1"/>
  <c r="L33" i="7"/>
  <c r="N33" i="7" s="1"/>
  <c r="O33" i="7" s="1"/>
  <c r="N44" i="7"/>
  <c r="O44" i="7" s="1"/>
  <c r="N46" i="7"/>
  <c r="O46" i="7" s="1"/>
  <c r="J56" i="7"/>
  <c r="N56" i="7" s="1"/>
  <c r="O56" i="7" s="1"/>
  <c r="N17" i="7"/>
  <c r="O17" i="7" s="1"/>
  <c r="J26" i="7"/>
  <c r="N26" i="7" s="1"/>
  <c r="O26" i="7" s="1"/>
  <c r="J28" i="7"/>
  <c r="N28" i="7" s="1"/>
  <c r="O28" i="7" s="1"/>
  <c r="N32" i="7"/>
  <c r="O32" i="7" s="1"/>
  <c r="M97" i="7"/>
  <c r="L22" i="7"/>
  <c r="N22" i="7" s="1"/>
  <c r="O22" i="7" s="1"/>
  <c r="J36" i="7"/>
  <c r="N36" i="7" s="1"/>
  <c r="O36" i="7" s="1"/>
  <c r="J39" i="7"/>
  <c r="N39" i="7" s="1"/>
  <c r="O39" i="7" s="1"/>
  <c r="N41" i="7"/>
  <c r="O41" i="7" s="1"/>
  <c r="J9" i="6"/>
  <c r="J22" i="6"/>
  <c r="N22" i="6" s="1"/>
  <c r="O22" i="6" s="1"/>
  <c r="J9" i="7"/>
  <c r="N9" i="7" s="1"/>
  <c r="O9" i="7" s="1"/>
  <c r="L11" i="7"/>
  <c r="N11" i="7" s="1"/>
  <c r="O11" i="7" s="1"/>
  <c r="N13" i="7"/>
  <c r="O13" i="7" s="1"/>
  <c r="N16" i="7"/>
  <c r="O16" i="7" s="1"/>
  <c r="N42" i="7"/>
  <c r="O42" i="7" s="1"/>
  <c r="J55" i="7"/>
  <c r="N55" i="7" s="1"/>
  <c r="O55" i="7" s="1"/>
  <c r="L40" i="8"/>
  <c r="N40" i="8" s="1"/>
  <c r="L75" i="8"/>
  <c r="N75" i="8" s="1"/>
  <c r="O75" i="8" s="1"/>
  <c r="L9" i="6"/>
  <c r="L11" i="5"/>
  <c r="J13" i="6"/>
  <c r="N13" i="6" s="1"/>
  <c r="O13" i="6" s="1"/>
  <c r="J17" i="6"/>
  <c r="N17" i="6" s="1"/>
  <c r="O17" i="6" s="1"/>
  <c r="J23" i="6"/>
  <c r="N23" i="6" s="1"/>
  <c r="O23" i="6" s="1"/>
  <c r="N15" i="7"/>
  <c r="O15" i="7" s="1"/>
  <c r="N37" i="7"/>
  <c r="O37" i="7" s="1"/>
  <c r="N43" i="7"/>
  <c r="O43" i="7" s="1"/>
  <c r="N26" i="9"/>
  <c r="N20" i="9"/>
  <c r="N39" i="9"/>
  <c r="J34" i="9"/>
  <c r="N34" i="9" s="1"/>
  <c r="J11" i="9"/>
  <c r="N11" i="9" s="1"/>
  <c r="N18" i="9"/>
  <c r="J33" i="9"/>
  <c r="N33" i="9" s="1"/>
  <c r="J31" i="9"/>
  <c r="N31" i="9" s="1"/>
  <c r="N36" i="9"/>
  <c r="N38" i="9"/>
  <c r="N10" i="9"/>
  <c r="J17" i="9"/>
  <c r="N17" i="9" s="1"/>
  <c r="J19" i="9"/>
  <c r="N19" i="9" s="1"/>
  <c r="N22" i="9"/>
  <c r="N32" i="9"/>
  <c r="N40" i="9"/>
  <c r="N42" i="9"/>
  <c r="N45" i="9"/>
  <c r="N52" i="9"/>
  <c r="J8" i="9"/>
  <c r="J16" i="9"/>
  <c r="J55" i="9"/>
  <c r="L8" i="9"/>
  <c r="J15" i="9"/>
  <c r="N15" i="9" s="1"/>
  <c r="J46" i="9"/>
  <c r="N46" i="9" s="1"/>
  <c r="J47" i="9"/>
  <c r="N47" i="9" s="1"/>
  <c r="J49" i="9"/>
  <c r="N49" i="9" s="1"/>
  <c r="J23" i="9"/>
  <c r="N23" i="9" s="1"/>
  <c r="J41" i="9"/>
  <c r="N41" i="9" s="1"/>
  <c r="J43" i="9"/>
  <c r="N43" i="9" s="1"/>
  <c r="J44" i="9"/>
  <c r="N44" i="9" s="1"/>
  <c r="J53" i="9"/>
  <c r="N53" i="9" s="1"/>
  <c r="N9" i="9"/>
  <c r="J21" i="9"/>
  <c r="N21" i="9" s="1"/>
  <c r="J29" i="9"/>
  <c r="N29" i="9" s="1"/>
  <c r="J30" i="9"/>
  <c r="N30" i="9" s="1"/>
  <c r="N37" i="9"/>
  <c r="J50" i="9"/>
  <c r="N50" i="9" s="1"/>
  <c r="J27" i="9"/>
  <c r="N27" i="9" s="1"/>
  <c r="J48" i="9"/>
  <c r="N48" i="9" s="1"/>
  <c r="J54" i="9"/>
  <c r="N54" i="9" s="1"/>
  <c r="J52" i="8"/>
  <c r="N52" i="8" s="1"/>
  <c r="O52" i="8" s="1"/>
  <c r="L10" i="8"/>
  <c r="L44" i="8"/>
  <c r="N44" i="8" s="1"/>
  <c r="O44" i="8" s="1"/>
  <c r="J69" i="8"/>
  <c r="N69" i="8" s="1"/>
  <c r="O69" i="8" s="1"/>
  <c r="J37" i="8"/>
  <c r="N37" i="8" s="1"/>
  <c r="O37" i="8" s="1"/>
  <c r="L22" i="8"/>
  <c r="N22" i="8" s="1"/>
  <c r="O22" i="8" s="1"/>
  <c r="J63" i="8"/>
  <c r="N63" i="8" s="1"/>
  <c r="O63" i="8" s="1"/>
  <c r="L54" i="8"/>
  <c r="N54" i="8" s="1"/>
  <c r="O54" i="8" s="1"/>
  <c r="J34" i="8"/>
  <c r="N34" i="8" s="1"/>
  <c r="O34" i="8" s="1"/>
  <c r="L50" i="8"/>
  <c r="N50" i="8" s="1"/>
  <c r="O50" i="8" s="1"/>
  <c r="L21" i="8"/>
  <c r="N21" i="8" s="1"/>
  <c r="O21" i="8" s="1"/>
  <c r="J28" i="8"/>
  <c r="N28" i="8" s="1"/>
  <c r="O28" i="8" s="1"/>
  <c r="J47" i="8"/>
  <c r="N47" i="8" s="1"/>
  <c r="O47" i="8" s="1"/>
  <c r="J57" i="8"/>
  <c r="N57" i="8" s="1"/>
  <c r="O57" i="8" s="1"/>
  <c r="J53" i="8"/>
  <c r="N53" i="8" s="1"/>
  <c r="O53" i="8" s="1"/>
  <c r="J65" i="8"/>
  <c r="N65" i="8" s="1"/>
  <c r="O65" i="8" s="1"/>
  <c r="J72" i="8"/>
  <c r="L72" i="8"/>
  <c r="J15" i="8"/>
  <c r="N15" i="8" s="1"/>
  <c r="O15" i="8" s="1"/>
  <c r="L31" i="8"/>
  <c r="N31" i="8" s="1"/>
  <c r="O31" i="8" s="1"/>
  <c r="J59" i="8"/>
  <c r="N59" i="8" s="1"/>
  <c r="O59" i="8" s="1"/>
  <c r="N16" i="8"/>
  <c r="O16" i="8" s="1"/>
  <c r="J45" i="8"/>
  <c r="N45" i="8" s="1"/>
  <c r="O45" i="8" s="1"/>
  <c r="L51" i="8"/>
  <c r="N51" i="8" s="1"/>
  <c r="O51" i="8" s="1"/>
  <c r="J62" i="8"/>
  <c r="N62" i="8" s="1"/>
  <c r="O62" i="8" s="1"/>
  <c r="L68" i="8"/>
  <c r="N68" i="8" s="1"/>
  <c r="O68" i="8" s="1"/>
  <c r="J11" i="8"/>
  <c r="N11" i="8" s="1"/>
  <c r="O11" i="8" s="1"/>
  <c r="J18" i="8"/>
  <c r="J39" i="8"/>
  <c r="J49" i="8"/>
  <c r="J67" i="8"/>
  <c r="J74" i="8"/>
  <c r="J13" i="8"/>
  <c r="N13" i="8" s="1"/>
  <c r="O13" i="8" s="1"/>
  <c r="L18" i="8"/>
  <c r="J26" i="8"/>
  <c r="N26" i="8" s="1"/>
  <c r="O26" i="8" s="1"/>
  <c r="J33" i="8"/>
  <c r="N33" i="8" s="1"/>
  <c r="O33" i="8" s="1"/>
  <c r="L39" i="8"/>
  <c r="L49" i="8"/>
  <c r="L67" i="8"/>
  <c r="L74" i="8"/>
  <c r="J29" i="8"/>
  <c r="J35" i="8"/>
  <c r="J46" i="8"/>
  <c r="N46" i="8" s="1"/>
  <c r="O46" i="8" s="1"/>
  <c r="N55" i="8"/>
  <c r="O55" i="8" s="1"/>
  <c r="J70" i="8"/>
  <c r="N70" i="8" s="1"/>
  <c r="O70" i="8" s="1"/>
  <c r="L29" i="8"/>
  <c r="L35" i="8"/>
  <c r="J32" i="8"/>
  <c r="N32" i="8" s="1"/>
  <c r="J38" i="8"/>
  <c r="J48" i="8"/>
  <c r="J58" i="8"/>
  <c r="N58" i="8" s="1"/>
  <c r="O58" i="8" s="1"/>
  <c r="J66" i="8"/>
  <c r="J73" i="8"/>
  <c r="N12" i="8"/>
  <c r="O12" i="8" s="1"/>
  <c r="J25" i="8"/>
  <c r="N25" i="8" s="1"/>
  <c r="O25" i="8" s="1"/>
  <c r="L38" i="8"/>
  <c r="L48" i="8"/>
  <c r="L66" i="8"/>
  <c r="L73" i="8"/>
  <c r="J36" i="8"/>
  <c r="N36" i="8" s="1"/>
  <c r="O36" i="8" s="1"/>
  <c r="J41" i="8"/>
  <c r="N41" i="8" s="1"/>
  <c r="O41" i="8" s="1"/>
  <c r="J56" i="8"/>
  <c r="N56" i="8" s="1"/>
  <c r="O56" i="8" s="1"/>
  <c r="J64" i="8"/>
  <c r="N64" i="8" s="1"/>
  <c r="O64" i="8" s="1"/>
  <c r="J71" i="8"/>
  <c r="N71" i="8" s="1"/>
  <c r="O71" i="8" s="1"/>
  <c r="O97" i="7"/>
  <c r="J21" i="7"/>
  <c r="J23" i="7"/>
  <c r="J29" i="7"/>
  <c r="N97" i="7"/>
  <c r="L21" i="7"/>
  <c r="L23" i="7"/>
  <c r="L29" i="7"/>
  <c r="L35" i="7"/>
  <c r="J27" i="7"/>
  <c r="N27" i="7" s="1"/>
  <c r="O27" i="7" s="1"/>
  <c r="N40" i="7"/>
  <c r="O40" i="7" s="1"/>
  <c r="L12" i="7"/>
  <c r="N12" i="7" s="1"/>
  <c r="O12" i="7" s="1"/>
  <c r="L31" i="7"/>
  <c r="N31" i="7" s="1"/>
  <c r="O31" i="7" s="1"/>
  <c r="J38" i="7"/>
  <c r="J8" i="7"/>
  <c r="J10" i="7"/>
  <c r="N10" i="7" s="1"/>
  <c r="O10" i="7" s="1"/>
  <c r="J24" i="7"/>
  <c r="N24" i="7" s="1"/>
  <c r="O24" i="7" s="1"/>
  <c r="N30" i="7"/>
  <c r="O30" i="7" s="1"/>
  <c r="L38" i="7"/>
  <c r="I71" i="7"/>
  <c r="I100" i="7" s="1"/>
  <c r="J20" i="6"/>
  <c r="J8" i="6"/>
  <c r="J10" i="6"/>
  <c r="J24" i="6"/>
  <c r="L10" i="6"/>
  <c r="J26" i="6"/>
  <c r="N26" i="6" s="1"/>
  <c r="O26" i="6" s="1"/>
  <c r="J8" i="5"/>
  <c r="L8" i="5"/>
  <c r="J9" i="5"/>
  <c r="N9" i="5" s="1"/>
  <c r="O9" i="5" s="1"/>
  <c r="H15" i="3"/>
  <c r="I11" i="3"/>
  <c r="I10" i="3"/>
  <c r="O146" i="2"/>
  <c r="M146" i="2"/>
  <c r="K146" i="2"/>
  <c r="J146" i="2"/>
  <c r="I146" i="2"/>
  <c r="P145" i="2"/>
  <c r="Q136" i="2"/>
  <c r="Q134" i="2"/>
  <c r="Q132" i="2"/>
  <c r="Q130" i="2"/>
  <c r="Q128" i="2"/>
  <c r="Q126" i="2"/>
  <c r="Q121" i="2"/>
  <c r="Q119" i="2"/>
  <c r="Q113" i="2"/>
  <c r="Q104" i="2"/>
  <c r="Q111" i="2"/>
  <c r="Q110" i="2"/>
  <c r="Q109" i="2"/>
  <c r="Q107" i="2"/>
  <c r="Q106" i="2"/>
  <c r="Q105" i="2"/>
  <c r="Q98" i="2"/>
  <c r="Q97" i="2"/>
  <c r="Q94" i="2"/>
  <c r="Q92" i="2"/>
  <c r="Q91" i="2"/>
  <c r="Q89" i="2"/>
  <c r="Q87" i="2"/>
  <c r="Q85" i="2"/>
  <c r="Q84" i="2"/>
  <c r="Q83" i="2"/>
  <c r="Q81" i="2"/>
  <c r="Q77" i="2"/>
  <c r="Q76" i="2"/>
  <c r="Q74" i="2"/>
  <c r="Q72" i="2"/>
  <c r="Q65" i="2"/>
  <c r="Q63" i="2"/>
  <c r="Q62" i="2"/>
  <c r="Q60" i="2"/>
  <c r="Q59" i="2"/>
  <c r="Q56" i="2"/>
  <c r="Q55" i="2"/>
  <c r="Q48" i="2"/>
  <c r="Q46" i="2"/>
  <c r="Q45" i="2"/>
  <c r="Q44" i="2"/>
  <c r="Q42" i="2"/>
  <c r="Q40" i="2"/>
  <c r="Q38" i="2"/>
  <c r="Q35" i="2"/>
  <c r="Q34" i="2"/>
  <c r="Q29" i="2"/>
  <c r="Q26" i="2"/>
  <c r="Q25" i="2"/>
  <c r="Q24" i="2"/>
  <c r="Q23" i="2"/>
  <c r="Q21" i="2"/>
  <c r="Q19" i="2"/>
  <c r="Q18" i="2"/>
  <c r="Q17" i="2"/>
  <c r="Q16" i="2"/>
  <c r="Q15" i="2"/>
  <c r="Q11" i="2"/>
  <c r="Q9" i="2"/>
  <c r="N8" i="2"/>
  <c r="L8" i="2"/>
  <c r="L146" i="2" s="1"/>
  <c r="M806" i="1"/>
  <c r="K806" i="1"/>
  <c r="H806" i="1"/>
  <c r="G806" i="1"/>
  <c r="N781" i="1"/>
  <c r="N780" i="1"/>
  <c r="N778" i="1"/>
  <c r="N777" i="1"/>
  <c r="N776" i="1"/>
  <c r="N775" i="1"/>
  <c r="N774" i="1"/>
  <c r="N773" i="1"/>
  <c r="N772" i="1"/>
  <c r="N771" i="1"/>
  <c r="N770" i="1"/>
  <c r="N768" i="1"/>
  <c r="N766" i="1"/>
  <c r="N763" i="1"/>
  <c r="N762" i="1"/>
  <c r="N761" i="1"/>
  <c r="N760" i="1"/>
  <c r="N759" i="1"/>
  <c r="N756" i="1"/>
  <c r="N751" i="1"/>
  <c r="N750" i="1"/>
  <c r="N748" i="1"/>
  <c r="N747" i="1"/>
  <c r="N735" i="1"/>
  <c r="N734" i="1"/>
  <c r="N733" i="1"/>
  <c r="N731" i="1"/>
  <c r="N730" i="1"/>
  <c r="N729" i="1"/>
  <c r="N727" i="1"/>
  <c r="N726" i="1"/>
  <c r="N723" i="1"/>
  <c r="N722" i="1"/>
  <c r="N721" i="1"/>
  <c r="N716" i="1"/>
  <c r="N715" i="1"/>
  <c r="N714" i="1"/>
  <c r="N713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8" i="1"/>
  <c r="N694" i="1"/>
  <c r="N692" i="1"/>
  <c r="N691" i="1"/>
  <c r="N685" i="1"/>
  <c r="N683" i="1"/>
  <c r="N682" i="1"/>
  <c r="N681" i="1"/>
  <c r="N678" i="1"/>
  <c r="N677" i="1"/>
  <c r="N676" i="1"/>
  <c r="N653" i="1"/>
  <c r="N650" i="1"/>
  <c r="N648" i="1"/>
  <c r="N646" i="1"/>
  <c r="N645" i="1"/>
  <c r="N642" i="1"/>
  <c r="N641" i="1"/>
  <c r="N640" i="1"/>
  <c r="N639" i="1"/>
  <c r="N638" i="1"/>
  <c r="N637" i="1"/>
  <c r="N636" i="1"/>
  <c r="N635" i="1"/>
  <c r="N633" i="1"/>
  <c r="N632" i="1"/>
  <c r="N631" i="1"/>
  <c r="N630" i="1"/>
  <c r="N629" i="1"/>
  <c r="N627" i="1"/>
  <c r="N626" i="1"/>
  <c r="N625" i="1"/>
  <c r="N624" i="1"/>
  <c r="N623" i="1"/>
  <c r="I622" i="1"/>
  <c r="N621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6" i="1"/>
  <c r="N602" i="1"/>
  <c r="N601" i="1"/>
  <c r="N599" i="1"/>
  <c r="N598" i="1"/>
  <c r="N597" i="1"/>
  <c r="N596" i="1"/>
  <c r="N595" i="1"/>
  <c r="N594" i="1"/>
  <c r="N593" i="1"/>
  <c r="N592" i="1"/>
  <c r="N591" i="1"/>
  <c r="N590" i="1"/>
  <c r="N588" i="1"/>
  <c r="N583" i="1"/>
  <c r="N582" i="1"/>
  <c r="N579" i="1"/>
  <c r="N576" i="1"/>
  <c r="N572" i="1"/>
  <c r="N566" i="1"/>
  <c r="N562" i="1"/>
  <c r="N560" i="1"/>
  <c r="N559" i="1"/>
  <c r="N558" i="1"/>
  <c r="N546" i="1"/>
  <c r="N545" i="1"/>
  <c r="N544" i="1"/>
  <c r="N543" i="1"/>
  <c r="N539" i="1"/>
  <c r="N538" i="1"/>
  <c r="N537" i="1"/>
  <c r="N535" i="1"/>
  <c r="N532" i="1"/>
  <c r="N531" i="1"/>
  <c r="N528" i="1"/>
  <c r="N527" i="1"/>
  <c r="N526" i="1"/>
  <c r="N523" i="1"/>
  <c r="N520" i="1"/>
  <c r="N518" i="1"/>
  <c r="N516" i="1"/>
  <c r="N515" i="1"/>
  <c r="N514" i="1"/>
  <c r="N513" i="1"/>
  <c r="N512" i="1"/>
  <c r="N504" i="1"/>
  <c r="N501" i="1"/>
  <c r="N500" i="1"/>
  <c r="N499" i="1"/>
  <c r="N497" i="1"/>
  <c r="N496" i="1"/>
  <c r="N495" i="1"/>
  <c r="N492" i="1"/>
  <c r="N491" i="1"/>
  <c r="N490" i="1"/>
  <c r="N487" i="1"/>
  <c r="N474" i="1"/>
  <c r="N470" i="1"/>
  <c r="N469" i="1"/>
  <c r="N467" i="1"/>
  <c r="N465" i="1"/>
  <c r="N462" i="1"/>
  <c r="N460" i="1"/>
  <c r="N457" i="1"/>
  <c r="N456" i="1"/>
  <c r="N455" i="1"/>
  <c r="N454" i="1"/>
  <c r="N453" i="1"/>
  <c r="N441" i="1"/>
  <c r="N429" i="1"/>
  <c r="N428" i="1"/>
  <c r="N420" i="1"/>
  <c r="N418" i="1"/>
  <c r="N415" i="1"/>
  <c r="N414" i="1"/>
  <c r="N411" i="1"/>
  <c r="N410" i="1"/>
  <c r="N408" i="1"/>
  <c r="N407" i="1"/>
  <c r="N406" i="1"/>
  <c r="N405" i="1"/>
  <c r="N404" i="1"/>
  <c r="N401" i="1"/>
  <c r="N399" i="1"/>
  <c r="N397" i="1"/>
  <c r="N396" i="1"/>
  <c r="N393" i="1"/>
  <c r="N392" i="1"/>
  <c r="N391" i="1"/>
  <c r="N388" i="1"/>
  <c r="N383" i="1"/>
  <c r="N382" i="1"/>
  <c r="N380" i="1"/>
  <c r="N377" i="1"/>
  <c r="N376" i="1"/>
  <c r="N374" i="1"/>
  <c r="N373" i="1"/>
  <c r="N372" i="1"/>
  <c r="N371" i="1"/>
  <c r="N369" i="1"/>
  <c r="N367" i="1"/>
  <c r="N365" i="1"/>
  <c r="N364" i="1"/>
  <c r="N361" i="1"/>
  <c r="N360" i="1"/>
  <c r="N358" i="1"/>
  <c r="N357" i="1"/>
  <c r="N355" i="1"/>
  <c r="N354" i="1"/>
  <c r="N352" i="1"/>
  <c r="N351" i="1"/>
  <c r="N350" i="1"/>
  <c r="N349" i="1"/>
  <c r="N344" i="1"/>
  <c r="N343" i="1"/>
  <c r="N337" i="1"/>
  <c r="N333" i="1"/>
  <c r="N329" i="1"/>
  <c r="N327" i="1"/>
  <c r="N325" i="1"/>
  <c r="N324" i="1"/>
  <c r="N323" i="1"/>
  <c r="N322" i="1"/>
  <c r="N321" i="1"/>
  <c r="N320" i="1"/>
  <c r="N319" i="1"/>
  <c r="N318" i="1"/>
  <c r="N316" i="1"/>
  <c r="N315" i="1"/>
  <c r="N313" i="1"/>
  <c r="N311" i="1"/>
  <c r="N310" i="1"/>
  <c r="N308" i="1"/>
  <c r="N307" i="1"/>
  <c r="N306" i="1"/>
  <c r="N301" i="1"/>
  <c r="N300" i="1"/>
  <c r="N299" i="1"/>
  <c r="N298" i="1"/>
  <c r="N297" i="1"/>
  <c r="N295" i="1"/>
  <c r="N292" i="1"/>
  <c r="N186" i="1"/>
  <c r="N119" i="1"/>
  <c r="N64" i="1"/>
  <c r="L10" i="1"/>
  <c r="J9" i="1"/>
  <c r="N9" i="1" s="1"/>
  <c r="J79" i="8" l="1"/>
  <c r="L79" i="8"/>
  <c r="Q108" i="2"/>
  <c r="Q93" i="2"/>
  <c r="Q82" i="2"/>
  <c r="Q80" i="2"/>
  <c r="Q69" i="2"/>
  <c r="L622" i="1"/>
  <c r="N622" i="1" s="1"/>
  <c r="O622" i="1" s="1"/>
  <c r="N754" i="1"/>
  <c r="N498" i="1"/>
  <c r="O498" i="1" s="1"/>
  <c r="N32" i="1"/>
  <c r="O32" i="1" s="1"/>
  <c r="N41" i="1"/>
  <c r="O41" i="1" s="1"/>
  <c r="N53" i="1"/>
  <c r="O53" i="1" s="1"/>
  <c r="N73" i="1"/>
  <c r="O73" i="1" s="1"/>
  <c r="N87" i="1"/>
  <c r="O87" i="1" s="1"/>
  <c r="N100" i="1"/>
  <c r="O100" i="1" s="1"/>
  <c r="N127" i="1"/>
  <c r="O127" i="1" s="1"/>
  <c r="N135" i="1"/>
  <c r="O135" i="1" s="1"/>
  <c r="N148" i="1"/>
  <c r="O148" i="1" s="1"/>
  <c r="N161" i="1"/>
  <c r="O161" i="1" s="1"/>
  <c r="N171" i="1"/>
  <c r="O171" i="1" s="1"/>
  <c r="N183" i="1"/>
  <c r="O183" i="1" s="1"/>
  <c r="N199" i="1"/>
  <c r="O199" i="1" s="1"/>
  <c r="N218" i="1"/>
  <c r="O218" i="1" s="1"/>
  <c r="N233" i="1"/>
  <c r="O233" i="1" s="1"/>
  <c r="N253" i="1"/>
  <c r="O253" i="1" s="1"/>
  <c r="N264" i="1"/>
  <c r="O264" i="1" s="1"/>
  <c r="N11" i="1"/>
  <c r="O11" i="1" s="1"/>
  <c r="N13" i="1"/>
  <c r="O13" i="1" s="1"/>
  <c r="N16" i="1"/>
  <c r="O16" i="1" s="1"/>
  <c r="N23" i="1"/>
  <c r="N27" i="1"/>
  <c r="O27" i="1" s="1"/>
  <c r="N33" i="1"/>
  <c r="O33" i="1" s="1"/>
  <c r="N36" i="1"/>
  <c r="O36" i="1" s="1"/>
  <c r="N52" i="1"/>
  <c r="O52" i="1" s="1"/>
  <c r="N49" i="1"/>
  <c r="O49" i="1" s="1"/>
  <c r="N54" i="1"/>
  <c r="O54" i="1" s="1"/>
  <c r="N60" i="1"/>
  <c r="O60" i="1" s="1"/>
  <c r="N66" i="1"/>
  <c r="O66" i="1" s="1"/>
  <c r="N74" i="1"/>
  <c r="O74" i="1" s="1"/>
  <c r="N84" i="1"/>
  <c r="O84" i="1" s="1"/>
  <c r="N88" i="1"/>
  <c r="O88" i="1" s="1"/>
  <c r="N93" i="1"/>
  <c r="O93" i="1" s="1"/>
  <c r="N97" i="1"/>
  <c r="O97" i="1" s="1"/>
  <c r="N101" i="1"/>
  <c r="O101" i="1" s="1"/>
  <c r="N108" i="1"/>
  <c r="O108" i="1" s="1"/>
  <c r="N112" i="1"/>
  <c r="O112" i="1" s="1"/>
  <c r="N117" i="1"/>
  <c r="O117" i="1" s="1"/>
  <c r="N122" i="1"/>
  <c r="O122" i="1" s="1"/>
  <c r="N128" i="1"/>
  <c r="O128" i="1" s="1"/>
  <c r="N132" i="1"/>
  <c r="O132" i="1" s="1"/>
  <c r="N136" i="1"/>
  <c r="O136" i="1" s="1"/>
  <c r="N141" i="1"/>
  <c r="O141" i="1" s="1"/>
  <c r="N145" i="1"/>
  <c r="O145" i="1" s="1"/>
  <c r="N149" i="1"/>
  <c r="O149" i="1" s="1"/>
  <c r="N153" i="1"/>
  <c r="O153" i="1" s="1"/>
  <c r="N157" i="1"/>
  <c r="O157" i="1" s="1"/>
  <c r="N163" i="1"/>
  <c r="O163" i="1" s="1"/>
  <c r="N167" i="1"/>
  <c r="O167" i="1" s="1"/>
  <c r="N172" i="1"/>
  <c r="O172" i="1" s="1"/>
  <c r="N180" i="1"/>
  <c r="O180" i="1" s="1"/>
  <c r="N184" i="1"/>
  <c r="O184" i="1" s="1"/>
  <c r="N189" i="1"/>
  <c r="O189" i="1" s="1"/>
  <c r="N196" i="1"/>
  <c r="O196" i="1" s="1"/>
  <c r="N200" i="1"/>
  <c r="O200" i="1" s="1"/>
  <c r="N204" i="1"/>
  <c r="O204" i="1" s="1"/>
  <c r="N207" i="1"/>
  <c r="O207" i="1" s="1"/>
  <c r="N209" i="1"/>
  <c r="O209" i="1" s="1"/>
  <c r="N212" i="1"/>
  <c r="O212" i="1" s="1"/>
  <c r="N220" i="1"/>
  <c r="O220" i="1" s="1"/>
  <c r="N226" i="1"/>
  <c r="O226" i="1" s="1"/>
  <c r="N234" i="1"/>
  <c r="O234" i="1" s="1"/>
  <c r="N240" i="1"/>
  <c r="O240" i="1" s="1"/>
  <c r="N247" i="1"/>
  <c r="O247" i="1" s="1"/>
  <c r="N254" i="1"/>
  <c r="O254" i="1" s="1"/>
  <c r="N259" i="1"/>
  <c r="O259" i="1" s="1"/>
  <c r="N265" i="1"/>
  <c r="O265" i="1" s="1"/>
  <c r="N281" i="1"/>
  <c r="O281" i="1" s="1"/>
  <c r="N286" i="1"/>
  <c r="O286" i="1" s="1"/>
  <c r="N769" i="1"/>
  <c r="O769" i="1" s="1"/>
  <c r="N26" i="1"/>
  <c r="O26" i="1" s="1"/>
  <c r="N59" i="1"/>
  <c r="O59" i="1" s="1"/>
  <c r="N92" i="1"/>
  <c r="O92" i="1" s="1"/>
  <c r="N115" i="1"/>
  <c r="O115" i="1" s="1"/>
  <c r="N140" i="1"/>
  <c r="O140" i="1" s="1"/>
  <c r="N156" i="1"/>
  <c r="O156" i="1" s="1"/>
  <c r="N177" i="1"/>
  <c r="O177" i="1" s="1"/>
  <c r="N238" i="1"/>
  <c r="O238" i="1" s="1"/>
  <c r="N277" i="1"/>
  <c r="O277" i="1" s="1"/>
  <c r="N34" i="1"/>
  <c r="O34" i="1" s="1"/>
  <c r="N55" i="1"/>
  <c r="O55" i="1" s="1"/>
  <c r="N71" i="1"/>
  <c r="O71" i="1" s="1"/>
  <c r="N85" i="1"/>
  <c r="O85" i="1" s="1"/>
  <c r="N94" i="1"/>
  <c r="O94" i="1" s="1"/>
  <c r="N98" i="1"/>
  <c r="O98" i="1" s="1"/>
  <c r="N102" i="1"/>
  <c r="O102" i="1" s="1"/>
  <c r="N109" i="1"/>
  <c r="O109" i="1" s="1"/>
  <c r="N113" i="1"/>
  <c r="O113" i="1" s="1"/>
  <c r="N123" i="1"/>
  <c r="O123" i="1" s="1"/>
  <c r="N129" i="1"/>
  <c r="O129" i="1" s="1"/>
  <c r="N133" i="1"/>
  <c r="O133" i="1" s="1"/>
  <c r="N137" i="1"/>
  <c r="O137" i="1" s="1"/>
  <c r="N142" i="1"/>
  <c r="O142" i="1" s="1"/>
  <c r="N146" i="1"/>
  <c r="O146" i="1" s="1"/>
  <c r="N150" i="1"/>
  <c r="O150" i="1" s="1"/>
  <c r="N154" i="1"/>
  <c r="O154" i="1" s="1"/>
  <c r="N158" i="1"/>
  <c r="O158" i="1" s="1"/>
  <c r="N164" i="1"/>
  <c r="O164" i="1" s="1"/>
  <c r="N169" i="1"/>
  <c r="O169" i="1" s="1"/>
  <c r="N173" i="1"/>
  <c r="O173" i="1" s="1"/>
  <c r="N181" i="1"/>
  <c r="O181" i="1" s="1"/>
  <c r="N187" i="1"/>
  <c r="O187" i="1" s="1"/>
  <c r="N197" i="1"/>
  <c r="O197" i="1" s="1"/>
  <c r="N201" i="1"/>
  <c r="O201" i="1" s="1"/>
  <c r="N205" i="1"/>
  <c r="O205" i="1" s="1"/>
  <c r="N216" i="1"/>
  <c r="O216" i="1" s="1"/>
  <c r="N221" i="1"/>
  <c r="O221" i="1" s="1"/>
  <c r="N227" i="1"/>
  <c r="O227" i="1" s="1"/>
  <c r="N235" i="1"/>
  <c r="O235" i="1" s="1"/>
  <c r="N242" i="1"/>
  <c r="O242" i="1" s="1"/>
  <c r="N249" i="1"/>
  <c r="O249" i="1" s="1"/>
  <c r="N255" i="1"/>
  <c r="O255" i="1" s="1"/>
  <c r="N260" i="1"/>
  <c r="O260" i="1" s="1"/>
  <c r="N267" i="1"/>
  <c r="O267" i="1" s="1"/>
  <c r="N282" i="1"/>
  <c r="O282" i="1" s="1"/>
  <c r="N287" i="1"/>
  <c r="O287" i="1" s="1"/>
  <c r="N736" i="1"/>
  <c r="O736" i="1" s="1"/>
  <c r="N48" i="1"/>
  <c r="O48" i="1" s="1"/>
  <c r="N65" i="1"/>
  <c r="O65" i="1" s="1"/>
  <c r="N81" i="1"/>
  <c r="O81" i="1" s="1"/>
  <c r="N96" i="1"/>
  <c r="O96" i="1" s="1"/>
  <c r="N107" i="1"/>
  <c r="O107" i="1" s="1"/>
  <c r="N121" i="1"/>
  <c r="O121" i="1" s="1"/>
  <c r="N131" i="1"/>
  <c r="O131" i="1" s="1"/>
  <c r="N144" i="1"/>
  <c r="O144" i="1" s="1"/>
  <c r="N152" i="1"/>
  <c r="O152" i="1" s="1"/>
  <c r="N166" i="1"/>
  <c r="O166" i="1" s="1"/>
  <c r="N203" i="1"/>
  <c r="O203" i="1" s="1"/>
  <c r="N225" i="1"/>
  <c r="O225" i="1" s="1"/>
  <c r="N246" i="1"/>
  <c r="O246" i="1" s="1"/>
  <c r="N258" i="1"/>
  <c r="O258" i="1" s="1"/>
  <c r="N285" i="1"/>
  <c r="O285" i="1" s="1"/>
  <c r="N28" i="1"/>
  <c r="O28" i="1" s="1"/>
  <c r="N43" i="1"/>
  <c r="O43" i="1" s="1"/>
  <c r="N50" i="1"/>
  <c r="O50" i="1" s="1"/>
  <c r="N61" i="1"/>
  <c r="O61" i="1" s="1"/>
  <c r="N79" i="1"/>
  <c r="O79" i="1" s="1"/>
  <c r="N89" i="1"/>
  <c r="O89" i="1" s="1"/>
  <c r="N10" i="1"/>
  <c r="O10" i="1" s="1"/>
  <c r="N12" i="1"/>
  <c r="O12" i="1" s="1"/>
  <c r="N14" i="1"/>
  <c r="O14" i="1" s="1"/>
  <c r="N17" i="1"/>
  <c r="O17" i="1" s="1"/>
  <c r="N24" i="1"/>
  <c r="O24" i="1" s="1"/>
  <c r="N30" i="1"/>
  <c r="O30" i="1" s="1"/>
  <c r="N35" i="1"/>
  <c r="O35" i="1" s="1"/>
  <c r="N40" i="1"/>
  <c r="O40" i="1" s="1"/>
  <c r="N47" i="1"/>
  <c r="O47" i="1" s="1"/>
  <c r="N51" i="1"/>
  <c r="O51" i="1" s="1"/>
  <c r="N58" i="1"/>
  <c r="O58" i="1" s="1"/>
  <c r="N72" i="1"/>
  <c r="O72" i="1" s="1"/>
  <c r="N80" i="1"/>
  <c r="O80" i="1" s="1"/>
  <c r="N86" i="1"/>
  <c r="O86" i="1" s="1"/>
  <c r="N91" i="1"/>
  <c r="O91" i="1" s="1"/>
  <c r="N95" i="1"/>
  <c r="O95" i="1" s="1"/>
  <c r="N99" i="1"/>
  <c r="O99" i="1" s="1"/>
  <c r="N105" i="1"/>
  <c r="O105" i="1" s="1"/>
  <c r="N110" i="1"/>
  <c r="O110" i="1" s="1"/>
  <c r="N114" i="1"/>
  <c r="O114" i="1" s="1"/>
  <c r="N120" i="1"/>
  <c r="O120" i="1" s="1"/>
  <c r="N124" i="1"/>
  <c r="O124" i="1" s="1"/>
  <c r="N130" i="1"/>
  <c r="O130" i="1" s="1"/>
  <c r="N134" i="1"/>
  <c r="O134" i="1" s="1"/>
  <c r="N139" i="1"/>
  <c r="O139" i="1" s="1"/>
  <c r="N143" i="1"/>
  <c r="O143" i="1" s="1"/>
  <c r="N147" i="1"/>
  <c r="O147" i="1" s="1"/>
  <c r="N151" i="1"/>
  <c r="O151" i="1" s="1"/>
  <c r="N155" i="1"/>
  <c r="O155" i="1" s="1"/>
  <c r="N159" i="1"/>
  <c r="O159" i="1" s="1"/>
  <c r="N165" i="1"/>
  <c r="O165" i="1" s="1"/>
  <c r="N170" i="1"/>
  <c r="O170" i="1" s="1"/>
  <c r="N174" i="1"/>
  <c r="O174" i="1" s="1"/>
  <c r="N182" i="1"/>
  <c r="O182" i="1" s="1"/>
  <c r="N185" i="1"/>
  <c r="O185" i="1" s="1"/>
  <c r="N188" i="1"/>
  <c r="O188" i="1" s="1"/>
  <c r="N195" i="1"/>
  <c r="O195" i="1" s="1"/>
  <c r="N198" i="1"/>
  <c r="O198" i="1" s="1"/>
  <c r="N202" i="1"/>
  <c r="O202" i="1" s="1"/>
  <c r="N206" i="1"/>
  <c r="O206" i="1" s="1"/>
  <c r="N208" i="1"/>
  <c r="O208" i="1" s="1"/>
  <c r="N211" i="1"/>
  <c r="O211" i="1" s="1"/>
  <c r="N217" i="1"/>
  <c r="O217" i="1" s="1"/>
  <c r="N222" i="1"/>
  <c r="O222" i="1" s="1"/>
  <c r="N231" i="1"/>
  <c r="O231" i="1" s="1"/>
  <c r="N236" i="1"/>
  <c r="O236" i="1" s="1"/>
  <c r="N245" i="1"/>
  <c r="O245" i="1" s="1"/>
  <c r="N250" i="1"/>
  <c r="O250" i="1" s="1"/>
  <c r="N256" i="1"/>
  <c r="O256" i="1" s="1"/>
  <c r="N263" i="1"/>
  <c r="O263" i="1" s="1"/>
  <c r="N276" i="1"/>
  <c r="O276" i="1" s="1"/>
  <c r="N284" i="1"/>
  <c r="O284" i="1" s="1"/>
  <c r="N574" i="1"/>
  <c r="N634" i="1"/>
  <c r="O634" i="1" s="1"/>
  <c r="N749" i="1"/>
  <c r="O749" i="1" s="1"/>
  <c r="N753" i="1"/>
  <c r="O753" i="1" s="1"/>
  <c r="N755" i="1"/>
  <c r="O755" i="1" s="1"/>
  <c r="O32" i="8"/>
  <c r="Q22" i="2"/>
  <c r="Q30" i="2"/>
  <c r="Q37" i="2"/>
  <c r="Q39" i="2"/>
  <c r="Q41" i="2"/>
  <c r="Q43" i="2"/>
  <c r="Q64" i="2"/>
  <c r="Q66" i="2"/>
  <c r="Q71" i="2"/>
  <c r="Q73" i="2"/>
  <c r="Q75" i="2"/>
  <c r="Q86" i="2"/>
  <c r="Q88" i="2"/>
  <c r="Q90" i="2"/>
  <c r="Q114" i="2"/>
  <c r="Q120" i="2"/>
  <c r="Q125" i="2"/>
  <c r="Q127" i="2"/>
  <c r="Q129" i="2"/>
  <c r="Q131" i="2"/>
  <c r="Q133" i="2"/>
  <c r="Q135" i="2"/>
  <c r="I15" i="3"/>
  <c r="N12" i="9"/>
  <c r="O497" i="1"/>
  <c r="O574" i="1"/>
  <c r="N10" i="6"/>
  <c r="O10" i="6" s="1"/>
  <c r="N10" i="8"/>
  <c r="O10" i="8" s="1"/>
  <c r="N9" i="6"/>
  <c r="O9" i="6" s="1"/>
  <c r="N25" i="6"/>
  <c r="O25" i="6" s="1"/>
  <c r="N35" i="9"/>
  <c r="O698" i="1"/>
  <c r="O731" i="1"/>
  <c r="O748" i="1"/>
  <c r="O754" i="1"/>
  <c r="O297" i="1"/>
  <c r="O321" i="1"/>
  <c r="O337" i="1"/>
  <c r="O377" i="1"/>
  <c r="O404" i="1"/>
  <c r="O429" i="1"/>
  <c r="O460" i="1"/>
  <c r="O487" i="1"/>
  <c r="O501" i="1"/>
  <c r="O527" i="1"/>
  <c r="O566" i="1"/>
  <c r="O593" i="1"/>
  <c r="O613" i="1"/>
  <c r="O635" i="1"/>
  <c r="O653" i="1"/>
  <c r="O694" i="1"/>
  <c r="O710" i="1"/>
  <c r="O723" i="1"/>
  <c r="O747" i="1"/>
  <c r="O761" i="1"/>
  <c r="O119" i="1"/>
  <c r="O292" i="1"/>
  <c r="O299" i="1"/>
  <c r="O307" i="1"/>
  <c r="O313" i="1"/>
  <c r="O319" i="1"/>
  <c r="O323" i="1"/>
  <c r="O329" i="1"/>
  <c r="O344" i="1"/>
  <c r="O352" i="1"/>
  <c r="O357" i="1"/>
  <c r="O364" i="1"/>
  <c r="O374" i="1"/>
  <c r="O382" i="1"/>
  <c r="O392" i="1"/>
  <c r="O399" i="1"/>
  <c r="O406" i="1"/>
  <c r="O411" i="1"/>
  <c r="O420" i="1"/>
  <c r="O453" i="1"/>
  <c r="O457" i="1"/>
  <c r="O462" i="1"/>
  <c r="O470" i="1"/>
  <c r="O491" i="1"/>
  <c r="O499" i="1"/>
  <c r="O515" i="1"/>
  <c r="O523" i="1"/>
  <c r="O531" i="1"/>
  <c r="O538" i="1"/>
  <c r="O545" i="1"/>
  <c r="O560" i="1"/>
  <c r="O582" i="1"/>
  <c r="O591" i="1"/>
  <c r="O595" i="1"/>
  <c r="O599" i="1"/>
  <c r="O606" i="1"/>
  <c r="O611" i="1"/>
  <c r="O615" i="1"/>
  <c r="O618" i="1"/>
  <c r="O625" i="1"/>
  <c r="O630" i="1"/>
  <c r="O637" i="1"/>
  <c r="O641" i="1"/>
  <c r="O648" i="1"/>
  <c r="O677" i="1"/>
  <c r="O691" i="1"/>
  <c r="O701" i="1"/>
  <c r="O705" i="1"/>
  <c r="O708" i="1"/>
  <c r="O713" i="1"/>
  <c r="O721" i="1"/>
  <c r="O727" i="1"/>
  <c r="O751" i="1"/>
  <c r="O759" i="1"/>
  <c r="O763" i="1"/>
  <c r="O772" i="1"/>
  <c r="O780" i="1"/>
  <c r="O301" i="1"/>
  <c r="O316" i="1"/>
  <c r="O325" i="1"/>
  <c r="O360" i="1"/>
  <c r="O372" i="1"/>
  <c r="O396" i="1"/>
  <c r="O415" i="1"/>
  <c r="O467" i="1"/>
  <c r="O495" i="1"/>
  <c r="O513" i="1"/>
  <c r="O535" i="1"/>
  <c r="O576" i="1"/>
  <c r="O597" i="1"/>
  <c r="O617" i="1"/>
  <c r="O627" i="1"/>
  <c r="O645" i="1"/>
  <c r="O681" i="1"/>
  <c r="O703" i="1"/>
  <c r="O715" i="1"/>
  <c r="O730" i="1"/>
  <c r="O768" i="1"/>
  <c r="O774" i="1"/>
  <c r="O295" i="1"/>
  <c r="O300" i="1"/>
  <c r="O308" i="1"/>
  <c r="O315" i="1"/>
  <c r="O320" i="1"/>
  <c r="O324" i="1"/>
  <c r="O333" i="1"/>
  <c r="O349" i="1"/>
  <c r="O354" i="1"/>
  <c r="O358" i="1"/>
  <c r="O365" i="1"/>
  <c r="O371" i="1"/>
  <c r="O376" i="1"/>
  <c r="O383" i="1"/>
  <c r="O393" i="1"/>
  <c r="O401" i="1"/>
  <c r="O407" i="1"/>
  <c r="O414" i="1"/>
  <c r="O428" i="1"/>
  <c r="O454" i="1"/>
  <c r="O465" i="1"/>
  <c r="O474" i="1"/>
  <c r="O492" i="1"/>
  <c r="O500" i="1"/>
  <c r="O512" i="1"/>
  <c r="O516" i="1"/>
  <c r="O526" i="1"/>
  <c r="O532" i="1"/>
  <c r="O539" i="1"/>
  <c r="O546" i="1"/>
  <c r="O562" i="1"/>
  <c r="O583" i="1"/>
  <c r="O592" i="1"/>
  <c r="O596" i="1"/>
  <c r="O601" i="1"/>
  <c r="O608" i="1"/>
  <c r="O612" i="1"/>
  <c r="O616" i="1"/>
  <c r="O619" i="1"/>
  <c r="O623" i="1"/>
  <c r="O626" i="1"/>
  <c r="O631" i="1"/>
  <c r="O638" i="1"/>
  <c r="O642" i="1"/>
  <c r="O650" i="1"/>
  <c r="O678" i="1"/>
  <c r="O682" i="1"/>
  <c r="O692" i="1"/>
  <c r="O702" i="1"/>
  <c r="O709" i="1"/>
  <c r="O714" i="1"/>
  <c r="O722" i="1"/>
  <c r="O729" i="1"/>
  <c r="O733" i="1"/>
  <c r="O760" i="1"/>
  <c r="O766" i="1"/>
  <c r="O770" i="1"/>
  <c r="O773" i="1"/>
  <c r="O776" i="1"/>
  <c r="O781" i="1"/>
  <c r="O310" i="1"/>
  <c r="O350" i="1"/>
  <c r="O367" i="1"/>
  <c r="O388" i="1"/>
  <c r="O408" i="1"/>
  <c r="O455" i="1"/>
  <c r="O518" i="1"/>
  <c r="O543" i="1"/>
  <c r="O558" i="1"/>
  <c r="O588" i="1"/>
  <c r="O602" i="1"/>
  <c r="O609" i="1"/>
  <c r="O632" i="1"/>
  <c r="O639" i="1"/>
  <c r="O683" i="1"/>
  <c r="O706" i="1"/>
  <c r="O734" i="1"/>
  <c r="O777" i="1"/>
  <c r="O298" i="1"/>
  <c r="O306" i="1"/>
  <c r="O311" i="1"/>
  <c r="O318" i="1"/>
  <c r="O322" i="1"/>
  <c r="O327" i="1"/>
  <c r="O343" i="1"/>
  <c r="O351" i="1"/>
  <c r="O355" i="1"/>
  <c r="O361" i="1"/>
  <c r="O369" i="1"/>
  <c r="O373" i="1"/>
  <c r="O380" i="1"/>
  <c r="O391" i="1"/>
  <c r="O397" i="1"/>
  <c r="O405" i="1"/>
  <c r="O410" i="1"/>
  <c r="O418" i="1"/>
  <c r="O441" i="1"/>
  <c r="O456" i="1"/>
  <c r="O469" i="1"/>
  <c r="O490" i="1"/>
  <c r="O496" i="1"/>
  <c r="O504" i="1"/>
  <c r="O514" i="1"/>
  <c r="O520" i="1"/>
  <c r="O528" i="1"/>
  <c r="O537" i="1"/>
  <c r="O544" i="1"/>
  <c r="O559" i="1"/>
  <c r="O572" i="1"/>
  <c r="O579" i="1"/>
  <c r="O590" i="1"/>
  <c r="O594" i="1"/>
  <c r="O598" i="1"/>
  <c r="O610" i="1"/>
  <c r="O614" i="1"/>
  <c r="O621" i="1"/>
  <c r="O624" i="1"/>
  <c r="O629" i="1"/>
  <c r="O633" i="1"/>
  <c r="O636" i="1"/>
  <c r="O640" i="1"/>
  <c r="O646" i="1"/>
  <c r="O676" i="1"/>
  <c r="O685" i="1"/>
  <c r="O700" i="1"/>
  <c r="O704" i="1"/>
  <c r="O707" i="1"/>
  <c r="O711" i="1"/>
  <c r="O716" i="1"/>
  <c r="O726" i="1"/>
  <c r="O735" i="1"/>
  <c r="O750" i="1"/>
  <c r="O756" i="1"/>
  <c r="O762" i="1"/>
  <c r="O771" i="1"/>
  <c r="O775" i="1"/>
  <c r="O778" i="1"/>
  <c r="L35" i="6"/>
  <c r="N24" i="6"/>
  <c r="O24" i="6" s="1"/>
  <c r="N20" i="6"/>
  <c r="O20" i="6" s="1"/>
  <c r="M100" i="7"/>
  <c r="O64" i="1"/>
  <c r="O23" i="1"/>
  <c r="O186" i="1"/>
  <c r="L17" i="5"/>
  <c r="L62" i="9"/>
  <c r="J62" i="9"/>
  <c r="N146" i="2"/>
  <c r="N23" i="7"/>
  <c r="O23" i="7" s="1"/>
  <c r="J11" i="3"/>
  <c r="L11" i="3"/>
  <c r="L10" i="3"/>
  <c r="J10" i="3"/>
  <c r="N21" i="7"/>
  <c r="O21" i="7" s="1"/>
  <c r="L71" i="7"/>
  <c r="L100" i="7" s="1"/>
  <c r="N8" i="9"/>
  <c r="N55" i="9"/>
  <c r="N16" i="9"/>
  <c r="N28" i="9"/>
  <c r="N72" i="8"/>
  <c r="O72" i="8" s="1"/>
  <c r="N29" i="8"/>
  <c r="O29" i="8" s="1"/>
  <c r="N38" i="8"/>
  <c r="O38" i="8" s="1"/>
  <c r="N49" i="8"/>
  <c r="O49" i="8" s="1"/>
  <c r="N39" i="8"/>
  <c r="O39" i="8" s="1"/>
  <c r="N73" i="8"/>
  <c r="N35" i="8"/>
  <c r="O35" i="8" s="1"/>
  <c r="N18" i="8"/>
  <c r="O18" i="8" s="1"/>
  <c r="N66" i="8"/>
  <c r="O66" i="8" s="1"/>
  <c r="N74" i="8"/>
  <c r="O74" i="8" s="1"/>
  <c r="N48" i="8"/>
  <c r="O48" i="8" s="1"/>
  <c r="N67" i="8"/>
  <c r="O67" i="8" s="1"/>
  <c r="J71" i="7"/>
  <c r="J100" i="7" s="1"/>
  <c r="N8" i="7"/>
  <c r="N38" i="7"/>
  <c r="O38" i="7" s="1"/>
  <c r="N29" i="7"/>
  <c r="O29" i="7" s="1"/>
  <c r="N35" i="7"/>
  <c r="O35" i="7" s="1"/>
  <c r="J35" i="6"/>
  <c r="N8" i="6"/>
  <c r="J17" i="5"/>
  <c r="N8" i="5"/>
  <c r="N17" i="5" s="1"/>
  <c r="P8" i="2"/>
  <c r="J806" i="1"/>
  <c r="I806" i="1"/>
  <c r="O9" i="1"/>
  <c r="N11" i="3" l="1"/>
  <c r="O11" i="3" s="1"/>
  <c r="N10" i="3"/>
  <c r="O10" i="3" s="1"/>
  <c r="L806" i="1"/>
  <c r="N79" i="8"/>
  <c r="O79" i="8"/>
  <c r="L15" i="3"/>
  <c r="J15" i="3"/>
  <c r="P146" i="2"/>
  <c r="N35" i="6"/>
  <c r="O73" i="8"/>
  <c r="O8" i="9"/>
  <c r="O62" i="9" s="1"/>
  <c r="N62" i="9"/>
  <c r="O806" i="1"/>
  <c r="O8" i="7"/>
  <c r="O71" i="7" s="1"/>
  <c r="O100" i="7" s="1"/>
  <c r="N71" i="7"/>
  <c r="N100" i="7" s="1"/>
  <c r="O8" i="6"/>
  <c r="O35" i="6" s="1"/>
  <c r="O8" i="5"/>
  <c r="O17" i="5" s="1"/>
  <c r="Q8" i="2"/>
  <c r="Q146" i="2" s="1"/>
  <c r="N806" i="1"/>
  <c r="O15" i="3" l="1"/>
  <c r="N15" i="3"/>
</calcChain>
</file>

<file path=xl/sharedStrings.xml><?xml version="1.0" encoding="utf-8"?>
<sst xmlns="http://schemas.openxmlformats.org/spreadsheetml/2006/main" count="6630" uniqueCount="1559">
  <si>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</si>
  <si>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</si>
  <si>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</si>
  <si>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</si>
  <si>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</si>
  <si>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</si>
  <si>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</si>
  <si>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</si>
  <si>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</si>
  <si>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</si>
  <si>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</si>
  <si>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</si>
  <si>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</si>
  <si>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</si>
  <si>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</si>
  <si>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</si>
  <si>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</si>
  <si>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</si>
  <si>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</si>
  <si>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</si>
  <si>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</si>
  <si>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</si>
  <si>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</si>
  <si>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</si>
  <si>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</si>
  <si>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</si>
  <si>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</si>
  <si>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</si>
  <si>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</si>
  <si>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</si>
  <si>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</si>
  <si>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</si>
  <si>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</si>
  <si>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</si>
  <si>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</si>
  <si>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</si>
  <si>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</si>
  <si>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</si>
  <si>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</si>
  <si>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</si>
  <si>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</si>
  <si>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</si>
  <si>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</si>
  <si>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</si>
  <si>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</si>
  <si>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</si>
  <si>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</si>
  <si>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</si>
  <si>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</si>
  <si>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</si>
  <si>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</si>
  <si>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</si>
  <si>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</si>
  <si>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</si>
  <si>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</si>
  <si>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</si>
  <si>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</si>
  <si>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</si>
  <si>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</si>
  <si>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</si>
  <si>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</si>
  <si>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</si>
  <si>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</si>
  <si>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</si>
  <si>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</si>
  <si>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</si>
  <si>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</si>
  <si>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</si>
  <si>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</si>
  <si>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</si>
  <si>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</si>
  <si>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</si>
  <si>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</si>
  <si>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</si>
  <si>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</si>
  <si>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</si>
  <si>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</si>
  <si>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</si>
  <si>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</si>
  <si>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</si>
  <si>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</si>
  <si>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</si>
  <si>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</si>
  <si>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</si>
  <si>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</si>
  <si>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</si>
  <si>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</si>
  <si>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</si>
  <si>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</si>
  <si>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</si>
  <si>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</si>
  <si>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</si>
  <si>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</si>
  <si>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</si>
  <si>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</si>
  <si>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</si>
  <si>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</si>
  <si>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</si>
  <si>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</si>
  <si>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</si>
  <si>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</si>
  <si>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</si>
  <si>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</si>
  <si>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</si>
  <si>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</si>
  <si>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</si>
  <si>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</si>
  <si>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</si>
  <si>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</si>
  <si>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</si>
  <si>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</si>
  <si>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</si>
  <si>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</si>
  <si>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</si>
  <si>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</si>
  <si>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</si>
  <si>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</si>
  <si>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</si>
  <si>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</si>
  <si>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</si>
  <si>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</si>
  <si>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</si>
  <si>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</si>
  <si>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</si>
  <si>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</si>
  <si>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</si>
  <si>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</si>
  <si>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</si>
  <si>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</si>
  <si>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</si>
  <si>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</si>
  <si>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</si>
  <si>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</si>
  <si>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</si>
  <si>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</si>
  <si>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</si>
  <si>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</si>
  <si>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</si>
  <si>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</si>
  <si>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</si>
  <si>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</si>
  <si>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</si>
  <si>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</si>
  <si>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</si>
  <si>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</si>
  <si>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</si>
  <si>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</si>
  <si>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</si>
  <si>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</si>
  <si>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</si>
  <si>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</si>
  <si>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</si>
  <si>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</si>
  <si>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</si>
  <si>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</si>
  <si>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</si>
  <si>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</si>
  <si>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</si>
  <si>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</si>
  <si>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</si>
  <si>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</si>
  <si>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</si>
  <si>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</si>
  <si>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</si>
  <si>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</si>
  <si>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</si>
  <si>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</si>
  <si>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</si>
  <si>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</si>
  <si>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</si>
  <si>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</si>
  <si>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</si>
  <si>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</si>
  <si>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</si>
  <si>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</si>
  <si>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</si>
  <si>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</si>
  <si>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</si>
  <si>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</si>
  <si>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</si>
  <si>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</si>
  <si>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</si>
  <si>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</si>
  <si>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</si>
  <si>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</si>
  <si>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</si>
  <si>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</si>
  <si>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</si>
  <si>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</si>
  <si>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</si>
  <si>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</si>
  <si>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</si>
  <si>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</si>
  <si>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</si>
  <si>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</si>
  <si>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</si>
  <si>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</si>
  <si>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</si>
  <si>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</si>
  <si>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</si>
  <si>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</si>
  <si>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</si>
  <si>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</si>
  <si>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</si>
  <si>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</si>
  <si>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</si>
  <si>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</si>
  <si>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</si>
  <si>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</si>
  <si>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</si>
  <si>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</si>
  <si>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</si>
  <si>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</si>
  <si>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</si>
  <si>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</si>
  <si>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</si>
  <si>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</si>
  <si>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</si>
  <si>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</si>
  <si>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</si>
  <si>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</si>
  <si>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</si>
  <si>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</si>
  <si>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</si>
  <si>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</si>
  <si>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</si>
  <si>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</si>
  <si>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</si>
  <si>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</si>
  <si>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</si>
  <si>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</si>
  <si>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</si>
  <si>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</si>
  <si>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</si>
  <si>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</si>
  <si>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</si>
  <si>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</si>
  <si>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</si>
  <si>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</si>
  <si>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</si>
  <si>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</si>
  <si>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</si>
  <si>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</si>
  <si>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</si>
  <si>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</si>
  <si>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</si>
  <si>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</si>
  <si>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</si>
  <si>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</si>
  <si>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</si>
  <si>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</si>
  <si>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</si>
  <si>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</si>
  <si>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</si>
  <si>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</si>
  <si>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</si>
  <si>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</si>
  <si>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</si>
  <si>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</si>
  <si>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</si>
  <si>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</si>
  <si>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</si>
  <si>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</si>
  <si>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</si>
  <si>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</si>
  <si>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</si>
  <si>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</si>
  <si>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</si>
  <si>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</si>
  <si>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</si>
  <si>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</si>
  <si>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</si>
  <si>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</si>
  <si>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</si>
  <si>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</si>
  <si>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</si>
  <si>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</si>
  <si>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</si>
  <si>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</si>
  <si>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</si>
  <si>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</si>
  <si>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</si>
  <si>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</si>
  <si>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</si>
  <si>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</si>
  <si>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</si>
  <si>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</si>
  <si>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</si>
  <si>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</si>
  <si>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</si>
  <si>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</si>
  <si>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</si>
  <si>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</si>
  <si>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</si>
  <si>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</si>
  <si>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</si>
  <si>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</si>
  <si>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</si>
  <si>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</si>
  <si>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</si>
  <si>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</si>
  <si>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</si>
  <si>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</si>
  <si>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</si>
  <si>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</si>
  <si>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</si>
  <si>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</si>
  <si>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</si>
  <si>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</si>
  <si>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</si>
  <si>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</si>
  <si>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</si>
  <si>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</si>
  <si>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</si>
  <si>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</si>
  <si>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</si>
  <si>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</si>
  <si>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</si>
  <si>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</si>
  <si>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</si>
  <si>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</si>
  <si>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</si>
  <si>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</si>
  <si>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</si>
  <si>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</si>
  <si>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</si>
  <si>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</si>
  <si>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</si>
  <si>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</si>
  <si>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</si>
  <si>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</si>
  <si>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</si>
  <si>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</si>
  <si>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</si>
  <si>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</si>
  <si>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</si>
  <si>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</si>
  <si>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</si>
  <si>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</si>
  <si>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</si>
  <si>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</si>
  <si>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</si>
  <si>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</si>
  <si>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</si>
  <si>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</si>
  <si>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</si>
  <si>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</si>
  <si>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</si>
  <si>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</si>
  <si>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</si>
  <si>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</si>
  <si>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</si>
  <si>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</si>
  <si>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</si>
  <si>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</si>
  <si>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</si>
  <si>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</si>
  <si>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</si>
  <si>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</si>
  <si>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</si>
  <si>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</si>
  <si>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</si>
  <si>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</si>
  <si>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</si>
  <si>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</si>
  <si>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</si>
  <si>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</si>
  <si>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</si>
  <si>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</si>
  <si>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</si>
  <si>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</si>
  <si>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</si>
  <si>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</si>
  <si>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</si>
  <si>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</si>
  <si>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</si>
  <si>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</si>
  <si>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</si>
  <si>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</si>
  <si>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</si>
  <si>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</si>
  <si>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</si>
  <si>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</si>
  <si>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</si>
  <si>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</si>
  <si>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</si>
  <si>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</si>
  <si>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</si>
  <si>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</si>
  <si>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</si>
  <si>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</si>
  <si>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</si>
  <si>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</si>
  <si>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</si>
  <si>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</si>
  <si>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</si>
  <si>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</si>
  <si>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</si>
  <si>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</si>
  <si>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</si>
  <si>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</si>
  <si>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</si>
  <si>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</si>
  <si>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</si>
  <si>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</si>
  <si>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</si>
  <si>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</si>
  <si>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</si>
  <si>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</si>
  <si>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</si>
  <si>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</si>
  <si>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</si>
  <si>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</si>
  <si>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</si>
  <si>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</si>
  <si>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</si>
  <si>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</si>
  <si>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</si>
  <si>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</si>
  <si>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</si>
  <si>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</si>
  <si>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</si>
  <si>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</si>
  <si>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</si>
  <si>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</si>
  <si>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</si>
  <si>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</si>
  <si>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</si>
  <si>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</si>
  <si>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</si>
  <si>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</si>
  <si>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</si>
  <si>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</si>
  <si>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</si>
  <si>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</si>
  <si>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</si>
  <si>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</si>
  <si>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</si>
  <si>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</si>
  <si>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</si>
  <si>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</si>
  <si>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</si>
  <si>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</si>
  <si>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</si>
  <si>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</si>
  <si>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</si>
  <si>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</si>
  <si>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</si>
  <si>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</si>
  <si>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</si>
  <si>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</si>
  <si>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</si>
  <si>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</si>
  <si>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</si>
  <si>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</si>
  <si>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</si>
  <si>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</si>
  <si>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</si>
  <si>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</si>
  <si>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</si>
  <si>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</si>
  <si>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</si>
  <si>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</si>
  <si>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</si>
  <si>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</si>
  <si>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</si>
  <si>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</si>
  <si>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</si>
  <si>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</si>
  <si>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</si>
  <si>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</si>
  <si>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</si>
  <si>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</si>
  <si>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</si>
  <si>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</si>
  <si>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</si>
  <si>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</si>
  <si>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</si>
  <si>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</si>
  <si>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</si>
  <si>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</si>
  <si>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</si>
  <si>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</si>
  <si>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</si>
  <si>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</si>
  <si>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</si>
  <si>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</si>
  <si>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</si>
  <si>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</si>
  <si>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</si>
  <si>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</si>
  <si>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</si>
  <si>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</si>
  <si>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</si>
  <si>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</si>
  <si>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</si>
  <si>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</si>
  <si>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</si>
  <si>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</si>
  <si>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</si>
  <si>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</si>
  <si>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</si>
  <si>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</si>
  <si>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</si>
  <si>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</si>
  <si>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</si>
  <si>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</si>
  <si>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</si>
  <si>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</si>
  <si>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</si>
  <si>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</si>
  <si>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</si>
  <si>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</si>
  <si>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</si>
  <si>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</si>
  <si>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</si>
  <si>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</si>
  <si>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</si>
  <si>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</si>
  <si>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</si>
  <si>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</si>
  <si>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</si>
  <si>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</si>
  <si>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</si>
  <si>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</si>
  <si>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</si>
  <si>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</si>
  <si>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</si>
  <si>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</si>
  <si>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</si>
  <si>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</si>
  <si>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</si>
  <si>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</si>
  <si>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</si>
  <si>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</si>
  <si>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</si>
  <si>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</si>
  <si>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</si>
  <si>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</si>
  <si>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</si>
  <si>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</si>
  <si>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</si>
  <si>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</si>
  <si>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</si>
  <si>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</si>
  <si>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</si>
  <si>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</si>
  <si>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</si>
  <si>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</si>
  <si>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</si>
  <si>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</si>
  <si>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</si>
  <si>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</si>
  <si>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</si>
  <si>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</si>
  <si>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</si>
  <si>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</si>
  <si>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</si>
  <si>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</si>
  <si>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</si>
  <si>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</si>
  <si>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</si>
  <si>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</si>
  <si>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</si>
  <si>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</si>
  <si>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</si>
  <si>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</si>
  <si>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</si>
  <si>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</si>
  <si>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</si>
  <si>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</si>
  <si>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</si>
  <si>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</si>
  <si>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</si>
  <si>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</si>
  <si>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</si>
  <si>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</si>
  <si>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</si>
  <si>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</si>
  <si>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</si>
  <si>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</si>
  <si>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</si>
  <si>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</si>
  <si>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</si>
  <si>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</si>
  <si>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</si>
  <si>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</si>
  <si>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</si>
  <si>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</si>
  <si>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</si>
  <si>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</si>
  <si>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</si>
  <si>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</si>
  <si>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</si>
  <si>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</si>
  <si>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</si>
  <si>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</si>
  <si>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</si>
  <si>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</si>
  <si>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</si>
  <si>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</si>
  <si>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</si>
  <si>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</si>
  <si>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</si>
  <si>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</si>
  <si>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</si>
  <si>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</si>
  <si>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</si>
  <si>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</si>
  <si>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</si>
  <si>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</si>
  <si>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</si>
  <si>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</si>
  <si>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</si>
  <si>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</si>
  <si>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</si>
  <si>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</si>
  <si>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</si>
  <si>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</si>
  <si>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</si>
  <si>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</si>
  <si>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</si>
  <si>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</si>
  <si>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</si>
  <si>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</si>
  <si>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</si>
  <si>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</si>
  <si>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</si>
  <si>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</si>
  <si>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</si>
  <si>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</si>
  <si>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</si>
  <si>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</si>
  <si>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</si>
  <si>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</si>
  <si>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</si>
  <si>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</si>
  <si>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</si>
  <si>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</si>
  <si>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</si>
  <si>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</si>
  <si>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</si>
  <si>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</si>
  <si>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</si>
  <si>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</si>
  <si>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</si>
  <si>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</si>
  <si>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</si>
  <si>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</si>
  <si>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</si>
  <si>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</si>
  <si>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</si>
  <si>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</si>
  <si>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</si>
  <si>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</si>
  <si>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</si>
  <si>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</si>
  <si>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</si>
  <si>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</si>
  <si>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</si>
  <si>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</si>
  <si>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</si>
  <si>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</si>
  <si>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</si>
  <si>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</si>
  <si>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</si>
  <si>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</si>
  <si>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</si>
  <si>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</si>
  <si>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</si>
  <si>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</si>
  <si>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</si>
  <si>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</si>
  <si>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</si>
  <si>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</si>
  <si>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</si>
  <si>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</si>
  <si>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</si>
  <si>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</si>
  <si>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</si>
  <si>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</si>
  <si>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</si>
  <si>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</si>
  <si>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</si>
  <si>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</si>
  <si>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</si>
  <si>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</si>
  <si>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</si>
  <si>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</si>
  <si>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</si>
  <si>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</si>
  <si>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</si>
  <si>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</si>
  <si>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</si>
  <si>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</si>
  <si>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</si>
  <si>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</si>
  <si>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</si>
  <si>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</si>
  <si>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</si>
  <si>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</si>
  <si>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</si>
  <si>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</si>
  <si>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</si>
  <si>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</si>
  <si>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</si>
  <si>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</si>
  <si>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</si>
  <si>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</si>
  <si>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</si>
  <si>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</si>
  <si>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</si>
  <si>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</si>
  <si>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</si>
  <si>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</si>
  <si>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</si>
  <si>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</si>
  <si>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</si>
  <si>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</si>
  <si>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</si>
  <si>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</si>
  <si>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</si>
  <si>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</si>
  <si>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</si>
  <si>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</si>
  <si>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</si>
  <si>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</si>
  <si>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</si>
  <si>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</si>
  <si>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</si>
  <si>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</si>
  <si>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</si>
  <si>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</si>
  <si>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</si>
  <si>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</si>
  <si>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</si>
  <si>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</si>
  <si>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</si>
  <si>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</si>
  <si>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</si>
  <si>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</si>
  <si>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</si>
  <si>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</si>
  <si>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</si>
  <si>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</si>
  <si>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</si>
  <si>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</si>
  <si>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</si>
  <si>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</si>
  <si>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</si>
  <si>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</si>
  <si>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</si>
  <si>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</si>
  <si>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</si>
  <si>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</si>
  <si>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</si>
  <si>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</si>
  <si>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</si>
  <si>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</si>
  <si>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</si>
  <si>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</si>
  <si>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</si>
  <si>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</si>
  <si>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</si>
  <si>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</si>
  <si>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</si>
  <si>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</si>
  <si>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</si>
  <si>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</si>
  <si>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</si>
  <si>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</si>
  <si>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</si>
  <si>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</si>
  <si>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</si>
  <si>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</si>
  <si>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</si>
  <si>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</si>
  <si>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</si>
  <si>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</si>
  <si>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</si>
  <si>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</si>
  <si>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</si>
  <si>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</si>
  <si>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</si>
  <si>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</si>
  <si>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</si>
  <si>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</si>
  <si>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</si>
  <si>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</si>
  <si>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</si>
  <si>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</si>
  <si>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</si>
  <si>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</si>
  <si>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</si>
  <si>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</si>
  <si>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</si>
  <si>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</si>
  <si>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</si>
  <si>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</si>
  <si>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</si>
  <si>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</si>
  <si>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</si>
  <si>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</si>
  <si>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</si>
  <si>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</si>
  <si>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</si>
  <si>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</si>
  <si>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</si>
  <si>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</si>
  <si>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</si>
  <si>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</si>
  <si>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</si>
  <si>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</si>
  <si>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</si>
  <si>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</si>
  <si>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</si>
  <si>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</si>
  <si>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</si>
  <si>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</si>
  <si>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</si>
  <si>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</si>
  <si>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</si>
  <si>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</si>
  <si>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</si>
  <si>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</si>
  <si>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</si>
  <si>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</si>
  <si>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</si>
  <si>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</si>
  <si>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</si>
  <si>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</si>
  <si>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</si>
  <si>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</si>
  <si>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</si>
  <si>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</si>
  <si>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</si>
  <si>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</si>
  <si>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</si>
  <si>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</si>
  <si>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</si>
  <si>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</si>
  <si>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</si>
  <si>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</si>
  <si>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</si>
  <si>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</si>
  <si>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</si>
  <si>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</si>
  <si>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</si>
  <si>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</si>
  <si>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</si>
  <si>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</si>
  <si>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</si>
  <si>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</si>
  <si>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</si>
  <si>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</si>
  <si>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</si>
  <si>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</si>
  <si>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</si>
  <si>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</si>
  <si>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</si>
  <si>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</si>
  <si>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</si>
  <si>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</si>
  <si>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</si>
  <si>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</si>
  <si>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</si>
  <si>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</si>
  <si>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</si>
  <si>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</si>
  <si>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</si>
  <si>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</si>
  <si>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</si>
  <si>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</si>
  <si>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</si>
  <si>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</si>
  <si>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</si>
  <si>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</si>
  <si>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</si>
  <si>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</si>
  <si>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</si>
  <si>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</si>
  <si>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</si>
  <si>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</si>
  <si>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</si>
  <si>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</si>
  <si>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</si>
  <si>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</si>
  <si>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</si>
  <si>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</si>
  <si>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</si>
  <si>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</si>
  <si>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</si>
  <si>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</si>
  <si>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</si>
  <si>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</si>
  <si>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</si>
  <si>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</si>
  <si>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</si>
  <si>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</si>
  <si>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</si>
  <si>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</si>
  <si>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</si>
  <si>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</si>
  <si>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JOAQUIN CARABALLO MARTINEZ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</si>
  <si>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</si>
  <si>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</si>
  <si>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</si>
  <si>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</si>
  <si>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</si>
  <si>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</si>
  <si>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</si>
  <si>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</si>
  <si>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</si>
  <si>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</si>
  <si>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</si>
  <si>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</si>
  <si>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</si>
  <si>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</si>
  <si>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</si>
  <si>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</si>
  <si>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</si>
  <si>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</si>
  <si>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</si>
  <si>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</si>
  <si>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</si>
  <si>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</si>
  <si>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</si>
  <si>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</si>
  <si>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</si>
  <si>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</si>
  <si>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</si>
  <si>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</si>
  <si>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</si>
  <si>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</si>
  <si>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</si>
  <si>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</si>
  <si>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</si>
  <si>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</si>
  <si>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</si>
  <si>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</si>
  <si>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</si>
  <si>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</si>
  <si>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</si>
  <si>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</si>
  <si>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</si>
  <si>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</si>
  <si>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</si>
  <si>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</si>
  <si>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</si>
  <si>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</si>
  <si>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</si>
  <si>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</si>
  <si>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</si>
  <si>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</si>
  <si>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</si>
  <si>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</si>
  <si>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</si>
  <si>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</si>
  <si>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</si>
  <si>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</si>
  <si>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</si>
  <si>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</si>
  <si>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</si>
  <si>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</si>
  <si>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</si>
  <si>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</si>
  <si>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</si>
  <si>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</si>
  <si>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</si>
  <si>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</si>
  <si>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</si>
  <si>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</si>
  <si>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</si>
  <si>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</si>
  <si>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</si>
  <si>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</si>
  <si>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</si>
  <si>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</si>
  <si>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</si>
  <si>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</si>
  <si>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</si>
  <si>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</si>
  <si>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</si>
  <si>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</si>
  <si>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</si>
  <si>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</si>
  <si>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</si>
  <si>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</si>
  <si>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</si>
  <si>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</si>
  <si>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</si>
  <si>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</si>
  <si>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</si>
  <si>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</si>
  <si>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</si>
  <si>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</si>
  <si>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</si>
  <si>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</si>
  <si>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</si>
  <si>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</si>
  <si>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</si>
  <si>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</si>
  <si>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</si>
  <si>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</si>
  <si>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</si>
  <si>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</si>
  <si>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</si>
  <si>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</si>
  <si>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</si>
  <si>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</si>
  <si>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</si>
  <si>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</si>
  <si>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</si>
  <si>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</si>
  <si>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</si>
  <si>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</si>
  <si>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</si>
  <si>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</si>
  <si>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</si>
  <si>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</si>
  <si>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</si>
  <si>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</si>
  <si>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</si>
  <si>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</si>
  <si>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</si>
  <si>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</si>
  <si>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MELANEO R. DE JESUS 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</si>
  <si>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</si>
  <si>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</si>
  <si>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</si>
  <si>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</si>
  <si>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</si>
  <si>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</si>
  <si>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</si>
  <si>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</si>
  <si>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</si>
  <si>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</si>
  <si>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</si>
  <si>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</si>
  <si>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</si>
  <si>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</si>
  <si>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</si>
  <si>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</si>
  <si>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</si>
  <si>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</si>
  <si>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</si>
  <si>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</si>
  <si>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</si>
  <si>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</si>
  <si>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</si>
  <si>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</si>
  <si>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</si>
  <si>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</si>
  <si>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</si>
  <si>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</si>
  <si>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</si>
  <si>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</si>
  <si>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</si>
  <si>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</si>
  <si>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</si>
  <si>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</si>
  <si>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</si>
  <si>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</si>
  <si>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</si>
  <si>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</si>
  <si>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</si>
  <si>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</si>
  <si>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</si>
  <si>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</si>
  <si>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</si>
  <si>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</si>
  <si>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</si>
  <si>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</si>
  <si>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</si>
  <si>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</si>
  <si>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</si>
  <si>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</si>
  <si>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</si>
  <si>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</si>
  <si>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</si>
  <si>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</si>
  <si>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</si>
  <si>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</si>
  <si>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</si>
  <si>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</si>
  <si>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</si>
  <si>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</si>
  <si>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</si>
  <si>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</si>
  <si>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</si>
  <si>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</si>
  <si>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</si>
  <si>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</si>
  <si>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</si>
  <si>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</si>
  <si>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</si>
  <si>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</si>
  <si>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</si>
  <si>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</si>
  <si>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</si>
  <si>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</si>
  <si>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</si>
  <si>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</si>
  <si>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</si>
  <si>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</si>
  <si>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</si>
  <si>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</si>
  <si>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</si>
  <si>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</si>
  <si>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</si>
  <si>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</si>
  <si>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</si>
  <si>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</si>
  <si>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</si>
  <si>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</si>
  <si>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</si>
  <si>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</si>
  <si>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</si>
  <si>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</si>
  <si>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</si>
  <si>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</si>
  <si>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</si>
  <si>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</si>
  <si>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</si>
  <si>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</si>
  <si>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</si>
  <si>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</si>
  <si>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</si>
  <si>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</si>
  <si>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</si>
  <si>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</si>
  <si>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</si>
  <si>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</si>
  <si>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</si>
  <si>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</si>
  <si>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</si>
  <si>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</si>
  <si>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</si>
  <si>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</si>
  <si>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</si>
  <si>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</si>
  <si>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</si>
  <si>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</si>
  <si>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</si>
  <si>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</si>
  <si>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</si>
  <si>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</si>
  <si>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</si>
  <si>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</si>
  <si>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</si>
  <si>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</si>
  <si>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</si>
  <si>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</si>
  <si>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</si>
  <si>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</si>
  <si>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</si>
  <si>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</si>
  <si>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</si>
  <si>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</si>
  <si>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</si>
  <si>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</si>
  <si>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</si>
  <si>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</si>
  <si>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</si>
  <si>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</si>
  <si>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</si>
  <si>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</si>
  <si>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</si>
  <si>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</si>
  <si>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</si>
  <si>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</si>
  <si>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</si>
  <si>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</si>
  <si>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</si>
  <si>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</si>
  <si>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</si>
  <si>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</si>
  <si>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</si>
  <si>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</si>
  <si>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</si>
  <si>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</si>
  <si>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</si>
  <si>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</si>
  <si>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</si>
  <si>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</si>
  <si>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</si>
  <si>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</si>
  <si>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</si>
  <si>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</si>
  <si>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</si>
  <si>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</si>
  <si>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</si>
  <si>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</si>
  <si>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</si>
  <si>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</si>
  <si>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</si>
  <si>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</si>
  <si>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</si>
  <si>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</si>
  <si>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</si>
  <si>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</si>
  <si>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</si>
  <si>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</si>
  <si>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</si>
  <si>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</si>
  <si>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</si>
  <si>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</si>
  <si>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</si>
  <si>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</si>
  <si>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</si>
  <si>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</si>
  <si>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</si>
  <si>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</si>
  <si>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</si>
  <si>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</si>
  <si>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</si>
  <si>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</si>
  <si>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</si>
  <si>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</si>
  <si>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</si>
  <si>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</si>
  <si>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</si>
  <si>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</si>
  <si>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</si>
  <si>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</si>
  <si>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</si>
  <si>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</si>
  <si>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</si>
  <si>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</si>
  <si>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</si>
  <si>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</si>
  <si>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</si>
  <si>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</si>
  <si>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</si>
  <si>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</si>
  <si>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</si>
  <si>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</si>
  <si>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</si>
  <si>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</si>
  <si>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</si>
  <si>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</si>
  <si>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</si>
  <si>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</si>
  <si>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</si>
  <si>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</si>
  <si>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</si>
  <si>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</si>
  <si>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</si>
  <si>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</si>
  <si>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</si>
  <si>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</si>
  <si>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</si>
  <si>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</si>
  <si>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</si>
  <si>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</si>
  <si>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GADIEL CID RODRIGUEZ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</si>
  <si>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</si>
  <si>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</si>
  <si>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</si>
  <si>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</si>
  <si>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</si>
  <si>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</si>
  <si>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</si>
  <si>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</si>
  <si>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</si>
  <si>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</si>
  <si>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</si>
  <si>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</si>
  <si>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</si>
  <si>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</si>
  <si>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</si>
  <si>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</si>
  <si>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</si>
  <si>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</si>
  <si>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</si>
  <si>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</si>
  <si>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</si>
  <si>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</si>
  <si>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</si>
  <si>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</si>
  <si>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</si>
  <si>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</si>
  <si>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</si>
  <si>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</si>
  <si>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</si>
  <si>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</si>
  <si>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</si>
  <si>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</si>
  <si>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</si>
  <si>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</si>
  <si>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</si>
  <si>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</si>
  <si>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</si>
  <si>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</si>
  <si>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</si>
  <si>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</si>
  <si>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</si>
  <si>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</si>
  <si>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</si>
  <si>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</si>
  <si>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</si>
  <si>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</si>
  <si>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</si>
  <si>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</si>
  <si>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</si>
  <si>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</si>
  <si>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</si>
  <si>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</si>
  <si>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</si>
  <si>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</si>
  <si>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</si>
  <si>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</si>
  <si>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</si>
  <si>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</si>
  <si>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</si>
  <si>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</si>
  <si>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</si>
  <si>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</si>
  <si>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</si>
  <si>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</si>
  <si>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</si>
  <si>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</si>
  <si>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</si>
  <si>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</si>
  <si>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</si>
  <si>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</si>
  <si>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</si>
  <si>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</si>
  <si>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</si>
  <si>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</si>
  <si>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</si>
  <si>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</si>
  <si>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</si>
  <si>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</si>
  <si>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</si>
  <si>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</si>
  <si>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</si>
  <si>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</si>
  <si>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</si>
  <si>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</si>
  <si>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</si>
  <si>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</si>
  <si>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</si>
  <si>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</si>
  <si>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</si>
  <si>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</si>
  <si>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</si>
  <si>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</si>
  <si>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</si>
  <si>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</si>
  <si>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</si>
  <si>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</si>
  <si>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</si>
  <si>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</si>
  <si>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</si>
  <si>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</si>
  <si>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</si>
  <si>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</si>
  <si>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</si>
  <si>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</si>
  <si>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</si>
  <si>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</si>
  <si>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</si>
  <si>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</si>
  <si>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</si>
  <si>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</si>
  <si>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</si>
  <si>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</si>
  <si>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</si>
  <si>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</si>
  <si>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</si>
  <si>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</si>
  <si>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</si>
  <si>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</si>
  <si>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</si>
  <si>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</si>
  <si>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</si>
  <si>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</si>
  <si>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</si>
  <si>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</si>
  <si>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</si>
  <si>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</si>
  <si>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</si>
  <si>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</si>
  <si>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</si>
  <si>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</si>
  <si>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REYNALDO GOMERA GONZALEZ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</si>
  <si>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</si>
  <si>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</si>
  <si>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</si>
  <si>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</si>
  <si>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</si>
  <si>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</si>
  <si>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</si>
  <si>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</si>
  <si>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</si>
  <si>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</si>
  <si>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</si>
  <si>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</si>
  <si>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</si>
  <si>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>EMMANUEL ENRIQUE MARTINEZ CAMBIER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</si>
  <si>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</si>
  <si>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</si>
  <si>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</si>
  <si>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</si>
  <si>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</si>
  <si>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</si>
  <si>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</si>
  <si>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</si>
  <si>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</si>
  <si>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</si>
  <si>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</si>
  <si>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</si>
  <si>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</si>
  <si>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</si>
  <si>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ENC. DIV. PRESUPUESTO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</si>
  <si>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</si>
  <si>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</si>
  <si>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</si>
  <si>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</si>
  <si>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</si>
  <si>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</si>
  <si>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</si>
  <si>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</si>
  <si>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</si>
  <si>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</si>
  <si>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LEONARDO SANTANA MENDEZ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</si>
  <si>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</si>
  <si>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</si>
  <si>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</si>
  <si>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</si>
  <si>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</si>
  <si>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</si>
  <si>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</si>
  <si>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</si>
  <si>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</si>
  <si>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</si>
  <si>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</si>
  <si>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</si>
  <si>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</si>
  <si>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</si>
  <si>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</si>
  <si>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</si>
  <si>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</si>
  <si>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>ENCARGADA DE COMPRAS Y 
CONTRATACIONES PUBLICAS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</si>
  <si>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</si>
  <si>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</si>
  <si>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</si>
  <si>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</si>
  <si>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</si>
  <si>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</si>
  <si>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</si>
  <si>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</si>
  <si>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</si>
  <si>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</si>
  <si>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</si>
  <si>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</si>
  <si>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</si>
  <si>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</si>
  <si>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</si>
  <si>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</si>
  <si>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</si>
  <si>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</si>
  <si>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IGNACIO VARGAS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</si>
  <si>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</si>
  <si>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</si>
  <si>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</si>
  <si>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</si>
  <si>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</si>
  <si>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</si>
  <si>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</si>
  <si>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</si>
  <si>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</si>
  <si>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</si>
  <si>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</si>
  <si>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</si>
  <si>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</si>
  <si>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</si>
  <si>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</si>
  <si>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</si>
  <si>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</si>
  <si>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</si>
  <si>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</si>
  <si>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</si>
  <si>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</si>
  <si>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</si>
  <si>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</si>
  <si>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</si>
  <si>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</si>
  <si>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</si>
  <si>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</si>
  <si>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</si>
  <si>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</si>
  <si>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</si>
  <si>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RAILIN ALBERTO POLANCO CABRERA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</si>
  <si>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</si>
  <si>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</si>
  <si>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</si>
  <si>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</si>
  <si>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</si>
  <si>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</si>
  <si>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</si>
  <si>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</si>
  <si>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ENCARGADO (A) DIVISION JURIDI</t>
  </si>
  <si>
    <t>WILFREDO SOLANO MARTINEZ</t>
  </si>
  <si>
    <t>ASESOR JURIDICO</t>
  </si>
  <si>
    <t>NOMINA DE EMPLEADOS SEPTIEMBRE 2025 FIJOS</t>
  </si>
  <si>
    <t>NOMINA DE EMPLEADOS SEPTIEMBRE 2025 NOMBRAMIENTOS TEMPORALES</t>
  </si>
  <si>
    <t>NOMINA DE EMPLEADOS SEPTIEMBRE 2025 TRAMITE DE PENSION</t>
  </si>
  <si>
    <t xml:space="preserve">NOMINA DE EMPLEADOS SEPTIEMBRE 2025 SUPLENCIA </t>
  </si>
  <si>
    <t xml:space="preserve">NOMINA DE EMPLEADOS SEPTIEMBRE  2025 INTERINATO </t>
  </si>
  <si>
    <t>NOMINA DE EMPLEADOS SEPTIEMBRE 2025 PROGRAMAS</t>
  </si>
  <si>
    <t>NOMINA DE EMPLEADOS SEPTIEMBRE 2025 FIJA 2</t>
  </si>
  <si>
    <t>NOMINA DE EMPLEADOS SEPTIEMBRE 2025 NOMBRAMIENTOS TEMPORALES 2</t>
  </si>
  <si>
    <t>NOMINA DE EMPLEADOS SEPTIEMBRE 2025 SEGURIDAD</t>
  </si>
  <si>
    <t>NOMINA DE EMPLEADOS SEPTIEMBRE 2025 JORNALEROS</t>
  </si>
  <si>
    <t>IVAN JOSE REUMAN PERALTA</t>
  </si>
  <si>
    <t>ELIZABETH MARIA SKEET GARCIA</t>
  </si>
  <si>
    <t>ALEXANDRA CAROLINA ALBA ALMANZAR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</si>
  <si>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</si>
  <si>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</si>
  <si>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</si>
  <si>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</si>
  <si>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</si>
  <si>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</si>
  <si>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</si>
  <si>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</si>
  <si>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</si>
  <si>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</si>
  <si>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</si>
  <si>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ANGEL JUNIOR ENCARNACIÓN DE LOS SANTOS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</si>
  <si>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</si>
  <si>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</si>
  <si>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</si>
  <si>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</si>
  <si>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</si>
  <si>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SHERSY MARIE VASQUEZ MOLINA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</si>
  <si>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</si>
  <si>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</si>
  <si>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</si>
  <si>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</si>
  <si>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</si>
  <si>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</si>
  <si>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</si>
  <si>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</si>
  <si>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</si>
  <si>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</si>
  <si>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</si>
  <si>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</si>
  <si>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DEPARTAMENTO, REGISTRO DE PRODUCTOS Y ESTABLECIMIENTOS VETERINARIOS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</si>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</sst>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1549111</xdr:colOff>
      <xdr:row>0</xdr:row>
      <xdr:rowOff>0</xdr:rowOff>
    </xdr:from>
    <xdr:to>
      <xdr:col>5</xdr:col>
      <xdr:colOff>348095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906" y="0"/>
          <a:ext cx="600075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844509</xdr:colOff>
      <xdr:row>0</xdr:row>
      <xdr:rowOff>0</xdr:rowOff>
    </xdr:from>
    <xdr:to>
      <xdr:col>6</xdr:col>
      <xdr:colOff>427264</xdr:colOff>
      <xdr:row>1</xdr:row>
      <xdr:rowOff>28575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0668" y="0"/>
          <a:ext cx="717096" cy="6260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2587626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ominga%20Delgado\Desktop\INTERINATO.XLS" TargetMode="External"/><Relationship Id="rId1" Type="http://schemas.openxmlformats.org/officeDocument/2006/relationships/externalLinkPath" Target="file:///C:\Users\Dominga%20Delgado\Desktop\INTERINA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ERINATO"/>
    </sheetNames>
    <sheetDataSet>
      <sheetData sheetId="0">
        <row r="3">
          <cell r="A3" t="str">
            <v>Nombre</v>
          </cell>
          <cell r="B3" t="str">
            <v>Cargo</v>
          </cell>
          <cell r="C3" t="str">
            <v>Cedula</v>
          </cell>
          <cell r="D3" t="str">
            <v>Tarjeta</v>
          </cell>
          <cell r="E3" t="str">
            <v>Sueldo Bruto</v>
          </cell>
          <cell r="F3" t="str">
            <v>Otros Ing.</v>
          </cell>
          <cell r="G3" t="str">
            <v>Total Ing.</v>
          </cell>
          <cell r="H3" t="str">
            <v>AFP</v>
          </cell>
          <cell r="I3" t="str">
            <v>ISR</v>
          </cell>
          <cell r="J3" t="str">
            <v>SFS</v>
          </cell>
          <cell r="K3" t="str">
            <v>Otros Desc.</v>
          </cell>
          <cell r="L3" t="str">
            <v>Total Desc.</v>
          </cell>
          <cell r="M3" t="str">
            <v>Neto</v>
          </cell>
        </row>
        <row r="5">
          <cell r="A5" t="str">
            <v>01.86.00.80 - DIRECCION GENERAL DE GANADERIA</v>
          </cell>
        </row>
        <row r="6">
          <cell r="A6" t="str">
            <v>JULIO ENRIQUE NOLASCO SOSA</v>
          </cell>
          <cell r="B6" t="str">
            <v>TECNICO</v>
          </cell>
          <cell r="C6" t="str">
            <v>00-100-0001752-4</v>
          </cell>
          <cell r="D6">
            <v>661</v>
          </cell>
          <cell r="E6">
            <v>25000</v>
          </cell>
          <cell r="F6">
            <v>0</v>
          </cell>
          <cell r="G6">
            <v>25000</v>
          </cell>
          <cell r="H6">
            <v>717.5</v>
          </cell>
          <cell r="I6">
            <v>4455.38</v>
          </cell>
          <cell r="J6">
            <v>760</v>
          </cell>
          <cell r="K6">
            <v>0</v>
          </cell>
          <cell r="L6">
            <v>5932.88</v>
          </cell>
          <cell r="M6">
            <v>19067.12</v>
          </cell>
        </row>
        <row r="7">
          <cell r="A7" t="str">
            <v xml:space="preserve">Sub - Total </v>
          </cell>
          <cell r="C7">
            <v>1</v>
          </cell>
          <cell r="E7">
            <v>25000</v>
          </cell>
          <cell r="F7">
            <v>0</v>
          </cell>
          <cell r="G7">
            <v>25000</v>
          </cell>
          <cell r="H7">
            <v>717.5</v>
          </cell>
          <cell r="I7">
            <v>4455.38</v>
          </cell>
          <cell r="J7">
            <v>760</v>
          </cell>
          <cell r="K7">
            <v>0</v>
          </cell>
          <cell r="L7">
            <v>5932.88</v>
          </cell>
          <cell r="M7">
            <v>19067.12</v>
          </cell>
        </row>
        <row r="10">
          <cell r="A10" t="str">
            <v>01.86.00.80.00.00.18 - DIVISION DE RECURSOS HUMANOS</v>
          </cell>
        </row>
        <row r="11">
          <cell r="A11" t="str">
            <v>HERMYS GABRIELA BURGOS DE LA ROSA</v>
          </cell>
          <cell r="B11" t="str">
            <v>SECRETARIO (A)</v>
          </cell>
          <cell r="C11" t="str">
            <v>00-402-2564714-4</v>
          </cell>
          <cell r="D11">
            <v>669</v>
          </cell>
          <cell r="E11">
            <v>20000</v>
          </cell>
          <cell r="F11">
            <v>0</v>
          </cell>
          <cell r="G11">
            <v>20000</v>
          </cell>
          <cell r="H11">
            <v>574</v>
          </cell>
          <cell r="I11">
            <v>1148.33</v>
          </cell>
          <cell r="J11">
            <v>608</v>
          </cell>
          <cell r="K11">
            <v>0</v>
          </cell>
          <cell r="L11">
            <v>2330.33</v>
          </cell>
          <cell r="M11">
            <v>17669.669999999998</v>
          </cell>
        </row>
        <row r="12">
          <cell r="A12" t="str">
            <v>CELESTE ANGELICA FLORES NIN</v>
          </cell>
          <cell r="B12" t="str">
            <v>SECRETARIO (A)</v>
          </cell>
          <cell r="C12" t="str">
            <v>00-001-1288758-3</v>
          </cell>
          <cell r="D12">
            <v>682</v>
          </cell>
          <cell r="E12">
            <v>10000</v>
          </cell>
          <cell r="F12">
            <v>0</v>
          </cell>
          <cell r="G12">
            <v>10000</v>
          </cell>
          <cell r="H12">
            <v>287</v>
          </cell>
          <cell r="I12">
            <v>1148.33</v>
          </cell>
          <cell r="J12">
            <v>304</v>
          </cell>
          <cell r="K12">
            <v>0</v>
          </cell>
          <cell r="L12">
            <v>1739.33</v>
          </cell>
          <cell r="M12">
            <v>8260.67</v>
          </cell>
        </row>
        <row r="13">
          <cell r="A13" t="str">
            <v xml:space="preserve">Sub - Total </v>
          </cell>
          <cell r="C13">
            <v>2</v>
          </cell>
          <cell r="E13">
            <v>30000</v>
          </cell>
          <cell r="F13">
            <v>0</v>
          </cell>
          <cell r="G13">
            <v>30000</v>
          </cell>
          <cell r="H13">
            <v>861</v>
          </cell>
          <cell r="I13">
            <v>2296.66</v>
          </cell>
          <cell r="J13">
            <v>912</v>
          </cell>
          <cell r="K13">
            <v>0</v>
          </cell>
          <cell r="L13">
            <v>4069.66</v>
          </cell>
          <cell r="M13">
            <v>25930.34</v>
          </cell>
        </row>
        <row r="16">
          <cell r="A16" t="str">
            <v>01.86.00.80.01 - DIRECCION  ADMINISTRATIVA FINANCIERA</v>
          </cell>
        </row>
        <row r="17">
          <cell r="A17" t="str">
            <v>FRANCISCA ABAD SEVERINO</v>
          </cell>
          <cell r="B17" t="str">
            <v>SOPORTE ADMINISTRATIVO</v>
          </cell>
          <cell r="C17" t="str">
            <v>00-001-1045270-3</v>
          </cell>
          <cell r="D17">
            <v>208</v>
          </cell>
          <cell r="E17">
            <v>8750</v>
          </cell>
          <cell r="F17">
            <v>0</v>
          </cell>
          <cell r="G17">
            <v>8750</v>
          </cell>
          <cell r="H17">
            <v>251.13</v>
          </cell>
          <cell r="I17">
            <v>971.91</v>
          </cell>
          <cell r="J17">
            <v>266</v>
          </cell>
          <cell r="K17">
            <v>0</v>
          </cell>
          <cell r="L17">
            <v>1489.04</v>
          </cell>
          <cell r="M17">
            <v>7260.96</v>
          </cell>
        </row>
        <row r="18">
          <cell r="A18" t="str">
            <v xml:space="preserve">Sub - Total </v>
          </cell>
          <cell r="C18">
            <v>1</v>
          </cell>
          <cell r="E18">
            <v>8750</v>
          </cell>
          <cell r="F18">
            <v>0</v>
          </cell>
          <cell r="G18">
            <v>8750</v>
          </cell>
          <cell r="H18">
            <v>251.13</v>
          </cell>
          <cell r="I18">
            <v>971.91</v>
          </cell>
          <cell r="J18">
            <v>266</v>
          </cell>
          <cell r="K18">
            <v>0</v>
          </cell>
          <cell r="L18">
            <v>1489.04</v>
          </cell>
          <cell r="M18">
            <v>7260.96</v>
          </cell>
        </row>
        <row r="21">
          <cell r="A21" t="str">
            <v>01.86.00.80.01.01 - DEPARTAMENTO ADMINISTRATIVO</v>
          </cell>
        </row>
        <row r="22">
          <cell r="A22" t="str">
            <v>KATHERINE DAIANNA QUEZADA DEL JESUS</v>
          </cell>
          <cell r="B22" t="str">
            <v>AUXILIAR ADMINISTRATIVO</v>
          </cell>
          <cell r="C22" t="str">
            <v>00-001-1884671-6</v>
          </cell>
          <cell r="D22">
            <v>35</v>
          </cell>
          <cell r="E22">
            <v>10000</v>
          </cell>
          <cell r="F22">
            <v>0</v>
          </cell>
          <cell r="G22">
            <v>10000</v>
          </cell>
          <cell r="H22">
            <v>287</v>
          </cell>
          <cell r="I22">
            <v>442.65</v>
          </cell>
          <cell r="J22">
            <v>304</v>
          </cell>
          <cell r="K22">
            <v>0</v>
          </cell>
          <cell r="L22">
            <v>1033.6500000000001</v>
          </cell>
          <cell r="M22">
            <v>8966.35</v>
          </cell>
        </row>
        <row r="23">
          <cell r="A23" t="str">
            <v xml:space="preserve">Sub - Total </v>
          </cell>
          <cell r="C23">
            <v>1</v>
          </cell>
          <cell r="E23">
            <v>10000</v>
          </cell>
          <cell r="F23">
            <v>0</v>
          </cell>
          <cell r="G23">
            <v>10000</v>
          </cell>
          <cell r="H23">
            <v>287</v>
          </cell>
          <cell r="I23">
            <v>442.65</v>
          </cell>
          <cell r="J23">
            <v>304</v>
          </cell>
          <cell r="K23">
            <v>0</v>
          </cell>
          <cell r="L23">
            <v>1033.6500000000001</v>
          </cell>
          <cell r="M23">
            <v>8966.35</v>
          </cell>
        </row>
        <row r="26">
          <cell r="A26" t="str">
            <v>01.86.00.80.01.02.02 - DIVISION DE PRESUPUESTO</v>
          </cell>
        </row>
        <row r="27">
          <cell r="A27" t="str">
            <v>YINELLY SABRINA BAUTISTA LEBRON</v>
          </cell>
          <cell r="B27" t="str">
            <v>AUXILIAR ADMINISTRATIVO</v>
          </cell>
          <cell r="C27" t="str">
            <v>00-001-1644563-6</v>
          </cell>
          <cell r="D27">
            <v>3232</v>
          </cell>
          <cell r="E27">
            <v>10000</v>
          </cell>
          <cell r="F27">
            <v>0</v>
          </cell>
          <cell r="G27">
            <v>10000</v>
          </cell>
          <cell r="H27">
            <v>287</v>
          </cell>
          <cell r="I27">
            <v>1148.33</v>
          </cell>
          <cell r="J27">
            <v>304</v>
          </cell>
          <cell r="K27">
            <v>0</v>
          </cell>
          <cell r="L27">
            <v>1739.33</v>
          </cell>
          <cell r="M27">
            <v>8260.67</v>
          </cell>
        </row>
        <row r="28">
          <cell r="A28" t="str">
            <v xml:space="preserve">Sub - Total </v>
          </cell>
          <cell r="C28">
            <v>1</v>
          </cell>
          <cell r="E28">
            <v>10000</v>
          </cell>
          <cell r="F28">
            <v>0</v>
          </cell>
          <cell r="G28">
            <v>10000</v>
          </cell>
          <cell r="H28">
            <v>287</v>
          </cell>
          <cell r="I28">
            <v>1148.33</v>
          </cell>
          <cell r="J28">
            <v>304</v>
          </cell>
          <cell r="K28">
            <v>0</v>
          </cell>
          <cell r="L28">
            <v>1739.33</v>
          </cell>
          <cell r="M28">
            <v>8260.67</v>
          </cell>
        </row>
        <row r="31">
          <cell r="A31" t="str">
            <v>01.86.00.80.05 - DIRECCION REGIONAL NORTE</v>
          </cell>
        </row>
        <row r="32">
          <cell r="A32" t="str">
            <v>JOHANNA AMENOFISA LEON SANTOS</v>
          </cell>
          <cell r="B32" t="str">
            <v>TECNICO I</v>
          </cell>
          <cell r="C32" t="str">
            <v>00-031-0029182-6</v>
          </cell>
          <cell r="D32">
            <v>104</v>
          </cell>
          <cell r="E32">
            <v>60000</v>
          </cell>
          <cell r="F32">
            <v>0</v>
          </cell>
          <cell r="G32">
            <v>60000</v>
          </cell>
          <cell r="H32">
            <v>1722</v>
          </cell>
          <cell r="I32">
            <v>13205.58</v>
          </cell>
          <cell r="J32">
            <v>1824</v>
          </cell>
          <cell r="K32">
            <v>0</v>
          </cell>
          <cell r="L32">
            <v>16751.580000000002</v>
          </cell>
          <cell r="M32">
            <v>43248.42</v>
          </cell>
        </row>
        <row r="33">
          <cell r="A33" t="str">
            <v xml:space="preserve">Sub - Total </v>
          </cell>
          <cell r="C33">
            <v>1</v>
          </cell>
          <cell r="E33">
            <v>60000</v>
          </cell>
          <cell r="F33">
            <v>0</v>
          </cell>
          <cell r="G33">
            <v>60000</v>
          </cell>
          <cell r="H33">
            <v>1722</v>
          </cell>
          <cell r="I33">
            <v>13205.58</v>
          </cell>
          <cell r="J33">
            <v>1824</v>
          </cell>
          <cell r="K33">
            <v>0</v>
          </cell>
          <cell r="L33">
            <v>16751.580000000002</v>
          </cell>
          <cell r="M33">
            <v>43248.42</v>
          </cell>
        </row>
        <row r="36">
          <cell r="A36" t="str">
            <v>01.86.00.80.06 - DIRECCION REGIONAL NORCENTRAL</v>
          </cell>
        </row>
        <row r="37">
          <cell r="A37" t="str">
            <v>GAVINO GARCIA MEDINA</v>
          </cell>
          <cell r="B37" t="str">
            <v>SUB-DIRECTOR REGIONAL</v>
          </cell>
          <cell r="C37" t="str">
            <v>00-047-0056425-7</v>
          </cell>
          <cell r="D37">
            <v>4</v>
          </cell>
          <cell r="E37">
            <v>30000</v>
          </cell>
          <cell r="F37">
            <v>0</v>
          </cell>
          <cell r="G37">
            <v>30000</v>
          </cell>
          <cell r="H37">
            <v>861</v>
          </cell>
          <cell r="I37">
            <v>7056.75</v>
          </cell>
          <cell r="J37">
            <v>912</v>
          </cell>
          <cell r="K37">
            <v>0</v>
          </cell>
          <cell r="L37">
            <v>8829.75</v>
          </cell>
          <cell r="M37">
            <v>21170.25</v>
          </cell>
        </row>
        <row r="38">
          <cell r="A38" t="str">
            <v xml:space="preserve">Sub - Total </v>
          </cell>
          <cell r="C38">
            <v>1</v>
          </cell>
          <cell r="E38">
            <v>30000</v>
          </cell>
          <cell r="F38">
            <v>0</v>
          </cell>
          <cell r="G38">
            <v>30000</v>
          </cell>
          <cell r="H38">
            <v>861</v>
          </cell>
          <cell r="I38">
            <v>7056.75</v>
          </cell>
          <cell r="J38">
            <v>912</v>
          </cell>
          <cell r="K38">
            <v>0</v>
          </cell>
          <cell r="L38">
            <v>8829.75</v>
          </cell>
          <cell r="M38">
            <v>21170.25</v>
          </cell>
        </row>
        <row r="40">
          <cell r="A40" t="str">
            <v xml:space="preserve">Total General: </v>
          </cell>
          <cell r="C40">
            <v>8</v>
          </cell>
          <cell r="E40">
            <v>173750</v>
          </cell>
          <cell r="F40">
            <v>0</v>
          </cell>
          <cell r="G40">
            <v>173750</v>
          </cell>
          <cell r="H40">
            <v>4986.63</v>
          </cell>
          <cell r="I40">
            <v>29577.26</v>
          </cell>
          <cell r="J40">
            <v>5282</v>
          </cell>
          <cell r="K40">
            <v>0</v>
          </cell>
          <cell r="L40">
            <v>39845.89</v>
          </cell>
          <cell r="M40">
            <v>133904.10999999999</v>
          </cell>
        </row>
        <row r="44">
          <cell r="A44" t="str">
            <v>Concepto</v>
          </cell>
          <cell r="B44" t="str">
            <v>Codigo SIGEF</v>
          </cell>
          <cell r="C44" t="str">
            <v>Beneficiario</v>
          </cell>
          <cell r="D44" t="str">
            <v>Monto</v>
          </cell>
        </row>
        <row r="45">
          <cell r="A45" t="str">
            <v>150-18 - Interinato</v>
          </cell>
          <cell r="D45">
            <v>173750</v>
          </cell>
        </row>
        <row r="46">
          <cell r="A46" t="str">
            <v>500-01 - AFP</v>
          </cell>
          <cell r="B46">
            <v>2003</v>
          </cell>
          <cell r="C46" t="str">
            <v>43014945400 - Tesoreria Seguridad Soc (RECO)</v>
          </cell>
          <cell r="D46">
            <v>4986.63</v>
          </cell>
        </row>
        <row r="47">
          <cell r="A47" t="str">
            <v>500-02 - Impuesto sobre la renta</v>
          </cell>
          <cell r="B47">
            <v>2001</v>
          </cell>
          <cell r="C47" t="str">
            <v>49999998400 - Colector de Rentas Internas</v>
          </cell>
          <cell r="D47">
            <v>29577.26</v>
          </cell>
        </row>
        <row r="48">
          <cell r="A48" t="str">
            <v>510-02 - Seguro Familiar de Salud</v>
          </cell>
          <cell r="B48">
            <v>3007</v>
          </cell>
          <cell r="C48" t="str">
            <v>43014945400 - Tesoreria Seguridad Soc (RECO)</v>
          </cell>
          <cell r="D48">
            <v>5282</v>
          </cell>
        </row>
        <row r="49">
          <cell r="A49" t="str">
            <v>900-01 - Aporte Fondos de Pensiones</v>
          </cell>
          <cell r="D49">
            <v>12336.25</v>
          </cell>
        </row>
        <row r="50">
          <cell r="A50" t="str">
            <v>900-02 - Aporte Seguro de Riesgo Laborales</v>
          </cell>
          <cell r="D50">
            <v>1355.39</v>
          </cell>
        </row>
        <row r="51">
          <cell r="A51" t="str">
            <v>900-03 - Aporte Seguro Familiar de Salud</v>
          </cell>
          <cell r="D51">
            <v>12318.88</v>
          </cell>
        </row>
        <row r="55">
          <cell r="A55" t="str">
            <v>CONCEPTO PAGO SUELDO 150-18 - Interinato CORRESPONDIENTE AL MES SEPTIEMBRE 2025</v>
          </cell>
          <cell r="B55" t="str">
            <v>Capítulo: 0210</v>
          </cell>
          <cell r="C55" t="str">
            <v>SubCapitulo: 01</v>
          </cell>
          <cell r="D55" t="str">
            <v xml:space="preserve"> DAF: 01</v>
          </cell>
          <cell r="E55" t="str">
            <v xml:space="preserve"> UE: 0002</v>
          </cell>
          <cell r="F55" t="str">
            <v xml:space="preserve"> Programa: 13</v>
          </cell>
          <cell r="G55" t="str">
            <v xml:space="preserve"> Subprograma: 01</v>
          </cell>
          <cell r="H55" t="str">
            <v xml:space="preserve"> Proyecto: 0</v>
          </cell>
          <cell r="I55" t="str">
            <v xml:space="preserve"> Actividad: 0001</v>
          </cell>
          <cell r="J55" t="str">
            <v>Cuenta: 2.1.1.2.11</v>
          </cell>
          <cell r="K55" t="str">
            <v xml:space="preserve"> Fondo: 0100</v>
          </cell>
        </row>
        <row r="57">
          <cell r="A57" t="str">
            <v>Nombre</v>
          </cell>
          <cell r="B57" t="str">
            <v>Cargo</v>
          </cell>
          <cell r="C57" t="str">
            <v>Cedula</v>
          </cell>
          <cell r="D57" t="str">
            <v>Tarjeta</v>
          </cell>
          <cell r="E57" t="str">
            <v>Sueldo Bruto</v>
          </cell>
          <cell r="F57" t="str">
            <v>Otros Ing.</v>
          </cell>
          <cell r="G57" t="str">
            <v>Total Ing.</v>
          </cell>
          <cell r="H57" t="str">
            <v>AFP</v>
          </cell>
          <cell r="I57" t="str">
            <v>ISR</v>
          </cell>
          <cell r="J57" t="str">
            <v>SFS</v>
          </cell>
          <cell r="K57" t="str">
            <v>Otros Desc.</v>
          </cell>
          <cell r="L57" t="str">
            <v>Total Desc.</v>
          </cell>
          <cell r="M57" t="str">
            <v>Neto</v>
          </cell>
        </row>
        <row r="59">
          <cell r="A59" t="str">
            <v>01.86.00.80.02 - DIRECCION DE SANIDAD ANIMAL</v>
          </cell>
        </row>
        <row r="60">
          <cell r="A60" t="str">
            <v>VICTOR MANUEL TAVERAS PEREZ</v>
          </cell>
          <cell r="B60" t="str">
            <v>AUXILIAR VETERINARIO</v>
          </cell>
          <cell r="C60" t="str">
            <v>00-054-0113035-5</v>
          </cell>
          <cell r="D60">
            <v>75</v>
          </cell>
          <cell r="E60">
            <v>24000</v>
          </cell>
          <cell r="F60">
            <v>0</v>
          </cell>
          <cell r="G60">
            <v>24000</v>
          </cell>
          <cell r="H60">
            <v>688.8</v>
          </cell>
          <cell r="I60">
            <v>0</v>
          </cell>
          <cell r="J60">
            <v>729.6</v>
          </cell>
          <cell r="K60">
            <v>0</v>
          </cell>
          <cell r="L60">
            <v>1418.4</v>
          </cell>
          <cell r="M60">
            <v>22581.599999999999</v>
          </cell>
        </row>
        <row r="61">
          <cell r="A61" t="str">
            <v>ELMA ROSA ACOSTA FAÑA</v>
          </cell>
          <cell r="B61" t="str">
            <v>TECNICO</v>
          </cell>
          <cell r="C61" t="str">
            <v>00-001-0771552-6</v>
          </cell>
          <cell r="D61">
            <v>194</v>
          </cell>
          <cell r="E61">
            <v>20000</v>
          </cell>
          <cell r="F61">
            <v>0</v>
          </cell>
          <cell r="G61">
            <v>20000</v>
          </cell>
          <cell r="H61">
            <v>574</v>
          </cell>
          <cell r="I61">
            <v>3695.77</v>
          </cell>
          <cell r="J61">
            <v>608</v>
          </cell>
          <cell r="K61">
            <v>0</v>
          </cell>
          <cell r="L61">
            <v>4877.7700000000004</v>
          </cell>
          <cell r="M61">
            <v>15122.23</v>
          </cell>
        </row>
        <row r="62">
          <cell r="A62" t="str">
            <v>ANGELA C. MORILLO P.</v>
          </cell>
          <cell r="B62" t="str">
            <v>TECNICO</v>
          </cell>
          <cell r="C62" t="str">
            <v>00-001-0843471-3</v>
          </cell>
          <cell r="D62">
            <v>236</v>
          </cell>
          <cell r="E62">
            <v>70000</v>
          </cell>
          <cell r="F62">
            <v>0</v>
          </cell>
          <cell r="G62">
            <v>70000</v>
          </cell>
          <cell r="H62">
            <v>2009</v>
          </cell>
          <cell r="I62">
            <v>15557.83</v>
          </cell>
          <cell r="J62">
            <v>2128</v>
          </cell>
          <cell r="K62">
            <v>0</v>
          </cell>
          <cell r="L62">
            <v>19694.830000000002</v>
          </cell>
          <cell r="M62">
            <v>50305.17</v>
          </cell>
        </row>
        <row r="63">
          <cell r="A63" t="str">
            <v>ANTONIA JOSEFINA GERMAN</v>
          </cell>
          <cell r="B63" t="str">
            <v>AYUDANTE</v>
          </cell>
          <cell r="C63" t="str">
            <v>00-071-0026031-9</v>
          </cell>
          <cell r="D63">
            <v>642</v>
          </cell>
          <cell r="E63">
            <v>24000</v>
          </cell>
          <cell r="F63">
            <v>0</v>
          </cell>
          <cell r="G63">
            <v>24000</v>
          </cell>
          <cell r="H63">
            <v>688.8</v>
          </cell>
          <cell r="I63">
            <v>0</v>
          </cell>
          <cell r="J63">
            <v>729.6</v>
          </cell>
          <cell r="K63">
            <v>0</v>
          </cell>
          <cell r="L63">
            <v>1418.4</v>
          </cell>
          <cell r="M63">
            <v>22581.599999999999</v>
          </cell>
        </row>
        <row r="64">
          <cell r="A64" t="str">
            <v>JOSE A. DOMINGUEZ ALAM</v>
          </cell>
          <cell r="B64" t="str">
            <v>TECNICO I</v>
          </cell>
          <cell r="C64" t="str">
            <v>00-001-0079068-2</v>
          </cell>
          <cell r="D64">
            <v>901</v>
          </cell>
          <cell r="E64">
            <v>30000</v>
          </cell>
          <cell r="F64">
            <v>0</v>
          </cell>
          <cell r="G64">
            <v>30000</v>
          </cell>
          <cell r="H64">
            <v>861</v>
          </cell>
          <cell r="I64">
            <v>6148.83</v>
          </cell>
          <cell r="J64">
            <v>912</v>
          </cell>
          <cell r="K64">
            <v>0</v>
          </cell>
          <cell r="L64">
            <v>7921.83</v>
          </cell>
          <cell r="M64">
            <v>22078.17</v>
          </cell>
        </row>
        <row r="65">
          <cell r="A65" t="str">
            <v>JOSE MANUEL HICHEZ DIAZ</v>
          </cell>
          <cell r="B65" t="str">
            <v>AUXILIAR ADMINISTRATIVO</v>
          </cell>
          <cell r="C65" t="str">
            <v>00-001-1855436-9</v>
          </cell>
          <cell r="D65">
            <v>2346</v>
          </cell>
          <cell r="E65">
            <v>20000</v>
          </cell>
          <cell r="F65">
            <v>0</v>
          </cell>
          <cell r="G65">
            <v>20000</v>
          </cell>
          <cell r="H65">
            <v>574</v>
          </cell>
          <cell r="I65">
            <v>1148.33</v>
          </cell>
          <cell r="J65">
            <v>608</v>
          </cell>
          <cell r="K65">
            <v>0</v>
          </cell>
          <cell r="L65">
            <v>2330.33</v>
          </cell>
          <cell r="M65">
            <v>17669.669999999998</v>
          </cell>
        </row>
        <row r="66">
          <cell r="A66" t="str">
            <v>PAOLA MICHEL ROJAS</v>
          </cell>
          <cell r="B66" t="str">
            <v>RECEPCIONISTA</v>
          </cell>
          <cell r="C66" t="str">
            <v>00-001-1861988-1</v>
          </cell>
          <cell r="D66">
            <v>3178</v>
          </cell>
          <cell r="E66">
            <v>40000</v>
          </cell>
          <cell r="F66">
            <v>0</v>
          </cell>
          <cell r="G66">
            <v>40000</v>
          </cell>
          <cell r="H66">
            <v>1148</v>
          </cell>
          <cell r="I66">
            <v>5025.38</v>
          </cell>
          <cell r="J66">
            <v>1216</v>
          </cell>
          <cell r="K66">
            <v>0</v>
          </cell>
          <cell r="L66">
            <v>7389.38</v>
          </cell>
          <cell r="M66">
            <v>32610.62</v>
          </cell>
        </row>
        <row r="67">
          <cell r="A67" t="str">
            <v>TANIA IRENE GUZMAN VARGAS</v>
          </cell>
          <cell r="B67" t="str">
            <v>CONSERJE</v>
          </cell>
          <cell r="C67" t="str">
            <v>00-012-0036425-3</v>
          </cell>
          <cell r="D67">
            <v>3573</v>
          </cell>
          <cell r="E67">
            <v>24000</v>
          </cell>
          <cell r="F67">
            <v>0</v>
          </cell>
          <cell r="G67">
            <v>24000</v>
          </cell>
          <cell r="H67">
            <v>688.8</v>
          </cell>
          <cell r="I67">
            <v>0</v>
          </cell>
          <cell r="J67">
            <v>729.6</v>
          </cell>
          <cell r="K67">
            <v>0</v>
          </cell>
          <cell r="L67">
            <v>1418.4</v>
          </cell>
          <cell r="M67">
            <v>22581.599999999999</v>
          </cell>
        </row>
        <row r="68">
          <cell r="A68" t="str">
            <v>LUIS JOSE RAMIREZ VASQUEZ</v>
          </cell>
          <cell r="B68" t="str">
            <v>OBRERO (A)</v>
          </cell>
          <cell r="C68" t="str">
            <v>00-402-1122607-7</v>
          </cell>
          <cell r="D68">
            <v>3727</v>
          </cell>
          <cell r="E68">
            <v>19000</v>
          </cell>
          <cell r="F68">
            <v>0</v>
          </cell>
          <cell r="G68">
            <v>19000</v>
          </cell>
          <cell r="H68">
            <v>545.29999999999995</v>
          </cell>
          <cell r="I68">
            <v>0</v>
          </cell>
          <cell r="J68">
            <v>577.6</v>
          </cell>
          <cell r="K68">
            <v>0</v>
          </cell>
          <cell r="L68">
            <v>1122.9000000000001</v>
          </cell>
          <cell r="M68">
            <v>17877.099999999999</v>
          </cell>
        </row>
        <row r="69">
          <cell r="A69" t="str">
            <v xml:space="preserve">Sub - Total </v>
          </cell>
          <cell r="C69">
            <v>9</v>
          </cell>
          <cell r="E69">
            <v>271000</v>
          </cell>
          <cell r="F69">
            <v>0</v>
          </cell>
          <cell r="G69">
            <v>271000</v>
          </cell>
          <cell r="H69">
            <v>7777.7</v>
          </cell>
          <cell r="I69">
            <v>31576.14</v>
          </cell>
          <cell r="J69">
            <v>8238.4</v>
          </cell>
          <cell r="K69">
            <v>0</v>
          </cell>
          <cell r="L69">
            <v>47592.24</v>
          </cell>
          <cell r="M69">
            <v>223407.76</v>
          </cell>
        </row>
        <row r="72">
          <cell r="A72" t="str">
            <v>01.86.00.80.07 - DIRECCION REGIONAL CENTRAL</v>
          </cell>
        </row>
        <row r="73">
          <cell r="A73" t="str">
            <v>EDISON ARMANDO VLADIMIR SANCHEZ SOS</v>
          </cell>
          <cell r="B73" t="str">
            <v>TECNICO</v>
          </cell>
          <cell r="C73" t="str">
            <v>00-001-0772194-6</v>
          </cell>
          <cell r="D73">
            <v>49</v>
          </cell>
          <cell r="E73">
            <v>60000</v>
          </cell>
          <cell r="F73">
            <v>0</v>
          </cell>
          <cell r="G73">
            <v>60000</v>
          </cell>
          <cell r="H73">
            <v>1722</v>
          </cell>
          <cell r="I73">
            <v>13205.58</v>
          </cell>
          <cell r="J73">
            <v>1824</v>
          </cell>
          <cell r="K73">
            <v>0</v>
          </cell>
          <cell r="L73">
            <v>16751.580000000002</v>
          </cell>
          <cell r="M73">
            <v>43248.42</v>
          </cell>
        </row>
        <row r="74">
          <cell r="A74" t="str">
            <v xml:space="preserve">Sub - Total </v>
          </cell>
          <cell r="C74">
            <v>1</v>
          </cell>
          <cell r="E74">
            <v>60000</v>
          </cell>
          <cell r="F74">
            <v>0</v>
          </cell>
          <cell r="G74">
            <v>60000</v>
          </cell>
          <cell r="H74">
            <v>1722</v>
          </cell>
          <cell r="I74">
            <v>13205.58</v>
          </cell>
          <cell r="J74">
            <v>1824</v>
          </cell>
          <cell r="K74">
            <v>0</v>
          </cell>
          <cell r="L74">
            <v>16751.580000000002</v>
          </cell>
          <cell r="M74">
            <v>43248.42</v>
          </cell>
        </row>
        <row r="76">
          <cell r="A76" t="str">
            <v xml:space="preserve">Total General: </v>
          </cell>
          <cell r="C76">
            <v>10</v>
          </cell>
          <cell r="E76">
            <v>331000</v>
          </cell>
          <cell r="F76">
            <v>0</v>
          </cell>
          <cell r="G76">
            <v>331000</v>
          </cell>
          <cell r="H76">
            <v>9499.7000000000007</v>
          </cell>
          <cell r="I76">
            <v>44781.72</v>
          </cell>
          <cell r="J76">
            <v>10062.4</v>
          </cell>
          <cell r="K76">
            <v>0</v>
          </cell>
          <cell r="L76">
            <v>64343.82</v>
          </cell>
          <cell r="M76">
            <v>266656.18</v>
          </cell>
        </row>
        <row r="80">
          <cell r="A80" t="str">
            <v>Concepto</v>
          </cell>
          <cell r="B80" t="str">
            <v>Codigo SIGEF</v>
          </cell>
          <cell r="C80" t="str">
            <v>Beneficiario</v>
          </cell>
          <cell r="D80" t="str">
            <v>Monto</v>
          </cell>
        </row>
        <row r="81">
          <cell r="A81" t="str">
            <v>150-18 - Interinato</v>
          </cell>
          <cell r="D81">
            <v>331000</v>
          </cell>
        </row>
        <row r="82">
          <cell r="A82" t="str">
            <v>500-01 - AFP</v>
          </cell>
          <cell r="B82">
            <v>2003</v>
          </cell>
          <cell r="C82" t="str">
            <v>43014945400 - Tesoreria Seguridad Soc (RECO)</v>
          </cell>
          <cell r="D82">
            <v>9499.7000000000007</v>
          </cell>
        </row>
        <row r="83">
          <cell r="A83" t="str">
            <v>500-02 - Impuesto sobre la renta</v>
          </cell>
          <cell r="B83">
            <v>2001</v>
          </cell>
          <cell r="C83" t="str">
            <v>49999998400 - Colector de Rentas Internas</v>
          </cell>
          <cell r="D83">
            <v>44781.72</v>
          </cell>
        </row>
        <row r="84">
          <cell r="A84" t="str">
            <v>510-02 - Seguro Familiar de Salud</v>
          </cell>
          <cell r="B84">
            <v>3007</v>
          </cell>
          <cell r="C84" t="str">
            <v>43014945400 - Tesoreria Seguridad Soc (RECO)</v>
          </cell>
          <cell r="D84">
            <v>10062.4</v>
          </cell>
        </row>
        <row r="85">
          <cell r="A85" t="str">
            <v>900-01 - Aporte Fondos de Pensiones</v>
          </cell>
          <cell r="D85">
            <v>23501</v>
          </cell>
        </row>
        <row r="86">
          <cell r="A86" t="str">
            <v>900-02 - Aporte Seguro de Riesgo Laborales</v>
          </cell>
          <cell r="D86">
            <v>3103.17</v>
          </cell>
        </row>
        <row r="87">
          <cell r="A87" t="str">
            <v>900-03 - Aporte Seguro Familiar de Salud</v>
          </cell>
          <cell r="D87">
            <v>23467.9</v>
          </cell>
        </row>
        <row r="90">
          <cell r="A90" t="str">
            <v>CONCEPTO PAGO SUELDO 150-18 - Interinato CORRESPONDIENTE AL MES SEPTIEMBRE 2025</v>
          </cell>
          <cell r="B90" t="str">
            <v>Capítulo: 0210</v>
          </cell>
          <cell r="C90" t="str">
            <v>SubCapitulo: 01</v>
          </cell>
          <cell r="D90" t="str">
            <v xml:space="preserve"> DAF: 01</v>
          </cell>
          <cell r="E90" t="str">
            <v xml:space="preserve"> UE: 0002</v>
          </cell>
          <cell r="F90" t="str">
            <v xml:space="preserve"> Programa: 13</v>
          </cell>
          <cell r="G90" t="str">
            <v xml:space="preserve"> Subprograma: 02</v>
          </cell>
          <cell r="H90" t="str">
            <v xml:space="preserve"> Proyecto: 0</v>
          </cell>
          <cell r="I90" t="str">
            <v xml:space="preserve"> Actividad: 0001</v>
          </cell>
          <cell r="J90" t="str">
            <v>Cuenta: 2.1.1.2.11</v>
          </cell>
          <cell r="K90" t="str">
            <v xml:space="preserve"> Fondo: 0100</v>
          </cell>
        </row>
        <row r="92">
          <cell r="A92" t="str">
            <v>Nombre</v>
          </cell>
          <cell r="B92" t="str">
            <v>Cargo</v>
          </cell>
          <cell r="C92" t="str">
            <v>Cedula</v>
          </cell>
          <cell r="D92" t="str">
            <v>Tarjeta</v>
          </cell>
          <cell r="E92" t="str">
            <v>Sueldo Bruto</v>
          </cell>
          <cell r="F92" t="str">
            <v>Otros Ing.</v>
          </cell>
          <cell r="G92" t="str">
            <v>Total Ing.</v>
          </cell>
          <cell r="H92" t="str">
            <v>AFP</v>
          </cell>
          <cell r="I92" t="str">
            <v>ISR</v>
          </cell>
          <cell r="J92" t="str">
            <v>SFS</v>
          </cell>
          <cell r="K92" t="str">
            <v>Otros Desc.</v>
          </cell>
          <cell r="L92" t="str">
            <v>Total Desc.</v>
          </cell>
          <cell r="M92" t="str">
            <v>Neto</v>
          </cell>
        </row>
        <row r="94">
          <cell r="A94" t="str">
            <v>01.86.00.80.03.01 - DEPARTAMENTO DE EXTENSION PECUARIA</v>
          </cell>
        </row>
        <row r="95">
          <cell r="A95" t="str">
            <v>MAXIMO SANTANA</v>
          </cell>
          <cell r="B95" t="str">
            <v>TECNICO</v>
          </cell>
          <cell r="C95" t="str">
            <v>00-022-0017580-6</v>
          </cell>
          <cell r="D95">
            <v>63</v>
          </cell>
          <cell r="E95">
            <v>60000</v>
          </cell>
          <cell r="F95">
            <v>0</v>
          </cell>
          <cell r="G95">
            <v>60000</v>
          </cell>
          <cell r="H95">
            <v>1722</v>
          </cell>
          <cell r="I95">
            <v>12623.11</v>
          </cell>
          <cell r="J95">
            <v>1824</v>
          </cell>
          <cell r="K95">
            <v>0</v>
          </cell>
          <cell r="L95">
            <v>16169.11</v>
          </cell>
          <cell r="M95">
            <v>43830.89</v>
          </cell>
        </row>
        <row r="96">
          <cell r="A96" t="str">
            <v>ANA ELCIRA MARTINEZ RAMIREZ</v>
          </cell>
          <cell r="B96" t="str">
            <v>ENCARGADO DE UNIDAD</v>
          </cell>
          <cell r="C96" t="str">
            <v>00-001-1641252-9</v>
          </cell>
          <cell r="D96">
            <v>239</v>
          </cell>
          <cell r="E96">
            <v>50000</v>
          </cell>
          <cell r="F96">
            <v>0</v>
          </cell>
          <cell r="G96">
            <v>50000</v>
          </cell>
          <cell r="H96">
            <v>1435</v>
          </cell>
          <cell r="I96">
            <v>10853.33</v>
          </cell>
          <cell r="J96">
            <v>1520</v>
          </cell>
          <cell r="K96">
            <v>0</v>
          </cell>
          <cell r="L96">
            <v>13808.33</v>
          </cell>
          <cell r="M96">
            <v>36191.67</v>
          </cell>
        </row>
        <row r="97">
          <cell r="A97" t="str">
            <v xml:space="preserve">Sub - Total </v>
          </cell>
          <cell r="C97">
            <v>2</v>
          </cell>
          <cell r="E97">
            <v>110000</v>
          </cell>
          <cell r="F97">
            <v>0</v>
          </cell>
          <cell r="G97">
            <v>110000</v>
          </cell>
          <cell r="H97">
            <v>3157</v>
          </cell>
          <cell r="I97">
            <v>23476.44</v>
          </cell>
          <cell r="J97">
            <v>3344</v>
          </cell>
          <cell r="K97">
            <v>0</v>
          </cell>
          <cell r="L97">
            <v>29977.439999999999</v>
          </cell>
          <cell r="M97">
            <v>80022.559999999998</v>
          </cell>
        </row>
        <row r="99">
          <cell r="A99" t="str">
            <v xml:space="preserve">Total General: </v>
          </cell>
          <cell r="C99">
            <v>2</v>
          </cell>
          <cell r="E99">
            <v>110000</v>
          </cell>
          <cell r="F99">
            <v>0</v>
          </cell>
          <cell r="G99">
            <v>110000</v>
          </cell>
          <cell r="H99">
            <v>3157</v>
          </cell>
          <cell r="I99">
            <v>23476.44</v>
          </cell>
          <cell r="J99">
            <v>3344</v>
          </cell>
          <cell r="K99">
            <v>0</v>
          </cell>
          <cell r="L99">
            <v>29977.439999999999</v>
          </cell>
          <cell r="M99">
            <v>80022.559999999998</v>
          </cell>
        </row>
        <row r="103">
          <cell r="A103" t="str">
            <v>Concepto</v>
          </cell>
          <cell r="B103" t="str">
            <v>Codigo SIGEF</v>
          </cell>
          <cell r="C103" t="str">
            <v>Beneficiario</v>
          </cell>
          <cell r="D103" t="str">
            <v>Monto</v>
          </cell>
        </row>
        <row r="104">
          <cell r="A104" t="str">
            <v>150-18 - Interinato</v>
          </cell>
          <cell r="D104">
            <v>110000</v>
          </cell>
        </row>
        <row r="105">
          <cell r="A105" t="str">
            <v>500-01 - AFP</v>
          </cell>
          <cell r="B105">
            <v>2003</v>
          </cell>
          <cell r="C105" t="str">
            <v>43014945400 - Tesoreria Seguridad Soc (RECO)</v>
          </cell>
          <cell r="D105">
            <v>3157</v>
          </cell>
        </row>
        <row r="106">
          <cell r="A106" t="str">
            <v>500-02 - Impuesto sobre la renta</v>
          </cell>
          <cell r="B106">
            <v>2001</v>
          </cell>
          <cell r="C106" t="str">
            <v>49999998400 - Colector de Rentas Internas</v>
          </cell>
          <cell r="D106">
            <v>23476.44</v>
          </cell>
        </row>
        <row r="107">
          <cell r="A107" t="str">
            <v>510-02 - Seguro Familiar de Salud</v>
          </cell>
          <cell r="B107">
            <v>3007</v>
          </cell>
          <cell r="C107" t="str">
            <v>43014945400 - Tesoreria Seguridad Soc (RECO)</v>
          </cell>
          <cell r="D107">
            <v>3344</v>
          </cell>
        </row>
        <row r="108">
          <cell r="A108" t="str">
            <v>900-01 - Aporte Fondos de Pensiones</v>
          </cell>
          <cell r="D108">
            <v>7810</v>
          </cell>
        </row>
        <row r="109">
          <cell r="A109" t="str">
            <v>900-02 - Aporte Seguro de Riesgo Laborales</v>
          </cell>
          <cell r="D109">
            <v>700.78</v>
          </cell>
        </row>
        <row r="110">
          <cell r="A110" t="str">
            <v>900-03 - Aporte Seguro Familiar de Salud</v>
          </cell>
          <cell r="D110">
            <v>7799</v>
          </cell>
        </row>
        <row r="113">
          <cell r="A113" t="str">
            <v>CONCEPTO PAGO SUELDO 150-18 - Interinato CORRESPONDIENTE AL MES SEPTIEMBRE 2025</v>
          </cell>
          <cell r="B113" t="str">
            <v>Capítulo: 0210</v>
          </cell>
          <cell r="C113" t="str">
            <v>SubCapitulo: 01</v>
          </cell>
          <cell r="D113" t="str">
            <v xml:space="preserve"> DAF: 01</v>
          </cell>
          <cell r="E113" t="str">
            <v xml:space="preserve"> UE: 0002</v>
          </cell>
          <cell r="F113" t="str">
            <v xml:space="preserve"> Programa: 13</v>
          </cell>
          <cell r="G113" t="str">
            <v xml:space="preserve"> Subprograma: 05</v>
          </cell>
          <cell r="H113" t="str">
            <v xml:space="preserve"> Proyecto: 0</v>
          </cell>
          <cell r="I113" t="str">
            <v xml:space="preserve"> Actividad: 0001</v>
          </cell>
          <cell r="J113" t="str">
            <v>Cuenta: 2.1.1.2.11</v>
          </cell>
          <cell r="K113" t="str">
            <v xml:space="preserve"> Fondo: 0100</v>
          </cell>
        </row>
        <row r="115">
          <cell r="A115" t="str">
            <v>Nombre</v>
          </cell>
          <cell r="B115" t="str">
            <v>Cargo</v>
          </cell>
          <cell r="C115" t="str">
            <v>Cedula</v>
          </cell>
          <cell r="D115" t="str">
            <v>Tarjeta</v>
          </cell>
          <cell r="E115" t="str">
            <v>Sueldo Bruto</v>
          </cell>
          <cell r="F115" t="str">
            <v>Otros Ing.</v>
          </cell>
          <cell r="G115" t="str">
            <v>Total Ing.</v>
          </cell>
          <cell r="H115" t="str">
            <v>AFP</v>
          </cell>
          <cell r="I115" t="str">
            <v>ISR</v>
          </cell>
          <cell r="J115" t="str">
            <v>SFS</v>
          </cell>
          <cell r="K115" t="str">
            <v>Otros Desc.</v>
          </cell>
          <cell r="L115" t="str">
            <v>Total Desc.</v>
          </cell>
          <cell r="M115" t="str">
            <v>Neto</v>
          </cell>
        </row>
        <row r="117">
          <cell r="A117" t="str">
            <v>01.86.00.80.04 - LABORATORIO VETERINARIO CENTRAL</v>
          </cell>
        </row>
        <row r="118">
          <cell r="A118" t="str">
            <v>RAMON DIONICIO UREÑA PERALTA</v>
          </cell>
          <cell r="B118" t="str">
            <v>ENCARGADO (A)</v>
          </cell>
          <cell r="C118" t="str">
            <v>00-093-0040778-1</v>
          </cell>
          <cell r="D118">
            <v>73</v>
          </cell>
          <cell r="E118">
            <v>30000</v>
          </cell>
          <cell r="F118">
            <v>0</v>
          </cell>
          <cell r="G118">
            <v>30000</v>
          </cell>
          <cell r="H118">
            <v>861</v>
          </cell>
          <cell r="I118">
            <v>6148.83</v>
          </cell>
          <cell r="J118">
            <v>912</v>
          </cell>
          <cell r="K118">
            <v>0</v>
          </cell>
          <cell r="L118">
            <v>7921.83</v>
          </cell>
          <cell r="M118">
            <v>22078.17</v>
          </cell>
        </row>
        <row r="119">
          <cell r="A119" t="str">
            <v>NANCY ALTAGRACIA MARTINEZ DE LA CRU</v>
          </cell>
          <cell r="B119" t="str">
            <v>ASISTENTE</v>
          </cell>
          <cell r="C119" t="str">
            <v>00-051-0006036-6</v>
          </cell>
          <cell r="D119">
            <v>278</v>
          </cell>
          <cell r="E119">
            <v>15000</v>
          </cell>
          <cell r="F119">
            <v>0</v>
          </cell>
          <cell r="G119">
            <v>15000</v>
          </cell>
          <cell r="H119">
            <v>430.5</v>
          </cell>
          <cell r="I119">
            <v>2338.35</v>
          </cell>
          <cell r="J119">
            <v>456</v>
          </cell>
          <cell r="K119">
            <v>0</v>
          </cell>
          <cell r="L119">
            <v>3224.85</v>
          </cell>
          <cell r="M119">
            <v>11775.15</v>
          </cell>
        </row>
        <row r="120">
          <cell r="A120" t="str">
            <v>MIGUEL EUGENIO RAMIREZ BAUTISTA</v>
          </cell>
          <cell r="B120" t="str">
            <v>TECNICO</v>
          </cell>
          <cell r="C120" t="str">
            <v>00-110-0000943-8</v>
          </cell>
          <cell r="D120">
            <v>467</v>
          </cell>
          <cell r="E120">
            <v>60000</v>
          </cell>
          <cell r="F120">
            <v>0</v>
          </cell>
          <cell r="G120">
            <v>60000</v>
          </cell>
          <cell r="H120">
            <v>1722</v>
          </cell>
          <cell r="I120">
            <v>13205.58</v>
          </cell>
          <cell r="J120">
            <v>1824</v>
          </cell>
          <cell r="K120">
            <v>0</v>
          </cell>
          <cell r="L120">
            <v>16751.580000000002</v>
          </cell>
          <cell r="M120">
            <v>43248.42</v>
          </cell>
        </row>
        <row r="121">
          <cell r="A121" t="str">
            <v>ZELIDED MERCEDES FERNANDEZ MEDINA</v>
          </cell>
          <cell r="B121" t="str">
            <v>MEDICO VETERINARIO</v>
          </cell>
          <cell r="C121" t="str">
            <v>00-001-1151634-0</v>
          </cell>
          <cell r="D121">
            <v>1499</v>
          </cell>
          <cell r="E121">
            <v>10000</v>
          </cell>
          <cell r="F121">
            <v>0</v>
          </cell>
          <cell r="G121">
            <v>10000</v>
          </cell>
          <cell r="H121">
            <v>287</v>
          </cell>
          <cell r="I121">
            <v>1881.8</v>
          </cell>
          <cell r="J121">
            <v>304</v>
          </cell>
          <cell r="K121">
            <v>0</v>
          </cell>
          <cell r="L121">
            <v>2472.8000000000002</v>
          </cell>
          <cell r="M121">
            <v>7527.2</v>
          </cell>
        </row>
        <row r="122">
          <cell r="A122" t="str">
            <v>EDUARDO ANTONIO BREA TIO</v>
          </cell>
          <cell r="B122" t="str">
            <v>ASESOR TECNICO</v>
          </cell>
          <cell r="C122" t="str">
            <v>00-031-0082193-7</v>
          </cell>
          <cell r="D122">
            <v>1605</v>
          </cell>
          <cell r="E122">
            <v>70000</v>
          </cell>
          <cell r="F122">
            <v>0</v>
          </cell>
          <cell r="G122">
            <v>70000</v>
          </cell>
          <cell r="H122">
            <v>2009</v>
          </cell>
          <cell r="I122">
            <v>15557.83</v>
          </cell>
          <cell r="J122">
            <v>2128</v>
          </cell>
          <cell r="K122">
            <v>0</v>
          </cell>
          <cell r="L122">
            <v>19694.830000000002</v>
          </cell>
          <cell r="M122">
            <v>50305.17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B1585"/>
  <sheetViews>
    <sheetView topLeftCell="D793" zoomScale="110" zoomScaleNormal="110" workbookViewId="0">
      <selection activeCell="L810" sqref="L810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57.2851562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02" width="11.42578125" style="1"/>
    <col min="203" max="203" width="4.42578125" style="1" bestFit="1" customWidth="1"/>
    <col min="204" max="204" width="41.42578125" style="1" customWidth="1"/>
    <col min="205" max="205" width="42.5703125" style="1" customWidth="1"/>
    <col min="206" max="206" width="35.42578125" style="1" customWidth="1"/>
    <col min="207" max="207" width="27" style="1" customWidth="1"/>
    <col min="208" max="208" width="17.85546875" style="1" customWidth="1"/>
    <col min="209" max="209" width="19.42578125" style="1" bestFit="1" customWidth="1"/>
    <col min="210" max="210" width="10.85546875" style="1" customWidth="1"/>
    <col min="211" max="211" width="16.5703125" style="1" bestFit="1" customWidth="1"/>
    <col min="212" max="212" width="13.5703125" style="1" bestFit="1" customWidth="1"/>
    <col min="213" max="213" width="17.42578125" style="1" bestFit="1" customWidth="1"/>
    <col min="214" max="214" width="20" style="1" bestFit="1" customWidth="1"/>
    <col min="215" max="215" width="14.42578125" style="1" bestFit="1" customWidth="1"/>
    <col min="216" max="216" width="14.5703125" style="1" bestFit="1" customWidth="1"/>
    <col min="217" max="217" width="15.5703125" style="1" bestFit="1" customWidth="1"/>
    <col min="218" max="218" width="11.42578125" style="1" customWidth="1"/>
    <col min="219" max="458" width="11.42578125" style="1"/>
    <col min="459" max="459" width="4.42578125" style="1" bestFit="1" customWidth="1"/>
    <col min="460" max="460" width="41.42578125" style="1" customWidth="1"/>
    <col min="461" max="461" width="42.5703125" style="1" customWidth="1"/>
    <col min="462" max="462" width="35.42578125" style="1" customWidth="1"/>
    <col min="463" max="463" width="27" style="1" customWidth="1"/>
    <col min="464" max="464" width="17.85546875" style="1" customWidth="1"/>
    <col min="465" max="465" width="19.42578125" style="1" bestFit="1" customWidth="1"/>
    <col min="466" max="466" width="10.85546875" style="1" customWidth="1"/>
    <col min="467" max="467" width="16.5703125" style="1" bestFit="1" customWidth="1"/>
    <col min="468" max="468" width="13.5703125" style="1" bestFit="1" customWidth="1"/>
    <col min="469" max="469" width="17.42578125" style="1" bestFit="1" customWidth="1"/>
    <col min="470" max="470" width="20" style="1" bestFit="1" customWidth="1"/>
    <col min="471" max="471" width="14.42578125" style="1" bestFit="1" customWidth="1"/>
    <col min="472" max="472" width="14.5703125" style="1" bestFit="1" customWidth="1"/>
    <col min="473" max="473" width="15.5703125" style="1" bestFit="1" customWidth="1"/>
    <col min="474" max="474" width="11.42578125" style="1" customWidth="1"/>
    <col min="475" max="714" width="11.42578125" style="1"/>
    <col min="715" max="715" width="4.42578125" style="1" bestFit="1" customWidth="1"/>
    <col min="716" max="716" width="41.42578125" style="1" customWidth="1"/>
    <col min="717" max="717" width="42.5703125" style="1" customWidth="1"/>
    <col min="718" max="718" width="35.42578125" style="1" customWidth="1"/>
    <col min="719" max="719" width="27" style="1" customWidth="1"/>
    <col min="720" max="720" width="17.85546875" style="1" customWidth="1"/>
    <col min="721" max="721" width="19.42578125" style="1" bestFit="1" customWidth="1"/>
    <col min="722" max="722" width="10.85546875" style="1" customWidth="1"/>
    <col min="723" max="723" width="16.5703125" style="1" bestFit="1" customWidth="1"/>
    <col min="724" max="724" width="13.5703125" style="1" bestFit="1" customWidth="1"/>
    <col min="725" max="725" width="17.42578125" style="1" bestFit="1" customWidth="1"/>
    <col min="726" max="726" width="20" style="1" bestFit="1" customWidth="1"/>
    <col min="727" max="727" width="14.42578125" style="1" bestFit="1" customWidth="1"/>
    <col min="728" max="728" width="14.5703125" style="1" bestFit="1" customWidth="1"/>
    <col min="729" max="729" width="15.5703125" style="1" bestFit="1" customWidth="1"/>
    <col min="730" max="730" width="11.42578125" style="1" customWidth="1"/>
    <col min="731" max="970" width="11.42578125" style="1"/>
    <col min="971" max="971" width="4.42578125" style="1" bestFit="1" customWidth="1"/>
    <col min="972" max="972" width="41.42578125" style="1" customWidth="1"/>
    <col min="973" max="973" width="42.5703125" style="1" customWidth="1"/>
    <col min="974" max="974" width="35.42578125" style="1" customWidth="1"/>
    <col min="975" max="975" width="27" style="1" customWidth="1"/>
    <col min="976" max="976" width="17.85546875" style="1" customWidth="1"/>
    <col min="977" max="977" width="19.42578125" style="1" bestFit="1" customWidth="1"/>
    <col min="978" max="978" width="10.85546875" style="1" customWidth="1"/>
    <col min="979" max="979" width="16.5703125" style="1" bestFit="1" customWidth="1"/>
    <col min="980" max="980" width="13.5703125" style="1" bestFit="1" customWidth="1"/>
    <col min="981" max="981" width="17.42578125" style="1" bestFit="1" customWidth="1"/>
    <col min="982" max="982" width="20" style="1" bestFit="1" customWidth="1"/>
    <col min="983" max="983" width="14.42578125" style="1" bestFit="1" customWidth="1"/>
    <col min="984" max="984" width="14.5703125" style="1" bestFit="1" customWidth="1"/>
    <col min="985" max="985" width="15.5703125" style="1" bestFit="1" customWidth="1"/>
    <col min="986" max="986" width="11.42578125" style="1" customWidth="1"/>
    <col min="987" max="1226" width="11.42578125" style="1"/>
    <col min="1227" max="1227" width="4.42578125" style="1" bestFit="1" customWidth="1"/>
    <col min="1228" max="1228" width="41.42578125" style="1" customWidth="1"/>
    <col min="1229" max="1229" width="42.5703125" style="1" customWidth="1"/>
    <col min="1230" max="1230" width="35.42578125" style="1" customWidth="1"/>
    <col min="1231" max="1231" width="27" style="1" customWidth="1"/>
    <col min="1232" max="1232" width="17.85546875" style="1" customWidth="1"/>
    <col min="1233" max="1233" width="19.42578125" style="1" bestFit="1" customWidth="1"/>
    <col min="1234" max="1234" width="10.85546875" style="1" customWidth="1"/>
    <col min="1235" max="1235" width="16.5703125" style="1" bestFit="1" customWidth="1"/>
    <col min="1236" max="1236" width="13.5703125" style="1" bestFit="1" customWidth="1"/>
    <col min="1237" max="1237" width="17.42578125" style="1" bestFit="1" customWidth="1"/>
    <col min="1238" max="1238" width="20" style="1" bestFit="1" customWidth="1"/>
    <col min="1239" max="1239" width="14.42578125" style="1" bestFit="1" customWidth="1"/>
    <col min="1240" max="1240" width="14.5703125" style="1" bestFit="1" customWidth="1"/>
    <col min="1241" max="1241" width="15.5703125" style="1" bestFit="1" customWidth="1"/>
    <col min="1242" max="1242" width="11.42578125" style="1" customWidth="1"/>
    <col min="1243" max="1482" width="11.42578125" style="1"/>
    <col min="1483" max="1483" width="4.42578125" style="1" bestFit="1" customWidth="1"/>
    <col min="1484" max="1484" width="41.42578125" style="1" customWidth="1"/>
    <col min="1485" max="1485" width="42.5703125" style="1" customWidth="1"/>
    <col min="1486" max="1486" width="35.42578125" style="1" customWidth="1"/>
    <col min="1487" max="1487" width="27" style="1" customWidth="1"/>
    <col min="1488" max="1488" width="17.85546875" style="1" customWidth="1"/>
    <col min="1489" max="1489" width="19.42578125" style="1" bestFit="1" customWidth="1"/>
    <col min="1490" max="1490" width="10.85546875" style="1" customWidth="1"/>
    <col min="1491" max="1491" width="16.5703125" style="1" bestFit="1" customWidth="1"/>
    <col min="1492" max="1492" width="13.5703125" style="1" bestFit="1" customWidth="1"/>
    <col min="1493" max="1493" width="17.42578125" style="1" bestFit="1" customWidth="1"/>
    <col min="1494" max="1494" width="20" style="1" bestFit="1" customWidth="1"/>
    <col min="1495" max="1495" width="14.42578125" style="1" bestFit="1" customWidth="1"/>
    <col min="1496" max="1496" width="14.5703125" style="1" bestFit="1" customWidth="1"/>
    <col min="1497" max="1497" width="15.5703125" style="1" bestFit="1" customWidth="1"/>
    <col min="1498" max="1498" width="11.42578125" style="1" customWidth="1"/>
    <col min="1499" max="1738" width="11.42578125" style="1"/>
    <col min="1739" max="1739" width="4.42578125" style="1" bestFit="1" customWidth="1"/>
    <col min="1740" max="1740" width="41.42578125" style="1" customWidth="1"/>
    <col min="1741" max="1741" width="42.5703125" style="1" customWidth="1"/>
    <col min="1742" max="1742" width="35.42578125" style="1" customWidth="1"/>
    <col min="1743" max="1743" width="27" style="1" customWidth="1"/>
    <col min="1744" max="1744" width="17.85546875" style="1" customWidth="1"/>
    <col min="1745" max="1745" width="19.42578125" style="1" bestFit="1" customWidth="1"/>
    <col min="1746" max="1746" width="10.85546875" style="1" customWidth="1"/>
    <col min="1747" max="1747" width="16.5703125" style="1" bestFit="1" customWidth="1"/>
    <col min="1748" max="1748" width="13.5703125" style="1" bestFit="1" customWidth="1"/>
    <col min="1749" max="1749" width="17.42578125" style="1" bestFit="1" customWidth="1"/>
    <col min="1750" max="1750" width="20" style="1" bestFit="1" customWidth="1"/>
    <col min="1751" max="1751" width="14.42578125" style="1" bestFit="1" customWidth="1"/>
    <col min="1752" max="1752" width="14.5703125" style="1" bestFit="1" customWidth="1"/>
    <col min="1753" max="1753" width="15.5703125" style="1" bestFit="1" customWidth="1"/>
    <col min="1754" max="1754" width="11.42578125" style="1" customWidth="1"/>
    <col min="1755" max="1994" width="11.42578125" style="1"/>
    <col min="1995" max="1995" width="4.42578125" style="1" bestFit="1" customWidth="1"/>
    <col min="1996" max="1996" width="41.42578125" style="1" customWidth="1"/>
    <col min="1997" max="1997" width="42.5703125" style="1" customWidth="1"/>
    <col min="1998" max="1998" width="35.42578125" style="1" customWidth="1"/>
    <col min="1999" max="1999" width="27" style="1" customWidth="1"/>
    <col min="2000" max="2000" width="17.85546875" style="1" customWidth="1"/>
    <col min="2001" max="2001" width="19.42578125" style="1" bestFit="1" customWidth="1"/>
    <col min="2002" max="2002" width="10.85546875" style="1" customWidth="1"/>
    <col min="2003" max="2003" width="16.5703125" style="1" bestFit="1" customWidth="1"/>
    <col min="2004" max="2004" width="13.5703125" style="1" bestFit="1" customWidth="1"/>
    <col min="2005" max="2005" width="17.42578125" style="1" bestFit="1" customWidth="1"/>
    <col min="2006" max="2006" width="20" style="1" bestFit="1" customWidth="1"/>
    <col min="2007" max="2007" width="14.42578125" style="1" bestFit="1" customWidth="1"/>
    <col min="2008" max="2008" width="14.5703125" style="1" bestFit="1" customWidth="1"/>
    <col min="2009" max="2009" width="15.5703125" style="1" bestFit="1" customWidth="1"/>
    <col min="2010" max="2010" width="11.42578125" style="1" customWidth="1"/>
    <col min="2011" max="2250" width="11.42578125" style="1"/>
    <col min="2251" max="2251" width="4.42578125" style="1" bestFit="1" customWidth="1"/>
    <col min="2252" max="2252" width="41.42578125" style="1" customWidth="1"/>
    <col min="2253" max="2253" width="42.5703125" style="1" customWidth="1"/>
    <col min="2254" max="2254" width="35.42578125" style="1" customWidth="1"/>
    <col min="2255" max="2255" width="27" style="1" customWidth="1"/>
    <col min="2256" max="2256" width="17.85546875" style="1" customWidth="1"/>
    <col min="2257" max="2257" width="19.42578125" style="1" bestFit="1" customWidth="1"/>
    <col min="2258" max="2258" width="10.85546875" style="1" customWidth="1"/>
    <col min="2259" max="2259" width="16.5703125" style="1" bestFit="1" customWidth="1"/>
    <col min="2260" max="2260" width="13.5703125" style="1" bestFit="1" customWidth="1"/>
    <col min="2261" max="2261" width="17.42578125" style="1" bestFit="1" customWidth="1"/>
    <col min="2262" max="2262" width="20" style="1" bestFit="1" customWidth="1"/>
    <col min="2263" max="2263" width="14.42578125" style="1" bestFit="1" customWidth="1"/>
    <col min="2264" max="2264" width="14.5703125" style="1" bestFit="1" customWidth="1"/>
    <col min="2265" max="2265" width="15.5703125" style="1" bestFit="1" customWidth="1"/>
    <col min="2266" max="2266" width="11.42578125" style="1" customWidth="1"/>
    <col min="2267" max="2506" width="11.42578125" style="1"/>
    <col min="2507" max="2507" width="4.42578125" style="1" bestFit="1" customWidth="1"/>
    <col min="2508" max="2508" width="41.42578125" style="1" customWidth="1"/>
    <col min="2509" max="2509" width="42.5703125" style="1" customWidth="1"/>
    <col min="2510" max="2510" width="35.42578125" style="1" customWidth="1"/>
    <col min="2511" max="2511" width="27" style="1" customWidth="1"/>
    <col min="2512" max="2512" width="17.85546875" style="1" customWidth="1"/>
    <col min="2513" max="2513" width="19.42578125" style="1" bestFit="1" customWidth="1"/>
    <col min="2514" max="2514" width="10.85546875" style="1" customWidth="1"/>
    <col min="2515" max="2515" width="16.5703125" style="1" bestFit="1" customWidth="1"/>
    <col min="2516" max="2516" width="13.5703125" style="1" bestFit="1" customWidth="1"/>
    <col min="2517" max="2517" width="17.42578125" style="1" bestFit="1" customWidth="1"/>
    <col min="2518" max="2518" width="20" style="1" bestFit="1" customWidth="1"/>
    <col min="2519" max="2519" width="14.42578125" style="1" bestFit="1" customWidth="1"/>
    <col min="2520" max="2520" width="14.5703125" style="1" bestFit="1" customWidth="1"/>
    <col min="2521" max="2521" width="15.5703125" style="1" bestFit="1" customWidth="1"/>
    <col min="2522" max="2522" width="11.42578125" style="1" customWidth="1"/>
    <col min="2523" max="2762" width="11.42578125" style="1"/>
    <col min="2763" max="2763" width="4.42578125" style="1" bestFit="1" customWidth="1"/>
    <col min="2764" max="2764" width="41.42578125" style="1" customWidth="1"/>
    <col min="2765" max="2765" width="42.5703125" style="1" customWidth="1"/>
    <col min="2766" max="2766" width="35.42578125" style="1" customWidth="1"/>
    <col min="2767" max="2767" width="27" style="1" customWidth="1"/>
    <col min="2768" max="2768" width="17.85546875" style="1" customWidth="1"/>
    <col min="2769" max="2769" width="19.42578125" style="1" bestFit="1" customWidth="1"/>
    <col min="2770" max="2770" width="10.85546875" style="1" customWidth="1"/>
    <col min="2771" max="2771" width="16.5703125" style="1" bestFit="1" customWidth="1"/>
    <col min="2772" max="2772" width="13.5703125" style="1" bestFit="1" customWidth="1"/>
    <col min="2773" max="2773" width="17.42578125" style="1" bestFit="1" customWidth="1"/>
    <col min="2774" max="2774" width="20" style="1" bestFit="1" customWidth="1"/>
    <col min="2775" max="2775" width="14.42578125" style="1" bestFit="1" customWidth="1"/>
    <col min="2776" max="2776" width="14.5703125" style="1" bestFit="1" customWidth="1"/>
    <col min="2777" max="2777" width="15.5703125" style="1" bestFit="1" customWidth="1"/>
    <col min="2778" max="2778" width="11.42578125" style="1" customWidth="1"/>
    <col min="2779" max="3018" width="11.42578125" style="1"/>
    <col min="3019" max="3019" width="4.42578125" style="1" bestFit="1" customWidth="1"/>
    <col min="3020" max="3020" width="41.42578125" style="1" customWidth="1"/>
    <col min="3021" max="3021" width="42.5703125" style="1" customWidth="1"/>
    <col min="3022" max="3022" width="35.42578125" style="1" customWidth="1"/>
    <col min="3023" max="3023" width="27" style="1" customWidth="1"/>
    <col min="3024" max="3024" width="17.85546875" style="1" customWidth="1"/>
    <col min="3025" max="3025" width="19.42578125" style="1" bestFit="1" customWidth="1"/>
    <col min="3026" max="3026" width="10.85546875" style="1" customWidth="1"/>
    <col min="3027" max="3027" width="16.5703125" style="1" bestFit="1" customWidth="1"/>
    <col min="3028" max="3028" width="13.5703125" style="1" bestFit="1" customWidth="1"/>
    <col min="3029" max="3029" width="17.42578125" style="1" bestFit="1" customWidth="1"/>
    <col min="3030" max="3030" width="20" style="1" bestFit="1" customWidth="1"/>
    <col min="3031" max="3031" width="14.42578125" style="1" bestFit="1" customWidth="1"/>
    <col min="3032" max="3032" width="14.5703125" style="1" bestFit="1" customWidth="1"/>
    <col min="3033" max="3033" width="15.5703125" style="1" bestFit="1" customWidth="1"/>
    <col min="3034" max="3034" width="11.42578125" style="1" customWidth="1"/>
    <col min="3035" max="3274" width="11.42578125" style="1"/>
    <col min="3275" max="3275" width="4.42578125" style="1" bestFit="1" customWidth="1"/>
    <col min="3276" max="3276" width="41.42578125" style="1" customWidth="1"/>
    <col min="3277" max="3277" width="42.5703125" style="1" customWidth="1"/>
    <col min="3278" max="3278" width="35.42578125" style="1" customWidth="1"/>
    <col min="3279" max="3279" width="27" style="1" customWidth="1"/>
    <col min="3280" max="3280" width="17.85546875" style="1" customWidth="1"/>
    <col min="3281" max="3281" width="19.42578125" style="1" bestFit="1" customWidth="1"/>
    <col min="3282" max="3282" width="10.85546875" style="1" customWidth="1"/>
    <col min="3283" max="3283" width="16.5703125" style="1" bestFit="1" customWidth="1"/>
    <col min="3284" max="3284" width="13.5703125" style="1" bestFit="1" customWidth="1"/>
    <col min="3285" max="3285" width="17.42578125" style="1" bestFit="1" customWidth="1"/>
    <col min="3286" max="3286" width="20" style="1" bestFit="1" customWidth="1"/>
    <col min="3287" max="3287" width="14.42578125" style="1" bestFit="1" customWidth="1"/>
    <col min="3288" max="3288" width="14.5703125" style="1" bestFit="1" customWidth="1"/>
    <col min="3289" max="3289" width="15.5703125" style="1" bestFit="1" customWidth="1"/>
    <col min="3290" max="3290" width="11.42578125" style="1" customWidth="1"/>
    <col min="3291" max="3530" width="11.42578125" style="1"/>
    <col min="3531" max="3531" width="4.42578125" style="1" bestFit="1" customWidth="1"/>
    <col min="3532" max="3532" width="41.42578125" style="1" customWidth="1"/>
    <col min="3533" max="3533" width="42.5703125" style="1" customWidth="1"/>
    <col min="3534" max="3534" width="35.42578125" style="1" customWidth="1"/>
    <col min="3535" max="3535" width="27" style="1" customWidth="1"/>
    <col min="3536" max="3536" width="17.85546875" style="1" customWidth="1"/>
    <col min="3537" max="3537" width="19.42578125" style="1" bestFit="1" customWidth="1"/>
    <col min="3538" max="3538" width="10.85546875" style="1" customWidth="1"/>
    <col min="3539" max="3539" width="16.5703125" style="1" bestFit="1" customWidth="1"/>
    <col min="3540" max="3540" width="13.5703125" style="1" bestFit="1" customWidth="1"/>
    <col min="3541" max="3541" width="17.42578125" style="1" bestFit="1" customWidth="1"/>
    <col min="3542" max="3542" width="20" style="1" bestFit="1" customWidth="1"/>
    <col min="3543" max="3543" width="14.42578125" style="1" bestFit="1" customWidth="1"/>
    <col min="3544" max="3544" width="14.5703125" style="1" bestFit="1" customWidth="1"/>
    <col min="3545" max="3545" width="15.5703125" style="1" bestFit="1" customWidth="1"/>
    <col min="3546" max="3546" width="11.42578125" style="1" customWidth="1"/>
    <col min="3547" max="3786" width="11.42578125" style="1"/>
    <col min="3787" max="3787" width="4.42578125" style="1" bestFit="1" customWidth="1"/>
    <col min="3788" max="3788" width="41.42578125" style="1" customWidth="1"/>
    <col min="3789" max="3789" width="42.5703125" style="1" customWidth="1"/>
    <col min="3790" max="3790" width="35.42578125" style="1" customWidth="1"/>
    <col min="3791" max="3791" width="27" style="1" customWidth="1"/>
    <col min="3792" max="3792" width="17.85546875" style="1" customWidth="1"/>
    <col min="3793" max="3793" width="19.42578125" style="1" bestFit="1" customWidth="1"/>
    <col min="3794" max="3794" width="10.85546875" style="1" customWidth="1"/>
    <col min="3795" max="3795" width="16.5703125" style="1" bestFit="1" customWidth="1"/>
    <col min="3796" max="3796" width="13.5703125" style="1" bestFit="1" customWidth="1"/>
    <col min="3797" max="3797" width="17.42578125" style="1" bestFit="1" customWidth="1"/>
    <col min="3798" max="3798" width="20" style="1" bestFit="1" customWidth="1"/>
    <col min="3799" max="3799" width="14.42578125" style="1" bestFit="1" customWidth="1"/>
    <col min="3800" max="3800" width="14.5703125" style="1" bestFit="1" customWidth="1"/>
    <col min="3801" max="3801" width="15.5703125" style="1" bestFit="1" customWidth="1"/>
    <col min="3802" max="3802" width="11.42578125" style="1" customWidth="1"/>
    <col min="3803" max="4042" width="11.42578125" style="1"/>
    <col min="4043" max="4043" width="4.42578125" style="1" bestFit="1" customWidth="1"/>
    <col min="4044" max="4044" width="41.42578125" style="1" customWidth="1"/>
    <col min="4045" max="4045" width="42.5703125" style="1" customWidth="1"/>
    <col min="4046" max="4046" width="35.42578125" style="1" customWidth="1"/>
    <col min="4047" max="4047" width="27" style="1" customWidth="1"/>
    <col min="4048" max="4048" width="17.85546875" style="1" customWidth="1"/>
    <col min="4049" max="4049" width="19.42578125" style="1" bestFit="1" customWidth="1"/>
    <col min="4050" max="4050" width="10.85546875" style="1" customWidth="1"/>
    <col min="4051" max="4051" width="16.5703125" style="1" bestFit="1" customWidth="1"/>
    <col min="4052" max="4052" width="13.5703125" style="1" bestFit="1" customWidth="1"/>
    <col min="4053" max="4053" width="17.42578125" style="1" bestFit="1" customWidth="1"/>
    <col min="4054" max="4054" width="20" style="1" bestFit="1" customWidth="1"/>
    <col min="4055" max="4055" width="14.42578125" style="1" bestFit="1" customWidth="1"/>
    <col min="4056" max="4056" width="14.5703125" style="1" bestFit="1" customWidth="1"/>
    <col min="4057" max="4057" width="15.5703125" style="1" bestFit="1" customWidth="1"/>
    <col min="4058" max="4058" width="11.42578125" style="1" customWidth="1"/>
    <col min="4059" max="4298" width="11.42578125" style="1"/>
    <col min="4299" max="4299" width="4.42578125" style="1" bestFit="1" customWidth="1"/>
    <col min="4300" max="4300" width="41.42578125" style="1" customWidth="1"/>
    <col min="4301" max="4301" width="42.5703125" style="1" customWidth="1"/>
    <col min="4302" max="4302" width="35.42578125" style="1" customWidth="1"/>
    <col min="4303" max="4303" width="27" style="1" customWidth="1"/>
    <col min="4304" max="4304" width="17.85546875" style="1" customWidth="1"/>
    <col min="4305" max="4305" width="19.42578125" style="1" bestFit="1" customWidth="1"/>
    <col min="4306" max="4306" width="10.85546875" style="1" customWidth="1"/>
    <col min="4307" max="4307" width="16.5703125" style="1" bestFit="1" customWidth="1"/>
    <col min="4308" max="4308" width="13.5703125" style="1" bestFit="1" customWidth="1"/>
    <col min="4309" max="4309" width="17.42578125" style="1" bestFit="1" customWidth="1"/>
    <col min="4310" max="4310" width="20" style="1" bestFit="1" customWidth="1"/>
    <col min="4311" max="4311" width="14.42578125" style="1" bestFit="1" customWidth="1"/>
    <col min="4312" max="4312" width="14.5703125" style="1" bestFit="1" customWidth="1"/>
    <col min="4313" max="4313" width="15.5703125" style="1" bestFit="1" customWidth="1"/>
    <col min="4314" max="4314" width="11.42578125" style="1" customWidth="1"/>
    <col min="4315" max="4554" width="11.42578125" style="1"/>
    <col min="4555" max="4555" width="4.42578125" style="1" bestFit="1" customWidth="1"/>
    <col min="4556" max="4556" width="41.42578125" style="1" customWidth="1"/>
    <col min="4557" max="4557" width="42.5703125" style="1" customWidth="1"/>
    <col min="4558" max="4558" width="35.42578125" style="1" customWidth="1"/>
    <col min="4559" max="4559" width="27" style="1" customWidth="1"/>
    <col min="4560" max="4560" width="17.85546875" style="1" customWidth="1"/>
    <col min="4561" max="4561" width="19.42578125" style="1" bestFit="1" customWidth="1"/>
    <col min="4562" max="4562" width="10.85546875" style="1" customWidth="1"/>
    <col min="4563" max="4563" width="16.5703125" style="1" bestFit="1" customWidth="1"/>
    <col min="4564" max="4564" width="13.5703125" style="1" bestFit="1" customWidth="1"/>
    <col min="4565" max="4565" width="17.42578125" style="1" bestFit="1" customWidth="1"/>
    <col min="4566" max="4566" width="20" style="1" bestFit="1" customWidth="1"/>
    <col min="4567" max="4567" width="14.42578125" style="1" bestFit="1" customWidth="1"/>
    <col min="4568" max="4568" width="14.5703125" style="1" bestFit="1" customWidth="1"/>
    <col min="4569" max="4569" width="15.5703125" style="1" bestFit="1" customWidth="1"/>
    <col min="4570" max="4570" width="11.42578125" style="1" customWidth="1"/>
    <col min="4571" max="4810" width="11.42578125" style="1"/>
    <col min="4811" max="4811" width="4.42578125" style="1" bestFit="1" customWidth="1"/>
    <col min="4812" max="4812" width="41.42578125" style="1" customWidth="1"/>
    <col min="4813" max="4813" width="42.5703125" style="1" customWidth="1"/>
    <col min="4814" max="4814" width="35.42578125" style="1" customWidth="1"/>
    <col min="4815" max="4815" width="27" style="1" customWidth="1"/>
    <col min="4816" max="4816" width="17.85546875" style="1" customWidth="1"/>
    <col min="4817" max="4817" width="19.42578125" style="1" bestFit="1" customWidth="1"/>
    <col min="4818" max="4818" width="10.85546875" style="1" customWidth="1"/>
    <col min="4819" max="4819" width="16.5703125" style="1" bestFit="1" customWidth="1"/>
    <col min="4820" max="4820" width="13.5703125" style="1" bestFit="1" customWidth="1"/>
    <col min="4821" max="4821" width="17.42578125" style="1" bestFit="1" customWidth="1"/>
    <col min="4822" max="4822" width="20" style="1" bestFit="1" customWidth="1"/>
    <col min="4823" max="4823" width="14.42578125" style="1" bestFit="1" customWidth="1"/>
    <col min="4824" max="4824" width="14.5703125" style="1" bestFit="1" customWidth="1"/>
    <col min="4825" max="4825" width="15.5703125" style="1" bestFit="1" customWidth="1"/>
    <col min="4826" max="4826" width="11.42578125" style="1" customWidth="1"/>
    <col min="4827" max="5066" width="11.42578125" style="1"/>
    <col min="5067" max="5067" width="4.42578125" style="1" bestFit="1" customWidth="1"/>
    <col min="5068" max="5068" width="41.42578125" style="1" customWidth="1"/>
    <col min="5069" max="5069" width="42.5703125" style="1" customWidth="1"/>
    <col min="5070" max="5070" width="35.42578125" style="1" customWidth="1"/>
    <col min="5071" max="5071" width="27" style="1" customWidth="1"/>
    <col min="5072" max="5072" width="17.85546875" style="1" customWidth="1"/>
    <col min="5073" max="5073" width="19.42578125" style="1" bestFit="1" customWidth="1"/>
    <col min="5074" max="5074" width="10.85546875" style="1" customWidth="1"/>
    <col min="5075" max="5075" width="16.5703125" style="1" bestFit="1" customWidth="1"/>
    <col min="5076" max="5076" width="13.5703125" style="1" bestFit="1" customWidth="1"/>
    <col min="5077" max="5077" width="17.42578125" style="1" bestFit="1" customWidth="1"/>
    <col min="5078" max="5078" width="20" style="1" bestFit="1" customWidth="1"/>
    <col min="5079" max="5079" width="14.42578125" style="1" bestFit="1" customWidth="1"/>
    <col min="5080" max="5080" width="14.5703125" style="1" bestFit="1" customWidth="1"/>
    <col min="5081" max="5081" width="15.5703125" style="1" bestFit="1" customWidth="1"/>
    <col min="5082" max="5082" width="11.42578125" style="1" customWidth="1"/>
    <col min="5083" max="5322" width="11.42578125" style="1"/>
    <col min="5323" max="5323" width="4.42578125" style="1" bestFit="1" customWidth="1"/>
    <col min="5324" max="5324" width="41.42578125" style="1" customWidth="1"/>
    <col min="5325" max="5325" width="42.5703125" style="1" customWidth="1"/>
    <col min="5326" max="5326" width="35.42578125" style="1" customWidth="1"/>
    <col min="5327" max="5327" width="27" style="1" customWidth="1"/>
    <col min="5328" max="5328" width="17.85546875" style="1" customWidth="1"/>
    <col min="5329" max="5329" width="19.42578125" style="1" bestFit="1" customWidth="1"/>
    <col min="5330" max="5330" width="10.85546875" style="1" customWidth="1"/>
    <col min="5331" max="5331" width="16.5703125" style="1" bestFit="1" customWidth="1"/>
    <col min="5332" max="5332" width="13.5703125" style="1" bestFit="1" customWidth="1"/>
    <col min="5333" max="5333" width="17.42578125" style="1" bestFit="1" customWidth="1"/>
    <col min="5334" max="5334" width="20" style="1" bestFit="1" customWidth="1"/>
    <col min="5335" max="5335" width="14.42578125" style="1" bestFit="1" customWidth="1"/>
    <col min="5336" max="5336" width="14.5703125" style="1" bestFit="1" customWidth="1"/>
    <col min="5337" max="5337" width="15.5703125" style="1" bestFit="1" customWidth="1"/>
    <col min="5338" max="5338" width="11.42578125" style="1" customWidth="1"/>
    <col min="5339" max="5578" width="11.42578125" style="1"/>
    <col min="5579" max="5579" width="4.42578125" style="1" bestFit="1" customWidth="1"/>
    <col min="5580" max="5580" width="41.42578125" style="1" customWidth="1"/>
    <col min="5581" max="5581" width="42.5703125" style="1" customWidth="1"/>
    <col min="5582" max="5582" width="35.42578125" style="1" customWidth="1"/>
    <col min="5583" max="5583" width="27" style="1" customWidth="1"/>
    <col min="5584" max="5584" width="17.85546875" style="1" customWidth="1"/>
    <col min="5585" max="5585" width="19.42578125" style="1" bestFit="1" customWidth="1"/>
    <col min="5586" max="5586" width="10.85546875" style="1" customWidth="1"/>
    <col min="5587" max="5587" width="16.5703125" style="1" bestFit="1" customWidth="1"/>
    <col min="5588" max="5588" width="13.5703125" style="1" bestFit="1" customWidth="1"/>
    <col min="5589" max="5589" width="17.42578125" style="1" bestFit="1" customWidth="1"/>
    <col min="5590" max="5590" width="20" style="1" bestFit="1" customWidth="1"/>
    <col min="5591" max="5591" width="14.42578125" style="1" bestFit="1" customWidth="1"/>
    <col min="5592" max="5592" width="14.5703125" style="1" bestFit="1" customWidth="1"/>
    <col min="5593" max="5593" width="15.5703125" style="1" bestFit="1" customWidth="1"/>
    <col min="5594" max="5594" width="11.42578125" style="1" customWidth="1"/>
    <col min="5595" max="5834" width="11.42578125" style="1"/>
    <col min="5835" max="5835" width="4.42578125" style="1" bestFit="1" customWidth="1"/>
    <col min="5836" max="5836" width="41.42578125" style="1" customWidth="1"/>
    <col min="5837" max="5837" width="42.5703125" style="1" customWidth="1"/>
    <col min="5838" max="5838" width="35.42578125" style="1" customWidth="1"/>
    <col min="5839" max="5839" width="27" style="1" customWidth="1"/>
    <col min="5840" max="5840" width="17.85546875" style="1" customWidth="1"/>
    <col min="5841" max="5841" width="19.42578125" style="1" bestFit="1" customWidth="1"/>
    <col min="5842" max="5842" width="10.85546875" style="1" customWidth="1"/>
    <col min="5843" max="5843" width="16.5703125" style="1" bestFit="1" customWidth="1"/>
    <col min="5844" max="5844" width="13.5703125" style="1" bestFit="1" customWidth="1"/>
    <col min="5845" max="5845" width="17.42578125" style="1" bestFit="1" customWidth="1"/>
    <col min="5846" max="5846" width="20" style="1" bestFit="1" customWidth="1"/>
    <col min="5847" max="5847" width="14.42578125" style="1" bestFit="1" customWidth="1"/>
    <col min="5848" max="5848" width="14.5703125" style="1" bestFit="1" customWidth="1"/>
    <col min="5849" max="5849" width="15.5703125" style="1" bestFit="1" customWidth="1"/>
    <col min="5850" max="5850" width="11.42578125" style="1" customWidth="1"/>
    <col min="5851" max="6090" width="11.42578125" style="1"/>
    <col min="6091" max="6091" width="4.42578125" style="1" bestFit="1" customWidth="1"/>
    <col min="6092" max="6092" width="41.42578125" style="1" customWidth="1"/>
    <col min="6093" max="6093" width="42.5703125" style="1" customWidth="1"/>
    <col min="6094" max="6094" width="35.42578125" style="1" customWidth="1"/>
    <col min="6095" max="6095" width="27" style="1" customWidth="1"/>
    <col min="6096" max="6096" width="17.85546875" style="1" customWidth="1"/>
    <col min="6097" max="6097" width="19.42578125" style="1" bestFit="1" customWidth="1"/>
    <col min="6098" max="6098" width="10.85546875" style="1" customWidth="1"/>
    <col min="6099" max="6099" width="16.5703125" style="1" bestFit="1" customWidth="1"/>
    <col min="6100" max="6100" width="13.5703125" style="1" bestFit="1" customWidth="1"/>
    <col min="6101" max="6101" width="17.42578125" style="1" bestFit="1" customWidth="1"/>
    <col min="6102" max="6102" width="20" style="1" bestFit="1" customWidth="1"/>
    <col min="6103" max="6103" width="14.42578125" style="1" bestFit="1" customWidth="1"/>
    <col min="6104" max="6104" width="14.5703125" style="1" bestFit="1" customWidth="1"/>
    <col min="6105" max="6105" width="15.5703125" style="1" bestFit="1" customWidth="1"/>
    <col min="6106" max="6106" width="11.42578125" style="1" customWidth="1"/>
    <col min="6107" max="6346" width="11.42578125" style="1"/>
    <col min="6347" max="6347" width="4.42578125" style="1" bestFit="1" customWidth="1"/>
    <col min="6348" max="6348" width="41.42578125" style="1" customWidth="1"/>
    <col min="6349" max="6349" width="42.5703125" style="1" customWidth="1"/>
    <col min="6350" max="6350" width="35.42578125" style="1" customWidth="1"/>
    <col min="6351" max="6351" width="27" style="1" customWidth="1"/>
    <col min="6352" max="6352" width="17.85546875" style="1" customWidth="1"/>
    <col min="6353" max="6353" width="19.42578125" style="1" bestFit="1" customWidth="1"/>
    <col min="6354" max="6354" width="10.85546875" style="1" customWidth="1"/>
    <col min="6355" max="6355" width="16.5703125" style="1" bestFit="1" customWidth="1"/>
    <col min="6356" max="6356" width="13.5703125" style="1" bestFit="1" customWidth="1"/>
    <col min="6357" max="6357" width="17.42578125" style="1" bestFit="1" customWidth="1"/>
    <col min="6358" max="6358" width="20" style="1" bestFit="1" customWidth="1"/>
    <col min="6359" max="6359" width="14.42578125" style="1" bestFit="1" customWidth="1"/>
    <col min="6360" max="6360" width="14.5703125" style="1" bestFit="1" customWidth="1"/>
    <col min="6361" max="6361" width="15.5703125" style="1" bestFit="1" customWidth="1"/>
    <col min="6362" max="6362" width="11.42578125" style="1" customWidth="1"/>
    <col min="6363" max="6602" width="11.42578125" style="1"/>
    <col min="6603" max="6603" width="4.42578125" style="1" bestFit="1" customWidth="1"/>
    <col min="6604" max="6604" width="41.42578125" style="1" customWidth="1"/>
    <col min="6605" max="6605" width="42.5703125" style="1" customWidth="1"/>
    <col min="6606" max="6606" width="35.42578125" style="1" customWidth="1"/>
    <col min="6607" max="6607" width="27" style="1" customWidth="1"/>
    <col min="6608" max="6608" width="17.85546875" style="1" customWidth="1"/>
    <col min="6609" max="6609" width="19.42578125" style="1" bestFit="1" customWidth="1"/>
    <col min="6610" max="6610" width="10.85546875" style="1" customWidth="1"/>
    <col min="6611" max="6611" width="16.5703125" style="1" bestFit="1" customWidth="1"/>
    <col min="6612" max="6612" width="13.5703125" style="1" bestFit="1" customWidth="1"/>
    <col min="6613" max="6613" width="17.42578125" style="1" bestFit="1" customWidth="1"/>
    <col min="6614" max="6614" width="20" style="1" bestFit="1" customWidth="1"/>
    <col min="6615" max="6615" width="14.42578125" style="1" bestFit="1" customWidth="1"/>
    <col min="6616" max="6616" width="14.5703125" style="1" bestFit="1" customWidth="1"/>
    <col min="6617" max="6617" width="15.5703125" style="1" bestFit="1" customWidth="1"/>
    <col min="6618" max="6618" width="11.42578125" style="1" customWidth="1"/>
    <col min="6619" max="6858" width="11.42578125" style="1"/>
    <col min="6859" max="6859" width="4.42578125" style="1" bestFit="1" customWidth="1"/>
    <col min="6860" max="6860" width="41.42578125" style="1" customWidth="1"/>
    <col min="6861" max="6861" width="42.5703125" style="1" customWidth="1"/>
    <col min="6862" max="6862" width="35.42578125" style="1" customWidth="1"/>
    <col min="6863" max="6863" width="27" style="1" customWidth="1"/>
    <col min="6864" max="6864" width="17.85546875" style="1" customWidth="1"/>
    <col min="6865" max="6865" width="19.42578125" style="1" bestFit="1" customWidth="1"/>
    <col min="6866" max="6866" width="10.85546875" style="1" customWidth="1"/>
    <col min="6867" max="6867" width="16.5703125" style="1" bestFit="1" customWidth="1"/>
    <col min="6868" max="6868" width="13.5703125" style="1" bestFit="1" customWidth="1"/>
    <col min="6869" max="6869" width="17.42578125" style="1" bestFit="1" customWidth="1"/>
    <col min="6870" max="6870" width="20" style="1" bestFit="1" customWidth="1"/>
    <col min="6871" max="6871" width="14.42578125" style="1" bestFit="1" customWidth="1"/>
    <col min="6872" max="6872" width="14.5703125" style="1" bestFit="1" customWidth="1"/>
    <col min="6873" max="6873" width="15.5703125" style="1" bestFit="1" customWidth="1"/>
    <col min="6874" max="6874" width="11.42578125" style="1" customWidth="1"/>
    <col min="6875" max="7114" width="11.42578125" style="1"/>
    <col min="7115" max="7115" width="4.42578125" style="1" bestFit="1" customWidth="1"/>
    <col min="7116" max="7116" width="41.42578125" style="1" customWidth="1"/>
    <col min="7117" max="7117" width="42.5703125" style="1" customWidth="1"/>
    <col min="7118" max="7118" width="35.42578125" style="1" customWidth="1"/>
    <col min="7119" max="7119" width="27" style="1" customWidth="1"/>
    <col min="7120" max="7120" width="17.85546875" style="1" customWidth="1"/>
    <col min="7121" max="7121" width="19.42578125" style="1" bestFit="1" customWidth="1"/>
    <col min="7122" max="7122" width="10.85546875" style="1" customWidth="1"/>
    <col min="7123" max="7123" width="16.5703125" style="1" bestFit="1" customWidth="1"/>
    <col min="7124" max="7124" width="13.5703125" style="1" bestFit="1" customWidth="1"/>
    <col min="7125" max="7125" width="17.42578125" style="1" bestFit="1" customWidth="1"/>
    <col min="7126" max="7126" width="20" style="1" bestFit="1" customWidth="1"/>
    <col min="7127" max="7127" width="14.42578125" style="1" bestFit="1" customWidth="1"/>
    <col min="7128" max="7128" width="14.5703125" style="1" bestFit="1" customWidth="1"/>
    <col min="7129" max="7129" width="15.5703125" style="1" bestFit="1" customWidth="1"/>
    <col min="7130" max="7130" width="11.42578125" style="1" customWidth="1"/>
    <col min="7131" max="7370" width="11.42578125" style="1"/>
    <col min="7371" max="7371" width="4.42578125" style="1" bestFit="1" customWidth="1"/>
    <col min="7372" max="7372" width="41.42578125" style="1" customWidth="1"/>
    <col min="7373" max="7373" width="42.5703125" style="1" customWidth="1"/>
    <col min="7374" max="7374" width="35.42578125" style="1" customWidth="1"/>
    <col min="7375" max="7375" width="27" style="1" customWidth="1"/>
    <col min="7376" max="7376" width="17.85546875" style="1" customWidth="1"/>
    <col min="7377" max="7377" width="19.42578125" style="1" bestFit="1" customWidth="1"/>
    <col min="7378" max="7378" width="10.85546875" style="1" customWidth="1"/>
    <col min="7379" max="7379" width="16.5703125" style="1" bestFit="1" customWidth="1"/>
    <col min="7380" max="7380" width="13.5703125" style="1" bestFit="1" customWidth="1"/>
    <col min="7381" max="7381" width="17.42578125" style="1" bestFit="1" customWidth="1"/>
    <col min="7382" max="7382" width="20" style="1" bestFit="1" customWidth="1"/>
    <col min="7383" max="7383" width="14.42578125" style="1" bestFit="1" customWidth="1"/>
    <col min="7384" max="7384" width="14.5703125" style="1" bestFit="1" customWidth="1"/>
    <col min="7385" max="7385" width="15.5703125" style="1" bestFit="1" customWidth="1"/>
    <col min="7386" max="7386" width="11.42578125" style="1" customWidth="1"/>
    <col min="7387" max="7626" width="11.42578125" style="1"/>
    <col min="7627" max="7627" width="4.42578125" style="1" bestFit="1" customWidth="1"/>
    <col min="7628" max="7628" width="41.42578125" style="1" customWidth="1"/>
    <col min="7629" max="7629" width="42.5703125" style="1" customWidth="1"/>
    <col min="7630" max="7630" width="35.42578125" style="1" customWidth="1"/>
    <col min="7631" max="7631" width="27" style="1" customWidth="1"/>
    <col min="7632" max="7632" width="17.85546875" style="1" customWidth="1"/>
    <col min="7633" max="7633" width="19.42578125" style="1" bestFit="1" customWidth="1"/>
    <col min="7634" max="7634" width="10.85546875" style="1" customWidth="1"/>
    <col min="7635" max="7635" width="16.5703125" style="1" bestFit="1" customWidth="1"/>
    <col min="7636" max="7636" width="13.5703125" style="1" bestFit="1" customWidth="1"/>
    <col min="7637" max="7637" width="17.42578125" style="1" bestFit="1" customWidth="1"/>
    <col min="7638" max="7638" width="20" style="1" bestFit="1" customWidth="1"/>
    <col min="7639" max="7639" width="14.42578125" style="1" bestFit="1" customWidth="1"/>
    <col min="7640" max="7640" width="14.5703125" style="1" bestFit="1" customWidth="1"/>
    <col min="7641" max="7641" width="15.5703125" style="1" bestFit="1" customWidth="1"/>
    <col min="7642" max="7642" width="11.42578125" style="1" customWidth="1"/>
    <col min="7643" max="7882" width="11.42578125" style="1"/>
    <col min="7883" max="7883" width="4.42578125" style="1" bestFit="1" customWidth="1"/>
    <col min="7884" max="7884" width="41.42578125" style="1" customWidth="1"/>
    <col min="7885" max="7885" width="42.5703125" style="1" customWidth="1"/>
    <col min="7886" max="7886" width="35.42578125" style="1" customWidth="1"/>
    <col min="7887" max="7887" width="27" style="1" customWidth="1"/>
    <col min="7888" max="7888" width="17.85546875" style="1" customWidth="1"/>
    <col min="7889" max="7889" width="19.42578125" style="1" bestFit="1" customWidth="1"/>
    <col min="7890" max="7890" width="10.85546875" style="1" customWidth="1"/>
    <col min="7891" max="7891" width="16.5703125" style="1" bestFit="1" customWidth="1"/>
    <col min="7892" max="7892" width="13.5703125" style="1" bestFit="1" customWidth="1"/>
    <col min="7893" max="7893" width="17.42578125" style="1" bestFit="1" customWidth="1"/>
    <col min="7894" max="7894" width="20" style="1" bestFit="1" customWidth="1"/>
    <col min="7895" max="7895" width="14.42578125" style="1" bestFit="1" customWidth="1"/>
    <col min="7896" max="7896" width="14.5703125" style="1" bestFit="1" customWidth="1"/>
    <col min="7897" max="7897" width="15.5703125" style="1" bestFit="1" customWidth="1"/>
    <col min="7898" max="7898" width="11.42578125" style="1" customWidth="1"/>
    <col min="7899" max="8138" width="11.42578125" style="1"/>
    <col min="8139" max="8139" width="4.42578125" style="1" bestFit="1" customWidth="1"/>
    <col min="8140" max="8140" width="41.42578125" style="1" customWidth="1"/>
    <col min="8141" max="8141" width="42.5703125" style="1" customWidth="1"/>
    <col min="8142" max="8142" width="35.42578125" style="1" customWidth="1"/>
    <col min="8143" max="8143" width="27" style="1" customWidth="1"/>
    <col min="8144" max="8144" width="17.85546875" style="1" customWidth="1"/>
    <col min="8145" max="8145" width="19.42578125" style="1" bestFit="1" customWidth="1"/>
    <col min="8146" max="8146" width="10.85546875" style="1" customWidth="1"/>
    <col min="8147" max="8147" width="16.5703125" style="1" bestFit="1" customWidth="1"/>
    <col min="8148" max="8148" width="13.5703125" style="1" bestFit="1" customWidth="1"/>
    <col min="8149" max="8149" width="17.42578125" style="1" bestFit="1" customWidth="1"/>
    <col min="8150" max="8150" width="20" style="1" bestFit="1" customWidth="1"/>
    <col min="8151" max="8151" width="14.42578125" style="1" bestFit="1" customWidth="1"/>
    <col min="8152" max="8152" width="14.5703125" style="1" bestFit="1" customWidth="1"/>
    <col min="8153" max="8153" width="15.5703125" style="1" bestFit="1" customWidth="1"/>
    <col min="8154" max="8154" width="11.42578125" style="1" customWidth="1"/>
    <col min="8155" max="8394" width="11.42578125" style="1"/>
    <col min="8395" max="8395" width="4.42578125" style="1" bestFit="1" customWidth="1"/>
    <col min="8396" max="8396" width="41.42578125" style="1" customWidth="1"/>
    <col min="8397" max="8397" width="42.5703125" style="1" customWidth="1"/>
    <col min="8398" max="8398" width="35.42578125" style="1" customWidth="1"/>
    <col min="8399" max="8399" width="27" style="1" customWidth="1"/>
    <col min="8400" max="8400" width="17.85546875" style="1" customWidth="1"/>
    <col min="8401" max="8401" width="19.42578125" style="1" bestFit="1" customWidth="1"/>
    <col min="8402" max="8402" width="10.85546875" style="1" customWidth="1"/>
    <col min="8403" max="8403" width="16.5703125" style="1" bestFit="1" customWidth="1"/>
    <col min="8404" max="8404" width="13.5703125" style="1" bestFit="1" customWidth="1"/>
    <col min="8405" max="8405" width="17.42578125" style="1" bestFit="1" customWidth="1"/>
    <col min="8406" max="8406" width="20" style="1" bestFit="1" customWidth="1"/>
    <col min="8407" max="8407" width="14.42578125" style="1" bestFit="1" customWidth="1"/>
    <col min="8408" max="8408" width="14.5703125" style="1" bestFit="1" customWidth="1"/>
    <col min="8409" max="8409" width="15.5703125" style="1" bestFit="1" customWidth="1"/>
    <col min="8410" max="8410" width="11.42578125" style="1" customWidth="1"/>
    <col min="8411" max="8650" width="11.42578125" style="1"/>
    <col min="8651" max="8651" width="4.42578125" style="1" bestFit="1" customWidth="1"/>
    <col min="8652" max="8652" width="41.42578125" style="1" customWidth="1"/>
    <col min="8653" max="8653" width="42.5703125" style="1" customWidth="1"/>
    <col min="8654" max="8654" width="35.42578125" style="1" customWidth="1"/>
    <col min="8655" max="8655" width="27" style="1" customWidth="1"/>
    <col min="8656" max="8656" width="17.85546875" style="1" customWidth="1"/>
    <col min="8657" max="8657" width="19.42578125" style="1" bestFit="1" customWidth="1"/>
    <col min="8658" max="8658" width="10.85546875" style="1" customWidth="1"/>
    <col min="8659" max="8659" width="16.5703125" style="1" bestFit="1" customWidth="1"/>
    <col min="8660" max="8660" width="13.5703125" style="1" bestFit="1" customWidth="1"/>
    <col min="8661" max="8661" width="17.42578125" style="1" bestFit="1" customWidth="1"/>
    <col min="8662" max="8662" width="20" style="1" bestFit="1" customWidth="1"/>
    <col min="8663" max="8663" width="14.42578125" style="1" bestFit="1" customWidth="1"/>
    <col min="8664" max="8664" width="14.5703125" style="1" bestFit="1" customWidth="1"/>
    <col min="8665" max="8665" width="15.5703125" style="1" bestFit="1" customWidth="1"/>
    <col min="8666" max="8666" width="11.42578125" style="1" customWidth="1"/>
    <col min="8667" max="8906" width="11.42578125" style="1"/>
    <col min="8907" max="8907" width="4.42578125" style="1" bestFit="1" customWidth="1"/>
    <col min="8908" max="8908" width="41.42578125" style="1" customWidth="1"/>
    <col min="8909" max="8909" width="42.5703125" style="1" customWidth="1"/>
    <col min="8910" max="8910" width="35.42578125" style="1" customWidth="1"/>
    <col min="8911" max="8911" width="27" style="1" customWidth="1"/>
    <col min="8912" max="8912" width="17.85546875" style="1" customWidth="1"/>
    <col min="8913" max="8913" width="19.42578125" style="1" bestFit="1" customWidth="1"/>
    <col min="8914" max="8914" width="10.85546875" style="1" customWidth="1"/>
    <col min="8915" max="8915" width="16.5703125" style="1" bestFit="1" customWidth="1"/>
    <col min="8916" max="8916" width="13.5703125" style="1" bestFit="1" customWidth="1"/>
    <col min="8917" max="8917" width="17.42578125" style="1" bestFit="1" customWidth="1"/>
    <col min="8918" max="8918" width="20" style="1" bestFit="1" customWidth="1"/>
    <col min="8919" max="8919" width="14.42578125" style="1" bestFit="1" customWidth="1"/>
    <col min="8920" max="8920" width="14.5703125" style="1" bestFit="1" customWidth="1"/>
    <col min="8921" max="8921" width="15.5703125" style="1" bestFit="1" customWidth="1"/>
    <col min="8922" max="8922" width="11.42578125" style="1" customWidth="1"/>
    <col min="8923" max="9162" width="11.42578125" style="1"/>
    <col min="9163" max="9163" width="4.42578125" style="1" bestFit="1" customWidth="1"/>
    <col min="9164" max="9164" width="41.42578125" style="1" customWidth="1"/>
    <col min="9165" max="9165" width="42.5703125" style="1" customWidth="1"/>
    <col min="9166" max="9166" width="35.42578125" style="1" customWidth="1"/>
    <col min="9167" max="9167" width="27" style="1" customWidth="1"/>
    <col min="9168" max="9168" width="17.85546875" style="1" customWidth="1"/>
    <col min="9169" max="9169" width="19.42578125" style="1" bestFit="1" customWidth="1"/>
    <col min="9170" max="9170" width="10.85546875" style="1" customWidth="1"/>
    <col min="9171" max="9171" width="16.5703125" style="1" bestFit="1" customWidth="1"/>
    <col min="9172" max="9172" width="13.5703125" style="1" bestFit="1" customWidth="1"/>
    <col min="9173" max="9173" width="17.42578125" style="1" bestFit="1" customWidth="1"/>
    <col min="9174" max="9174" width="20" style="1" bestFit="1" customWidth="1"/>
    <col min="9175" max="9175" width="14.42578125" style="1" bestFit="1" customWidth="1"/>
    <col min="9176" max="9176" width="14.5703125" style="1" bestFit="1" customWidth="1"/>
    <col min="9177" max="9177" width="15.5703125" style="1" bestFit="1" customWidth="1"/>
    <col min="9178" max="9178" width="11.42578125" style="1" customWidth="1"/>
    <col min="9179" max="9418" width="11.42578125" style="1"/>
    <col min="9419" max="9419" width="4.42578125" style="1" bestFit="1" customWidth="1"/>
    <col min="9420" max="9420" width="41.42578125" style="1" customWidth="1"/>
    <col min="9421" max="9421" width="42.5703125" style="1" customWidth="1"/>
    <col min="9422" max="9422" width="35.42578125" style="1" customWidth="1"/>
    <col min="9423" max="9423" width="27" style="1" customWidth="1"/>
    <col min="9424" max="9424" width="17.85546875" style="1" customWidth="1"/>
    <col min="9425" max="9425" width="19.42578125" style="1" bestFit="1" customWidth="1"/>
    <col min="9426" max="9426" width="10.85546875" style="1" customWidth="1"/>
    <col min="9427" max="9427" width="16.5703125" style="1" bestFit="1" customWidth="1"/>
    <col min="9428" max="9428" width="13.5703125" style="1" bestFit="1" customWidth="1"/>
    <col min="9429" max="9429" width="17.42578125" style="1" bestFit="1" customWidth="1"/>
    <col min="9430" max="9430" width="20" style="1" bestFit="1" customWidth="1"/>
    <col min="9431" max="9431" width="14.42578125" style="1" bestFit="1" customWidth="1"/>
    <col min="9432" max="9432" width="14.5703125" style="1" bestFit="1" customWidth="1"/>
    <col min="9433" max="9433" width="15.5703125" style="1" bestFit="1" customWidth="1"/>
    <col min="9434" max="9434" width="11.42578125" style="1" customWidth="1"/>
    <col min="9435" max="9674" width="11.42578125" style="1"/>
    <col min="9675" max="9675" width="4.42578125" style="1" bestFit="1" customWidth="1"/>
    <col min="9676" max="9676" width="41.42578125" style="1" customWidth="1"/>
    <col min="9677" max="9677" width="42.5703125" style="1" customWidth="1"/>
    <col min="9678" max="9678" width="35.42578125" style="1" customWidth="1"/>
    <col min="9679" max="9679" width="27" style="1" customWidth="1"/>
    <col min="9680" max="9680" width="17.85546875" style="1" customWidth="1"/>
    <col min="9681" max="9681" width="19.42578125" style="1" bestFit="1" customWidth="1"/>
    <col min="9682" max="9682" width="10.85546875" style="1" customWidth="1"/>
    <col min="9683" max="9683" width="16.5703125" style="1" bestFit="1" customWidth="1"/>
    <col min="9684" max="9684" width="13.5703125" style="1" bestFit="1" customWidth="1"/>
    <col min="9685" max="9685" width="17.42578125" style="1" bestFit="1" customWidth="1"/>
    <col min="9686" max="9686" width="20" style="1" bestFit="1" customWidth="1"/>
    <col min="9687" max="9687" width="14.42578125" style="1" bestFit="1" customWidth="1"/>
    <col min="9688" max="9688" width="14.5703125" style="1" bestFit="1" customWidth="1"/>
    <col min="9689" max="9689" width="15.5703125" style="1" bestFit="1" customWidth="1"/>
    <col min="9690" max="9690" width="11.42578125" style="1" customWidth="1"/>
    <col min="9691" max="9930" width="11.42578125" style="1"/>
    <col min="9931" max="9931" width="4.42578125" style="1" bestFit="1" customWidth="1"/>
    <col min="9932" max="9932" width="41.42578125" style="1" customWidth="1"/>
    <col min="9933" max="9933" width="42.5703125" style="1" customWidth="1"/>
    <col min="9934" max="9934" width="35.42578125" style="1" customWidth="1"/>
    <col min="9935" max="9935" width="27" style="1" customWidth="1"/>
    <col min="9936" max="9936" width="17.85546875" style="1" customWidth="1"/>
    <col min="9937" max="9937" width="19.42578125" style="1" bestFit="1" customWidth="1"/>
    <col min="9938" max="9938" width="10.85546875" style="1" customWidth="1"/>
    <col min="9939" max="9939" width="16.5703125" style="1" bestFit="1" customWidth="1"/>
    <col min="9940" max="9940" width="13.5703125" style="1" bestFit="1" customWidth="1"/>
    <col min="9941" max="9941" width="17.42578125" style="1" bestFit="1" customWidth="1"/>
    <col min="9942" max="9942" width="20" style="1" bestFit="1" customWidth="1"/>
    <col min="9943" max="9943" width="14.42578125" style="1" bestFit="1" customWidth="1"/>
    <col min="9944" max="9944" width="14.5703125" style="1" bestFit="1" customWidth="1"/>
    <col min="9945" max="9945" width="15.5703125" style="1" bestFit="1" customWidth="1"/>
    <col min="9946" max="9946" width="11.42578125" style="1" customWidth="1"/>
    <col min="9947" max="10186" width="11.42578125" style="1"/>
    <col min="10187" max="10187" width="4.42578125" style="1" bestFit="1" customWidth="1"/>
    <col min="10188" max="10188" width="41.42578125" style="1" customWidth="1"/>
    <col min="10189" max="10189" width="42.5703125" style="1" customWidth="1"/>
    <col min="10190" max="10190" width="35.42578125" style="1" customWidth="1"/>
    <col min="10191" max="10191" width="27" style="1" customWidth="1"/>
    <col min="10192" max="10192" width="17.85546875" style="1" customWidth="1"/>
    <col min="10193" max="10193" width="19.42578125" style="1" bestFit="1" customWidth="1"/>
    <col min="10194" max="10194" width="10.85546875" style="1" customWidth="1"/>
    <col min="10195" max="10195" width="16.5703125" style="1" bestFit="1" customWidth="1"/>
    <col min="10196" max="10196" width="13.5703125" style="1" bestFit="1" customWidth="1"/>
    <col min="10197" max="10197" width="17.42578125" style="1" bestFit="1" customWidth="1"/>
    <col min="10198" max="10198" width="20" style="1" bestFit="1" customWidth="1"/>
    <col min="10199" max="10199" width="14.42578125" style="1" bestFit="1" customWidth="1"/>
    <col min="10200" max="10200" width="14.5703125" style="1" bestFit="1" customWidth="1"/>
    <col min="10201" max="10201" width="15.5703125" style="1" bestFit="1" customWidth="1"/>
    <col min="10202" max="10202" width="11.42578125" style="1" customWidth="1"/>
    <col min="10203" max="10442" width="11.42578125" style="1"/>
    <col min="10443" max="10443" width="4.42578125" style="1" bestFit="1" customWidth="1"/>
    <col min="10444" max="10444" width="41.42578125" style="1" customWidth="1"/>
    <col min="10445" max="10445" width="42.5703125" style="1" customWidth="1"/>
    <col min="10446" max="10446" width="35.42578125" style="1" customWidth="1"/>
    <col min="10447" max="10447" width="27" style="1" customWidth="1"/>
    <col min="10448" max="10448" width="17.85546875" style="1" customWidth="1"/>
    <col min="10449" max="10449" width="19.42578125" style="1" bestFit="1" customWidth="1"/>
    <col min="10450" max="10450" width="10.85546875" style="1" customWidth="1"/>
    <col min="10451" max="10451" width="16.5703125" style="1" bestFit="1" customWidth="1"/>
    <col min="10452" max="10452" width="13.5703125" style="1" bestFit="1" customWidth="1"/>
    <col min="10453" max="10453" width="17.42578125" style="1" bestFit="1" customWidth="1"/>
    <col min="10454" max="10454" width="20" style="1" bestFit="1" customWidth="1"/>
    <col min="10455" max="10455" width="14.42578125" style="1" bestFit="1" customWidth="1"/>
    <col min="10456" max="10456" width="14.5703125" style="1" bestFit="1" customWidth="1"/>
    <col min="10457" max="10457" width="15.5703125" style="1" bestFit="1" customWidth="1"/>
    <col min="10458" max="10458" width="11.42578125" style="1" customWidth="1"/>
    <col min="10459" max="10698" width="11.42578125" style="1"/>
    <col min="10699" max="10699" width="4.42578125" style="1" bestFit="1" customWidth="1"/>
    <col min="10700" max="10700" width="41.42578125" style="1" customWidth="1"/>
    <col min="10701" max="10701" width="42.5703125" style="1" customWidth="1"/>
    <col min="10702" max="10702" width="35.42578125" style="1" customWidth="1"/>
    <col min="10703" max="10703" width="27" style="1" customWidth="1"/>
    <col min="10704" max="10704" width="17.85546875" style="1" customWidth="1"/>
    <col min="10705" max="10705" width="19.42578125" style="1" bestFit="1" customWidth="1"/>
    <col min="10706" max="10706" width="10.85546875" style="1" customWidth="1"/>
    <col min="10707" max="10707" width="16.5703125" style="1" bestFit="1" customWidth="1"/>
    <col min="10708" max="10708" width="13.5703125" style="1" bestFit="1" customWidth="1"/>
    <col min="10709" max="10709" width="17.42578125" style="1" bestFit="1" customWidth="1"/>
    <col min="10710" max="10710" width="20" style="1" bestFit="1" customWidth="1"/>
    <col min="10711" max="10711" width="14.42578125" style="1" bestFit="1" customWidth="1"/>
    <col min="10712" max="10712" width="14.5703125" style="1" bestFit="1" customWidth="1"/>
    <col min="10713" max="10713" width="15.5703125" style="1" bestFit="1" customWidth="1"/>
    <col min="10714" max="10714" width="11.42578125" style="1" customWidth="1"/>
    <col min="10715" max="10954" width="11.42578125" style="1"/>
    <col min="10955" max="10955" width="4.42578125" style="1" bestFit="1" customWidth="1"/>
    <col min="10956" max="10956" width="41.42578125" style="1" customWidth="1"/>
    <col min="10957" max="10957" width="42.5703125" style="1" customWidth="1"/>
    <col min="10958" max="10958" width="35.42578125" style="1" customWidth="1"/>
    <col min="10959" max="10959" width="27" style="1" customWidth="1"/>
    <col min="10960" max="10960" width="17.85546875" style="1" customWidth="1"/>
    <col min="10961" max="10961" width="19.42578125" style="1" bestFit="1" customWidth="1"/>
    <col min="10962" max="10962" width="10.85546875" style="1" customWidth="1"/>
    <col min="10963" max="10963" width="16.5703125" style="1" bestFit="1" customWidth="1"/>
    <col min="10964" max="10964" width="13.5703125" style="1" bestFit="1" customWidth="1"/>
    <col min="10965" max="10965" width="17.42578125" style="1" bestFit="1" customWidth="1"/>
    <col min="10966" max="10966" width="20" style="1" bestFit="1" customWidth="1"/>
    <col min="10967" max="10967" width="14.42578125" style="1" bestFit="1" customWidth="1"/>
    <col min="10968" max="10968" width="14.5703125" style="1" bestFit="1" customWidth="1"/>
    <col min="10969" max="10969" width="15.5703125" style="1" bestFit="1" customWidth="1"/>
    <col min="10970" max="10970" width="11.42578125" style="1" customWidth="1"/>
    <col min="10971" max="11210" width="11.42578125" style="1"/>
    <col min="11211" max="11211" width="4.42578125" style="1" bestFit="1" customWidth="1"/>
    <col min="11212" max="11212" width="41.42578125" style="1" customWidth="1"/>
    <col min="11213" max="11213" width="42.5703125" style="1" customWidth="1"/>
    <col min="11214" max="11214" width="35.42578125" style="1" customWidth="1"/>
    <col min="11215" max="11215" width="27" style="1" customWidth="1"/>
    <col min="11216" max="11216" width="17.85546875" style="1" customWidth="1"/>
    <col min="11217" max="11217" width="19.42578125" style="1" bestFit="1" customWidth="1"/>
    <col min="11218" max="11218" width="10.85546875" style="1" customWidth="1"/>
    <col min="11219" max="11219" width="16.5703125" style="1" bestFit="1" customWidth="1"/>
    <col min="11220" max="11220" width="13.5703125" style="1" bestFit="1" customWidth="1"/>
    <col min="11221" max="11221" width="17.42578125" style="1" bestFit="1" customWidth="1"/>
    <col min="11222" max="11222" width="20" style="1" bestFit="1" customWidth="1"/>
    <col min="11223" max="11223" width="14.42578125" style="1" bestFit="1" customWidth="1"/>
    <col min="11224" max="11224" width="14.5703125" style="1" bestFit="1" customWidth="1"/>
    <col min="11225" max="11225" width="15.5703125" style="1" bestFit="1" customWidth="1"/>
    <col min="11226" max="11226" width="11.42578125" style="1" customWidth="1"/>
    <col min="11227" max="11466" width="11.42578125" style="1"/>
    <col min="11467" max="11467" width="4.42578125" style="1" bestFit="1" customWidth="1"/>
    <col min="11468" max="11468" width="41.42578125" style="1" customWidth="1"/>
    <col min="11469" max="11469" width="42.5703125" style="1" customWidth="1"/>
    <col min="11470" max="11470" width="35.42578125" style="1" customWidth="1"/>
    <col min="11471" max="11471" width="27" style="1" customWidth="1"/>
    <col min="11472" max="11472" width="17.85546875" style="1" customWidth="1"/>
    <col min="11473" max="11473" width="19.42578125" style="1" bestFit="1" customWidth="1"/>
    <col min="11474" max="11474" width="10.85546875" style="1" customWidth="1"/>
    <col min="11475" max="11475" width="16.5703125" style="1" bestFit="1" customWidth="1"/>
    <col min="11476" max="11476" width="13.5703125" style="1" bestFit="1" customWidth="1"/>
    <col min="11477" max="11477" width="17.42578125" style="1" bestFit="1" customWidth="1"/>
    <col min="11478" max="11478" width="20" style="1" bestFit="1" customWidth="1"/>
    <col min="11479" max="11479" width="14.42578125" style="1" bestFit="1" customWidth="1"/>
    <col min="11480" max="11480" width="14.5703125" style="1" bestFit="1" customWidth="1"/>
    <col min="11481" max="11481" width="15.5703125" style="1" bestFit="1" customWidth="1"/>
    <col min="11482" max="11482" width="11.42578125" style="1" customWidth="1"/>
    <col min="11483" max="11722" width="11.42578125" style="1"/>
    <col min="11723" max="11723" width="4.42578125" style="1" bestFit="1" customWidth="1"/>
    <col min="11724" max="11724" width="41.42578125" style="1" customWidth="1"/>
    <col min="11725" max="11725" width="42.5703125" style="1" customWidth="1"/>
    <col min="11726" max="11726" width="35.42578125" style="1" customWidth="1"/>
    <col min="11727" max="11727" width="27" style="1" customWidth="1"/>
    <col min="11728" max="11728" width="17.85546875" style="1" customWidth="1"/>
    <col min="11729" max="11729" width="19.42578125" style="1" bestFit="1" customWidth="1"/>
    <col min="11730" max="11730" width="10.85546875" style="1" customWidth="1"/>
    <col min="11731" max="11731" width="16.5703125" style="1" bestFit="1" customWidth="1"/>
    <col min="11732" max="11732" width="13.5703125" style="1" bestFit="1" customWidth="1"/>
    <col min="11733" max="11733" width="17.42578125" style="1" bestFit="1" customWidth="1"/>
    <col min="11734" max="11734" width="20" style="1" bestFit="1" customWidth="1"/>
    <col min="11735" max="11735" width="14.42578125" style="1" bestFit="1" customWidth="1"/>
    <col min="11736" max="11736" width="14.5703125" style="1" bestFit="1" customWidth="1"/>
    <col min="11737" max="11737" width="15.5703125" style="1" bestFit="1" customWidth="1"/>
    <col min="11738" max="11738" width="11.42578125" style="1" customWidth="1"/>
    <col min="11739" max="11978" width="11.42578125" style="1"/>
    <col min="11979" max="11979" width="4.42578125" style="1" bestFit="1" customWidth="1"/>
    <col min="11980" max="11980" width="41.42578125" style="1" customWidth="1"/>
    <col min="11981" max="11981" width="42.5703125" style="1" customWidth="1"/>
    <col min="11982" max="11982" width="35.42578125" style="1" customWidth="1"/>
    <col min="11983" max="11983" width="27" style="1" customWidth="1"/>
    <col min="11984" max="11984" width="17.85546875" style="1" customWidth="1"/>
    <col min="11985" max="11985" width="19.42578125" style="1" bestFit="1" customWidth="1"/>
    <col min="11986" max="11986" width="10.85546875" style="1" customWidth="1"/>
    <col min="11987" max="11987" width="16.5703125" style="1" bestFit="1" customWidth="1"/>
    <col min="11988" max="11988" width="13.5703125" style="1" bestFit="1" customWidth="1"/>
    <col min="11989" max="11989" width="17.42578125" style="1" bestFit="1" customWidth="1"/>
    <col min="11990" max="11990" width="20" style="1" bestFit="1" customWidth="1"/>
    <col min="11991" max="11991" width="14.42578125" style="1" bestFit="1" customWidth="1"/>
    <col min="11992" max="11992" width="14.5703125" style="1" bestFit="1" customWidth="1"/>
    <col min="11993" max="11993" width="15.5703125" style="1" bestFit="1" customWidth="1"/>
    <col min="11994" max="11994" width="11.42578125" style="1" customWidth="1"/>
    <col min="11995" max="12234" width="11.42578125" style="1"/>
    <col min="12235" max="12235" width="4.42578125" style="1" bestFit="1" customWidth="1"/>
    <col min="12236" max="12236" width="41.42578125" style="1" customWidth="1"/>
    <col min="12237" max="12237" width="42.5703125" style="1" customWidth="1"/>
    <col min="12238" max="12238" width="35.42578125" style="1" customWidth="1"/>
    <col min="12239" max="12239" width="27" style="1" customWidth="1"/>
    <col min="12240" max="12240" width="17.85546875" style="1" customWidth="1"/>
    <col min="12241" max="12241" width="19.42578125" style="1" bestFit="1" customWidth="1"/>
    <col min="12242" max="12242" width="10.85546875" style="1" customWidth="1"/>
    <col min="12243" max="12243" width="16.5703125" style="1" bestFit="1" customWidth="1"/>
    <col min="12244" max="12244" width="13.5703125" style="1" bestFit="1" customWidth="1"/>
    <col min="12245" max="12245" width="17.42578125" style="1" bestFit="1" customWidth="1"/>
    <col min="12246" max="12246" width="20" style="1" bestFit="1" customWidth="1"/>
    <col min="12247" max="12247" width="14.42578125" style="1" bestFit="1" customWidth="1"/>
    <col min="12248" max="12248" width="14.5703125" style="1" bestFit="1" customWidth="1"/>
    <col min="12249" max="12249" width="15.5703125" style="1" bestFit="1" customWidth="1"/>
    <col min="12250" max="12250" width="11.42578125" style="1" customWidth="1"/>
    <col min="12251" max="12490" width="11.42578125" style="1"/>
    <col min="12491" max="12491" width="4.42578125" style="1" bestFit="1" customWidth="1"/>
    <col min="12492" max="12492" width="41.42578125" style="1" customWidth="1"/>
    <col min="12493" max="12493" width="42.5703125" style="1" customWidth="1"/>
    <col min="12494" max="12494" width="35.42578125" style="1" customWidth="1"/>
    <col min="12495" max="12495" width="27" style="1" customWidth="1"/>
    <col min="12496" max="12496" width="17.85546875" style="1" customWidth="1"/>
    <col min="12497" max="12497" width="19.42578125" style="1" bestFit="1" customWidth="1"/>
    <col min="12498" max="12498" width="10.85546875" style="1" customWidth="1"/>
    <col min="12499" max="12499" width="16.5703125" style="1" bestFit="1" customWidth="1"/>
    <col min="12500" max="12500" width="13.5703125" style="1" bestFit="1" customWidth="1"/>
    <col min="12501" max="12501" width="17.42578125" style="1" bestFit="1" customWidth="1"/>
    <col min="12502" max="12502" width="20" style="1" bestFit="1" customWidth="1"/>
    <col min="12503" max="12503" width="14.42578125" style="1" bestFit="1" customWidth="1"/>
    <col min="12504" max="12504" width="14.5703125" style="1" bestFit="1" customWidth="1"/>
    <col min="12505" max="12505" width="15.5703125" style="1" bestFit="1" customWidth="1"/>
    <col min="12506" max="12506" width="11.42578125" style="1" customWidth="1"/>
    <col min="12507" max="12746" width="11.42578125" style="1"/>
    <col min="12747" max="12747" width="4.42578125" style="1" bestFit="1" customWidth="1"/>
    <col min="12748" max="12748" width="41.42578125" style="1" customWidth="1"/>
    <col min="12749" max="12749" width="42.5703125" style="1" customWidth="1"/>
    <col min="12750" max="12750" width="35.42578125" style="1" customWidth="1"/>
    <col min="12751" max="12751" width="27" style="1" customWidth="1"/>
    <col min="12752" max="12752" width="17.85546875" style="1" customWidth="1"/>
    <col min="12753" max="12753" width="19.42578125" style="1" bestFit="1" customWidth="1"/>
    <col min="12754" max="12754" width="10.85546875" style="1" customWidth="1"/>
    <col min="12755" max="12755" width="16.5703125" style="1" bestFit="1" customWidth="1"/>
    <col min="12756" max="12756" width="13.5703125" style="1" bestFit="1" customWidth="1"/>
    <col min="12757" max="12757" width="17.42578125" style="1" bestFit="1" customWidth="1"/>
    <col min="12758" max="12758" width="20" style="1" bestFit="1" customWidth="1"/>
    <col min="12759" max="12759" width="14.42578125" style="1" bestFit="1" customWidth="1"/>
    <col min="12760" max="12760" width="14.5703125" style="1" bestFit="1" customWidth="1"/>
    <col min="12761" max="12761" width="15.5703125" style="1" bestFit="1" customWidth="1"/>
    <col min="12762" max="12762" width="11.42578125" style="1" customWidth="1"/>
    <col min="12763" max="13002" width="11.42578125" style="1"/>
    <col min="13003" max="13003" width="4.42578125" style="1" bestFit="1" customWidth="1"/>
    <col min="13004" max="13004" width="41.42578125" style="1" customWidth="1"/>
    <col min="13005" max="13005" width="42.5703125" style="1" customWidth="1"/>
    <col min="13006" max="13006" width="35.42578125" style="1" customWidth="1"/>
    <col min="13007" max="13007" width="27" style="1" customWidth="1"/>
    <col min="13008" max="13008" width="17.85546875" style="1" customWidth="1"/>
    <col min="13009" max="13009" width="19.42578125" style="1" bestFit="1" customWidth="1"/>
    <col min="13010" max="13010" width="10.85546875" style="1" customWidth="1"/>
    <col min="13011" max="13011" width="16.5703125" style="1" bestFit="1" customWidth="1"/>
    <col min="13012" max="13012" width="13.5703125" style="1" bestFit="1" customWidth="1"/>
    <col min="13013" max="13013" width="17.42578125" style="1" bestFit="1" customWidth="1"/>
    <col min="13014" max="13014" width="20" style="1" bestFit="1" customWidth="1"/>
    <col min="13015" max="13015" width="14.42578125" style="1" bestFit="1" customWidth="1"/>
    <col min="13016" max="13016" width="14.5703125" style="1" bestFit="1" customWidth="1"/>
    <col min="13017" max="13017" width="15.5703125" style="1" bestFit="1" customWidth="1"/>
    <col min="13018" max="13018" width="11.42578125" style="1" customWidth="1"/>
    <col min="13019" max="13258" width="11.42578125" style="1"/>
    <col min="13259" max="13259" width="4.42578125" style="1" bestFit="1" customWidth="1"/>
    <col min="13260" max="13260" width="41.42578125" style="1" customWidth="1"/>
    <col min="13261" max="13261" width="42.5703125" style="1" customWidth="1"/>
    <col min="13262" max="13262" width="35.42578125" style="1" customWidth="1"/>
    <col min="13263" max="13263" width="27" style="1" customWidth="1"/>
    <col min="13264" max="13264" width="17.85546875" style="1" customWidth="1"/>
    <col min="13265" max="13265" width="19.42578125" style="1" bestFit="1" customWidth="1"/>
    <col min="13266" max="13266" width="10.85546875" style="1" customWidth="1"/>
    <col min="13267" max="13267" width="16.5703125" style="1" bestFit="1" customWidth="1"/>
    <col min="13268" max="13268" width="13.5703125" style="1" bestFit="1" customWidth="1"/>
    <col min="13269" max="13269" width="17.42578125" style="1" bestFit="1" customWidth="1"/>
    <col min="13270" max="13270" width="20" style="1" bestFit="1" customWidth="1"/>
    <col min="13271" max="13271" width="14.42578125" style="1" bestFit="1" customWidth="1"/>
    <col min="13272" max="13272" width="14.5703125" style="1" bestFit="1" customWidth="1"/>
    <col min="13273" max="13273" width="15.5703125" style="1" bestFit="1" customWidth="1"/>
    <col min="13274" max="13274" width="11.42578125" style="1" customWidth="1"/>
    <col min="13275" max="13514" width="11.42578125" style="1"/>
    <col min="13515" max="13515" width="4.42578125" style="1" bestFit="1" customWidth="1"/>
    <col min="13516" max="13516" width="41.42578125" style="1" customWidth="1"/>
    <col min="13517" max="13517" width="42.5703125" style="1" customWidth="1"/>
    <col min="13518" max="13518" width="35.42578125" style="1" customWidth="1"/>
    <col min="13519" max="13519" width="27" style="1" customWidth="1"/>
    <col min="13520" max="13520" width="17.85546875" style="1" customWidth="1"/>
    <col min="13521" max="13521" width="19.42578125" style="1" bestFit="1" customWidth="1"/>
    <col min="13522" max="13522" width="10.85546875" style="1" customWidth="1"/>
    <col min="13523" max="13523" width="16.5703125" style="1" bestFit="1" customWidth="1"/>
    <col min="13524" max="13524" width="13.5703125" style="1" bestFit="1" customWidth="1"/>
    <col min="13525" max="13525" width="17.42578125" style="1" bestFit="1" customWidth="1"/>
    <col min="13526" max="13526" width="20" style="1" bestFit="1" customWidth="1"/>
    <col min="13527" max="13527" width="14.42578125" style="1" bestFit="1" customWidth="1"/>
    <col min="13528" max="13528" width="14.5703125" style="1" bestFit="1" customWidth="1"/>
    <col min="13529" max="13529" width="15.5703125" style="1" bestFit="1" customWidth="1"/>
    <col min="13530" max="13530" width="11.42578125" style="1" customWidth="1"/>
    <col min="13531" max="13770" width="11.42578125" style="1"/>
    <col min="13771" max="13771" width="4.42578125" style="1" bestFit="1" customWidth="1"/>
    <col min="13772" max="13772" width="41.42578125" style="1" customWidth="1"/>
    <col min="13773" max="13773" width="42.5703125" style="1" customWidth="1"/>
    <col min="13774" max="13774" width="35.42578125" style="1" customWidth="1"/>
    <col min="13775" max="13775" width="27" style="1" customWidth="1"/>
    <col min="13776" max="13776" width="17.85546875" style="1" customWidth="1"/>
    <col min="13777" max="13777" width="19.42578125" style="1" bestFit="1" customWidth="1"/>
    <col min="13778" max="13778" width="10.85546875" style="1" customWidth="1"/>
    <col min="13779" max="13779" width="16.5703125" style="1" bestFit="1" customWidth="1"/>
    <col min="13780" max="13780" width="13.5703125" style="1" bestFit="1" customWidth="1"/>
    <col min="13781" max="13781" width="17.42578125" style="1" bestFit="1" customWidth="1"/>
    <col min="13782" max="13782" width="20" style="1" bestFit="1" customWidth="1"/>
    <col min="13783" max="13783" width="14.42578125" style="1" bestFit="1" customWidth="1"/>
    <col min="13784" max="13784" width="14.5703125" style="1" bestFit="1" customWidth="1"/>
    <col min="13785" max="13785" width="15.5703125" style="1" bestFit="1" customWidth="1"/>
    <col min="13786" max="13786" width="11.42578125" style="1" customWidth="1"/>
    <col min="13787" max="14026" width="11.42578125" style="1"/>
    <col min="14027" max="14027" width="4.42578125" style="1" bestFit="1" customWidth="1"/>
    <col min="14028" max="14028" width="41.42578125" style="1" customWidth="1"/>
    <col min="14029" max="14029" width="42.5703125" style="1" customWidth="1"/>
    <col min="14030" max="14030" width="35.42578125" style="1" customWidth="1"/>
    <col min="14031" max="14031" width="27" style="1" customWidth="1"/>
    <col min="14032" max="14032" width="17.85546875" style="1" customWidth="1"/>
    <col min="14033" max="14033" width="19.42578125" style="1" bestFit="1" customWidth="1"/>
    <col min="14034" max="14034" width="10.85546875" style="1" customWidth="1"/>
    <col min="14035" max="14035" width="16.5703125" style="1" bestFit="1" customWidth="1"/>
    <col min="14036" max="14036" width="13.5703125" style="1" bestFit="1" customWidth="1"/>
    <col min="14037" max="14037" width="17.42578125" style="1" bestFit="1" customWidth="1"/>
    <col min="14038" max="14038" width="20" style="1" bestFit="1" customWidth="1"/>
    <col min="14039" max="14039" width="14.42578125" style="1" bestFit="1" customWidth="1"/>
    <col min="14040" max="14040" width="14.5703125" style="1" bestFit="1" customWidth="1"/>
    <col min="14041" max="14041" width="15.5703125" style="1" bestFit="1" customWidth="1"/>
    <col min="14042" max="14042" width="11.42578125" style="1" customWidth="1"/>
    <col min="14043" max="14282" width="11.42578125" style="1"/>
    <col min="14283" max="14283" width="4.42578125" style="1" bestFit="1" customWidth="1"/>
    <col min="14284" max="14284" width="41.42578125" style="1" customWidth="1"/>
    <col min="14285" max="14285" width="42.5703125" style="1" customWidth="1"/>
    <col min="14286" max="14286" width="35.42578125" style="1" customWidth="1"/>
    <col min="14287" max="14287" width="27" style="1" customWidth="1"/>
    <col min="14288" max="14288" width="17.85546875" style="1" customWidth="1"/>
    <col min="14289" max="14289" width="19.42578125" style="1" bestFit="1" customWidth="1"/>
    <col min="14290" max="14290" width="10.85546875" style="1" customWidth="1"/>
    <col min="14291" max="14291" width="16.5703125" style="1" bestFit="1" customWidth="1"/>
    <col min="14292" max="14292" width="13.5703125" style="1" bestFit="1" customWidth="1"/>
    <col min="14293" max="14293" width="17.42578125" style="1" bestFit="1" customWidth="1"/>
    <col min="14294" max="14294" width="20" style="1" bestFit="1" customWidth="1"/>
    <col min="14295" max="14295" width="14.42578125" style="1" bestFit="1" customWidth="1"/>
    <col min="14296" max="14296" width="14.5703125" style="1" bestFit="1" customWidth="1"/>
    <col min="14297" max="14297" width="15.5703125" style="1" bestFit="1" customWidth="1"/>
    <col min="14298" max="14298" width="11.42578125" style="1" customWidth="1"/>
    <col min="14299" max="14538" width="11.42578125" style="1"/>
    <col min="14539" max="14539" width="4.42578125" style="1" bestFit="1" customWidth="1"/>
    <col min="14540" max="14540" width="41.42578125" style="1" customWidth="1"/>
    <col min="14541" max="14541" width="42.5703125" style="1" customWidth="1"/>
    <col min="14542" max="14542" width="35.42578125" style="1" customWidth="1"/>
    <col min="14543" max="14543" width="27" style="1" customWidth="1"/>
    <col min="14544" max="14544" width="17.85546875" style="1" customWidth="1"/>
    <col min="14545" max="14545" width="19.42578125" style="1" bestFit="1" customWidth="1"/>
    <col min="14546" max="14546" width="10.85546875" style="1" customWidth="1"/>
    <col min="14547" max="14547" width="16.5703125" style="1" bestFit="1" customWidth="1"/>
    <col min="14548" max="14548" width="13.5703125" style="1" bestFit="1" customWidth="1"/>
    <col min="14549" max="14549" width="17.42578125" style="1" bestFit="1" customWidth="1"/>
    <col min="14550" max="14550" width="20" style="1" bestFit="1" customWidth="1"/>
    <col min="14551" max="14551" width="14.42578125" style="1" bestFit="1" customWidth="1"/>
    <col min="14552" max="14552" width="14.5703125" style="1" bestFit="1" customWidth="1"/>
    <col min="14553" max="14553" width="15.5703125" style="1" bestFit="1" customWidth="1"/>
    <col min="14554" max="14554" width="11.42578125" style="1" customWidth="1"/>
    <col min="14555" max="14794" width="11.42578125" style="1"/>
    <col min="14795" max="14795" width="4.42578125" style="1" bestFit="1" customWidth="1"/>
    <col min="14796" max="14796" width="41.42578125" style="1" customWidth="1"/>
    <col min="14797" max="14797" width="42.5703125" style="1" customWidth="1"/>
    <col min="14798" max="14798" width="35.42578125" style="1" customWidth="1"/>
    <col min="14799" max="14799" width="27" style="1" customWidth="1"/>
    <col min="14800" max="14800" width="17.85546875" style="1" customWidth="1"/>
    <col min="14801" max="14801" width="19.42578125" style="1" bestFit="1" customWidth="1"/>
    <col min="14802" max="14802" width="10.85546875" style="1" customWidth="1"/>
    <col min="14803" max="14803" width="16.5703125" style="1" bestFit="1" customWidth="1"/>
    <col min="14804" max="14804" width="13.5703125" style="1" bestFit="1" customWidth="1"/>
    <col min="14805" max="14805" width="17.42578125" style="1" bestFit="1" customWidth="1"/>
    <col min="14806" max="14806" width="20" style="1" bestFit="1" customWidth="1"/>
    <col min="14807" max="14807" width="14.42578125" style="1" bestFit="1" customWidth="1"/>
    <col min="14808" max="14808" width="14.5703125" style="1" bestFit="1" customWidth="1"/>
    <col min="14809" max="14809" width="15.5703125" style="1" bestFit="1" customWidth="1"/>
    <col min="14810" max="14810" width="11.42578125" style="1" customWidth="1"/>
    <col min="14811" max="15050" width="11.42578125" style="1"/>
    <col min="15051" max="15051" width="4.42578125" style="1" bestFit="1" customWidth="1"/>
    <col min="15052" max="15052" width="41.42578125" style="1" customWidth="1"/>
    <col min="15053" max="15053" width="42.5703125" style="1" customWidth="1"/>
    <col min="15054" max="15054" width="35.42578125" style="1" customWidth="1"/>
    <col min="15055" max="15055" width="27" style="1" customWidth="1"/>
    <col min="15056" max="15056" width="17.85546875" style="1" customWidth="1"/>
    <col min="15057" max="15057" width="19.42578125" style="1" bestFit="1" customWidth="1"/>
    <col min="15058" max="15058" width="10.85546875" style="1" customWidth="1"/>
    <col min="15059" max="15059" width="16.5703125" style="1" bestFit="1" customWidth="1"/>
    <col min="15060" max="15060" width="13.5703125" style="1" bestFit="1" customWidth="1"/>
    <col min="15061" max="15061" width="17.42578125" style="1" bestFit="1" customWidth="1"/>
    <col min="15062" max="15062" width="20" style="1" bestFit="1" customWidth="1"/>
    <col min="15063" max="15063" width="14.42578125" style="1" bestFit="1" customWidth="1"/>
    <col min="15064" max="15064" width="14.5703125" style="1" bestFit="1" customWidth="1"/>
    <col min="15065" max="15065" width="15.5703125" style="1" bestFit="1" customWidth="1"/>
    <col min="15066" max="15066" width="11.42578125" style="1" customWidth="1"/>
    <col min="15067" max="15306" width="11.42578125" style="1"/>
    <col min="15307" max="15307" width="4.42578125" style="1" bestFit="1" customWidth="1"/>
    <col min="15308" max="15308" width="41.42578125" style="1" customWidth="1"/>
    <col min="15309" max="15309" width="42.5703125" style="1" customWidth="1"/>
    <col min="15310" max="15310" width="35.42578125" style="1" customWidth="1"/>
    <col min="15311" max="15311" width="27" style="1" customWidth="1"/>
    <col min="15312" max="15312" width="17.85546875" style="1" customWidth="1"/>
    <col min="15313" max="15313" width="19.42578125" style="1" bestFit="1" customWidth="1"/>
    <col min="15314" max="15314" width="10.85546875" style="1" customWidth="1"/>
    <col min="15315" max="15315" width="16.5703125" style="1" bestFit="1" customWidth="1"/>
    <col min="15316" max="15316" width="13.5703125" style="1" bestFit="1" customWidth="1"/>
    <col min="15317" max="15317" width="17.42578125" style="1" bestFit="1" customWidth="1"/>
    <col min="15318" max="15318" width="20" style="1" bestFit="1" customWidth="1"/>
    <col min="15319" max="15319" width="14.42578125" style="1" bestFit="1" customWidth="1"/>
    <col min="15320" max="15320" width="14.5703125" style="1" bestFit="1" customWidth="1"/>
    <col min="15321" max="15321" width="15.5703125" style="1" bestFit="1" customWidth="1"/>
    <col min="15322" max="15322" width="11.42578125" style="1" customWidth="1"/>
    <col min="15323" max="15562" width="11.42578125" style="1"/>
    <col min="15563" max="15563" width="4.42578125" style="1" bestFit="1" customWidth="1"/>
    <col min="15564" max="15564" width="41.42578125" style="1" customWidth="1"/>
    <col min="15565" max="15565" width="42.5703125" style="1" customWidth="1"/>
    <col min="15566" max="15566" width="35.42578125" style="1" customWidth="1"/>
    <col min="15567" max="15567" width="27" style="1" customWidth="1"/>
    <col min="15568" max="15568" width="17.85546875" style="1" customWidth="1"/>
    <col min="15569" max="15569" width="19.42578125" style="1" bestFit="1" customWidth="1"/>
    <col min="15570" max="15570" width="10.85546875" style="1" customWidth="1"/>
    <col min="15571" max="15571" width="16.5703125" style="1" bestFit="1" customWidth="1"/>
    <col min="15572" max="15572" width="13.5703125" style="1" bestFit="1" customWidth="1"/>
    <col min="15573" max="15573" width="17.42578125" style="1" bestFit="1" customWidth="1"/>
    <col min="15574" max="15574" width="20" style="1" bestFit="1" customWidth="1"/>
    <col min="15575" max="15575" width="14.42578125" style="1" bestFit="1" customWidth="1"/>
    <col min="15576" max="15576" width="14.5703125" style="1" bestFit="1" customWidth="1"/>
    <col min="15577" max="15577" width="15.5703125" style="1" bestFit="1" customWidth="1"/>
    <col min="15578" max="15578" width="11.42578125" style="1" customWidth="1"/>
    <col min="15579" max="15818" width="11.42578125" style="1"/>
    <col min="15819" max="15819" width="4.42578125" style="1" bestFit="1" customWidth="1"/>
    <col min="15820" max="15820" width="41.42578125" style="1" customWidth="1"/>
    <col min="15821" max="15821" width="42.5703125" style="1" customWidth="1"/>
    <col min="15822" max="15822" width="35.42578125" style="1" customWidth="1"/>
    <col min="15823" max="15823" width="27" style="1" customWidth="1"/>
    <col min="15824" max="15824" width="17.85546875" style="1" customWidth="1"/>
    <col min="15825" max="15825" width="19.42578125" style="1" bestFit="1" customWidth="1"/>
    <col min="15826" max="15826" width="10.85546875" style="1" customWidth="1"/>
    <col min="15827" max="15827" width="16.5703125" style="1" bestFit="1" customWidth="1"/>
    <col min="15828" max="15828" width="13.5703125" style="1" bestFit="1" customWidth="1"/>
    <col min="15829" max="15829" width="17.42578125" style="1" bestFit="1" customWidth="1"/>
    <col min="15830" max="15830" width="20" style="1" bestFit="1" customWidth="1"/>
    <col min="15831" max="15831" width="14.42578125" style="1" bestFit="1" customWidth="1"/>
    <col min="15832" max="15832" width="14.5703125" style="1" bestFit="1" customWidth="1"/>
    <col min="15833" max="15833" width="15.5703125" style="1" bestFit="1" customWidth="1"/>
    <col min="15834" max="15834" width="11.42578125" style="1" customWidth="1"/>
    <col min="15835" max="16074" width="11.42578125" style="1"/>
    <col min="16075" max="16075" width="4.42578125" style="1" bestFit="1" customWidth="1"/>
    <col min="16076" max="16076" width="41.42578125" style="1" customWidth="1"/>
    <col min="16077" max="16077" width="42.5703125" style="1" customWidth="1"/>
    <col min="16078" max="16078" width="35.42578125" style="1" customWidth="1"/>
    <col min="16079" max="16079" width="27" style="1" customWidth="1"/>
    <col min="16080" max="16080" width="17.85546875" style="1" customWidth="1"/>
    <col min="16081" max="16081" width="19.42578125" style="1" bestFit="1" customWidth="1"/>
    <col min="16082" max="16082" width="10.85546875" style="1" customWidth="1"/>
    <col min="16083" max="16083" width="16.5703125" style="1" bestFit="1" customWidth="1"/>
    <col min="16084" max="16084" width="13.5703125" style="1" bestFit="1" customWidth="1"/>
    <col min="16085" max="16085" width="17.42578125" style="1" bestFit="1" customWidth="1"/>
    <col min="16086" max="16086" width="20" style="1" bestFit="1" customWidth="1"/>
    <col min="16087" max="16087" width="14.42578125" style="1" bestFit="1" customWidth="1"/>
    <col min="16088" max="16088" width="14.5703125" style="1" bestFit="1" customWidth="1"/>
    <col min="16089" max="16089" width="15.5703125" style="1" bestFit="1" customWidth="1"/>
    <col min="16090" max="16090" width="11.42578125" style="1" customWidth="1"/>
    <col min="16091" max="16384" width="11.42578125" style="1"/>
  </cols>
  <sheetData>
    <row r="1" spans="1:16" ht="24.7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ht="24.75" customHeight="1" x14ac:dyDescent="0.2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ht="15" x14ac:dyDescent="0.25">
      <c r="B3" s="52" t="s">
        <v>1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2"/>
    </row>
    <row r="4" spans="1:16" ht="15" customHeight="1" x14ac:dyDescent="0.25">
      <c r="A4" s="52" t="s">
        <v>2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2"/>
    </row>
    <row r="5" spans="1:16" ht="19.5" customHeight="1" x14ac:dyDescent="0.25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6" ht="21.75" customHeight="1" x14ac:dyDescent="0.35">
      <c r="A6" s="56" t="s">
        <v>1506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4" si="0">+G9*2.87%</f>
        <v>6888</v>
      </c>
      <c r="K9" s="7">
        <v>45213.58</v>
      </c>
      <c r="L9" s="7">
        <v>6589.14</v>
      </c>
      <c r="M9" s="7">
        <v>25</v>
      </c>
      <c r="N9" s="7">
        <f t="shared" ref="N9:N82" si="1">+J9+K9+L9+M9</f>
        <v>58715.72</v>
      </c>
      <c r="O9" s="7">
        <f t="shared" ref="O9:O81" si="2">+G9-N9</f>
        <v>181284.28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9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9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95" customHeight="1" x14ac:dyDescent="0.25">
      <c r="A13" s="6">
        <v>5</v>
      </c>
      <c r="B13" s="6" t="s">
        <v>38</v>
      </c>
      <c r="C13" s="6" t="s">
        <v>26</v>
      </c>
      <c r="D13" s="6" t="s">
        <v>65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1" t="s">
        <v>39</v>
      </c>
      <c r="C14" s="6" t="s">
        <v>26</v>
      </c>
      <c r="D14" s="6" t="s">
        <v>40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95" customHeight="1" x14ac:dyDescent="0.25">
      <c r="A15" s="6">
        <v>7</v>
      </c>
      <c r="B15" s="1" t="s">
        <v>41</v>
      </c>
      <c r="C15" s="6" t="s">
        <v>26</v>
      </c>
      <c r="D15" s="6" t="s">
        <v>40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f t="shared" si="3"/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95" customHeight="1" x14ac:dyDescent="0.25">
      <c r="A16" s="6">
        <v>8</v>
      </c>
      <c r="B16" s="6" t="s">
        <v>42</v>
      </c>
      <c r="C16" s="6" t="s">
        <v>26</v>
      </c>
      <c r="D16" s="6" t="s">
        <v>43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19372.36</v>
      </c>
      <c r="N16" s="7">
        <f t="shared" si="1"/>
        <v>43274.229999999996</v>
      </c>
      <c r="O16" s="7">
        <f t="shared" si="2"/>
        <v>76725.77</v>
      </c>
    </row>
    <row r="17" spans="1:15" ht="24.95" customHeight="1" x14ac:dyDescent="0.25">
      <c r="A17" s="6">
        <v>9</v>
      </c>
      <c r="B17" s="6" t="s">
        <v>44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425</v>
      </c>
      <c r="N17" s="7">
        <f t="shared" si="1"/>
        <v>15497.12</v>
      </c>
      <c r="O17" s="7">
        <f t="shared" si="2"/>
        <v>74502.880000000005</v>
      </c>
    </row>
    <row r="18" spans="1:15" ht="24.95" customHeight="1" x14ac:dyDescent="0.25">
      <c r="A18" s="6">
        <v>10</v>
      </c>
      <c r="B18" s="1" t="s">
        <v>45</v>
      </c>
      <c r="C18" s="6" t="s">
        <v>26</v>
      </c>
      <c r="D18" s="6" t="s">
        <v>46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f t="shared" si="3"/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95" customHeight="1" x14ac:dyDescent="0.25">
      <c r="A19" s="6">
        <v>11</v>
      </c>
      <c r="B19" s="6" t="s">
        <v>47</v>
      </c>
      <c r="C19" s="6" t="s">
        <v>48</v>
      </c>
      <c r="D19" s="6" t="s">
        <v>46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f t="shared" si="3"/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95" customHeight="1" x14ac:dyDescent="0.25">
      <c r="A20" s="6">
        <v>12</v>
      </c>
      <c r="B20" s="6" t="s">
        <v>49</v>
      </c>
      <c r="C20" s="6" t="s">
        <v>48</v>
      </c>
      <c r="D20" s="6" t="s">
        <v>46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f t="shared" si="3"/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95" customHeight="1" x14ac:dyDescent="0.25">
      <c r="A21" s="6">
        <v>13</v>
      </c>
      <c r="B21" t="s">
        <v>1526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20000</v>
      </c>
      <c r="H21" s="7">
        <v>0</v>
      </c>
      <c r="I21" s="7">
        <v>20000</v>
      </c>
      <c r="J21" s="7">
        <v>574</v>
      </c>
      <c r="K21" s="7">
        <v>0</v>
      </c>
      <c r="L21" s="7">
        <v>608</v>
      </c>
      <c r="M21" s="7">
        <v>25</v>
      </c>
      <c r="N21" s="7">
        <v>1207</v>
      </c>
      <c r="O21" s="7">
        <v>18793</v>
      </c>
    </row>
    <row r="22" spans="1:15" ht="24.95" customHeight="1" x14ac:dyDescent="0.25">
      <c r="A22" s="6">
        <v>14</v>
      </c>
      <c r="B22" t="s">
        <v>1300</v>
      </c>
      <c r="C22" s="6" t="s">
        <v>48</v>
      </c>
      <c r="D22" t="s">
        <v>101</v>
      </c>
      <c r="E22" s="6" t="s">
        <v>28</v>
      </c>
      <c r="F22" s="6" t="s">
        <v>29</v>
      </c>
      <c r="G22" s="7">
        <v>15000</v>
      </c>
      <c r="H22" s="7">
        <v>0</v>
      </c>
      <c r="I22" s="7">
        <v>15000</v>
      </c>
      <c r="J22" s="7">
        <v>430.5</v>
      </c>
      <c r="K22" s="7">
        <v>0</v>
      </c>
      <c r="L22" s="7">
        <f t="shared" si="3"/>
        <v>456</v>
      </c>
      <c r="M22" s="7">
        <v>25</v>
      </c>
      <c r="N22" s="7">
        <f t="shared" si="1"/>
        <v>911.5</v>
      </c>
      <c r="O22" s="7">
        <f t="shared" si="2"/>
        <v>14088.5</v>
      </c>
    </row>
    <row r="23" spans="1:15" ht="24.95" customHeight="1" x14ac:dyDescent="0.25">
      <c r="A23" s="6">
        <v>15</v>
      </c>
      <c r="B23" t="s">
        <v>50</v>
      </c>
      <c r="C23" s="6" t="s">
        <v>48</v>
      </c>
      <c r="D23" s="6" t="s">
        <v>51</v>
      </c>
      <c r="E23" s="6" t="s">
        <v>36</v>
      </c>
      <c r="F23" s="6" t="s">
        <v>37</v>
      </c>
      <c r="G23" s="7">
        <v>30000</v>
      </c>
      <c r="H23" s="7">
        <v>0</v>
      </c>
      <c r="I23" s="7">
        <v>30000</v>
      </c>
      <c r="J23" s="7">
        <f t="shared" si="0"/>
        <v>861</v>
      </c>
      <c r="K23" s="7">
        <v>0</v>
      </c>
      <c r="L23" s="7">
        <f t="shared" si="3"/>
        <v>912</v>
      </c>
      <c r="M23" s="7">
        <v>25</v>
      </c>
      <c r="N23" s="7">
        <f t="shared" si="1"/>
        <v>1798</v>
      </c>
      <c r="O23" s="7">
        <f t="shared" si="2"/>
        <v>28202</v>
      </c>
    </row>
    <row r="24" spans="1:15" s="8" customFormat="1" ht="24.95" customHeight="1" x14ac:dyDescent="0.25">
      <c r="A24" s="6">
        <v>16</v>
      </c>
      <c r="B24" s="6" t="s">
        <v>52</v>
      </c>
      <c r="C24" s="6" t="s">
        <v>48</v>
      </c>
      <c r="D24" s="6" t="s">
        <v>53</v>
      </c>
      <c r="E24" s="6" t="s">
        <v>54</v>
      </c>
      <c r="F24" s="6" t="s">
        <v>37</v>
      </c>
      <c r="G24" s="7">
        <v>69000</v>
      </c>
      <c r="H24" s="7">
        <v>0</v>
      </c>
      <c r="I24" s="7">
        <v>69000</v>
      </c>
      <c r="J24" s="7">
        <f t="shared" si="0"/>
        <v>1980.3</v>
      </c>
      <c r="K24" s="7">
        <v>4837.2</v>
      </c>
      <c r="L24" s="7">
        <f t="shared" si="3"/>
        <v>2097.6</v>
      </c>
      <c r="M24" s="7">
        <v>2140.46</v>
      </c>
      <c r="N24" s="7">
        <f t="shared" si="1"/>
        <v>11055.560000000001</v>
      </c>
      <c r="O24" s="7">
        <f t="shared" si="2"/>
        <v>57944.44</v>
      </c>
    </row>
    <row r="25" spans="1:15" s="8" customFormat="1" ht="24.95" customHeight="1" x14ac:dyDescent="0.25">
      <c r="A25" s="6">
        <v>17</v>
      </c>
      <c r="B25" t="s">
        <v>1240</v>
      </c>
      <c r="C25" s="6" t="s">
        <v>48</v>
      </c>
      <c r="D25" s="1" t="s">
        <v>1444</v>
      </c>
      <c r="E25" s="6" t="s">
        <v>28</v>
      </c>
      <c r="F25" s="6" t="s">
        <v>37</v>
      </c>
      <c r="G25" s="7">
        <v>75000</v>
      </c>
      <c r="H25" s="7">
        <v>0</v>
      </c>
      <c r="I25" s="7">
        <v>75000</v>
      </c>
      <c r="J25" s="7">
        <v>2152.5</v>
      </c>
      <c r="K25" s="7">
        <v>6309.38</v>
      </c>
      <c r="L25" s="7">
        <f t="shared" si="3"/>
        <v>2280</v>
      </c>
      <c r="M25" s="7">
        <v>1257.3</v>
      </c>
      <c r="N25" s="7">
        <f t="shared" si="1"/>
        <v>11999.18</v>
      </c>
      <c r="O25" s="7">
        <f t="shared" si="2"/>
        <v>63000.82</v>
      </c>
    </row>
    <row r="26" spans="1:15" ht="24.95" customHeight="1" x14ac:dyDescent="0.25">
      <c r="A26" s="6">
        <v>18</v>
      </c>
      <c r="B26" s="6" t="s">
        <v>55</v>
      </c>
      <c r="C26" s="6" t="s">
        <v>56</v>
      </c>
      <c r="D26" s="6" t="s">
        <v>57</v>
      </c>
      <c r="E26" s="6" t="s">
        <v>28</v>
      </c>
      <c r="F26" s="6" t="s">
        <v>29</v>
      </c>
      <c r="G26" s="7">
        <v>185000</v>
      </c>
      <c r="H26" s="7">
        <v>0</v>
      </c>
      <c r="I26" s="7">
        <v>185000</v>
      </c>
      <c r="J26" s="7">
        <v>5309.5</v>
      </c>
      <c r="K26" s="7">
        <v>32099.49</v>
      </c>
      <c r="L26" s="7">
        <f t="shared" si="3"/>
        <v>5624</v>
      </c>
      <c r="M26" s="7">
        <v>25</v>
      </c>
      <c r="N26" s="7">
        <f t="shared" si="1"/>
        <v>43057.990000000005</v>
      </c>
      <c r="O26" s="7">
        <f t="shared" si="2"/>
        <v>141942.01</v>
      </c>
    </row>
    <row r="27" spans="1:15" ht="24.95" customHeight="1" x14ac:dyDescent="0.25">
      <c r="A27" s="6">
        <v>19</v>
      </c>
      <c r="B27" s="6" t="s">
        <v>58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190000</v>
      </c>
      <c r="H27" s="7">
        <v>0</v>
      </c>
      <c r="I27" s="7">
        <v>190000</v>
      </c>
      <c r="J27" s="7">
        <v>5453</v>
      </c>
      <c r="K27" s="7">
        <v>32417.89</v>
      </c>
      <c r="L27" s="7">
        <f t="shared" si="3"/>
        <v>5776</v>
      </c>
      <c r="M27" s="7">
        <v>9488.32</v>
      </c>
      <c r="N27" s="7">
        <f t="shared" si="1"/>
        <v>53135.21</v>
      </c>
      <c r="O27" s="7">
        <f t="shared" si="2"/>
        <v>136864.79</v>
      </c>
    </row>
    <row r="28" spans="1:15" ht="24.95" customHeight="1" x14ac:dyDescent="0.25">
      <c r="A28" s="6">
        <v>20</v>
      </c>
      <c r="B28" s="6" t="s">
        <v>59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185000</v>
      </c>
      <c r="H28" s="7">
        <v>0</v>
      </c>
      <c r="I28" s="7">
        <v>185000</v>
      </c>
      <c r="J28" s="7">
        <v>5309.5</v>
      </c>
      <c r="K28" s="7">
        <v>31241.759999999998</v>
      </c>
      <c r="L28" s="7">
        <f t="shared" si="3"/>
        <v>5624</v>
      </c>
      <c r="M28" s="7">
        <v>7477.52</v>
      </c>
      <c r="N28" s="7">
        <f t="shared" si="1"/>
        <v>49652.78</v>
      </c>
      <c r="O28" s="7">
        <f t="shared" si="2"/>
        <v>135347.22</v>
      </c>
    </row>
    <row r="29" spans="1:15" ht="24.95" customHeight="1" x14ac:dyDescent="0.25">
      <c r="A29" s="6">
        <v>21</v>
      </c>
      <c r="B29" s="6" t="s">
        <v>60</v>
      </c>
      <c r="C29" s="6" t="s">
        <v>1542</v>
      </c>
      <c r="D29" s="6" t="s">
        <v>61</v>
      </c>
      <c r="E29" s="6" t="s">
        <v>28</v>
      </c>
      <c r="F29" s="6" t="s">
        <v>37</v>
      </c>
      <c r="G29" s="7">
        <v>35000</v>
      </c>
      <c r="H29" s="7">
        <v>0</v>
      </c>
      <c r="I29" s="7">
        <v>35000</v>
      </c>
      <c r="J29" s="7">
        <v>1004.5</v>
      </c>
      <c r="K29" s="7">
        <v>0</v>
      </c>
      <c r="L29" s="7">
        <f t="shared" si="3"/>
        <v>1064</v>
      </c>
      <c r="M29" s="7">
        <v>25</v>
      </c>
      <c r="N29" s="7">
        <f t="shared" si="1"/>
        <v>2093.5</v>
      </c>
      <c r="O29" s="7">
        <f t="shared" si="2"/>
        <v>32906.5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1543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70</v>
      </c>
      <c r="D33" s="6" t="s">
        <v>71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 t="shared" si="3"/>
        <v>760</v>
      </c>
      <c r="M33" s="7">
        <v>25</v>
      </c>
      <c r="N33" s="7">
        <f t="shared" si="1"/>
        <v>1502.5</v>
      </c>
      <c r="O33" s="7">
        <f t="shared" si="2"/>
        <v>23497.5</v>
      </c>
    </row>
    <row r="34" spans="1:15" ht="24.95" customHeight="1" x14ac:dyDescent="0.25">
      <c r="A34" s="6">
        <v>26</v>
      </c>
      <c r="B34" s="6" t="s">
        <v>72</v>
      </c>
      <c r="C34" s="6" t="s">
        <v>1544</v>
      </c>
      <c r="D34" s="6" t="s">
        <v>40</v>
      </c>
      <c r="E34" s="6" t="s">
        <v>28</v>
      </c>
      <c r="F34" s="6" t="s">
        <v>37</v>
      </c>
      <c r="G34" s="7">
        <v>21000</v>
      </c>
      <c r="H34" s="7">
        <v>0</v>
      </c>
      <c r="I34" s="7">
        <v>21000</v>
      </c>
      <c r="J34" s="7">
        <v>602.70000000000005</v>
      </c>
      <c r="K34" s="7">
        <v>0</v>
      </c>
      <c r="L34" s="7">
        <f t="shared" si="3"/>
        <v>638.4</v>
      </c>
      <c r="M34" s="7">
        <v>25</v>
      </c>
      <c r="N34" s="7">
        <f t="shared" si="1"/>
        <v>1266.0999999999999</v>
      </c>
      <c r="O34" s="7">
        <f t="shared" si="2"/>
        <v>19733.900000000001</v>
      </c>
    </row>
    <row r="35" spans="1:15" ht="24.95" customHeight="1" x14ac:dyDescent="0.25">
      <c r="A35" s="6">
        <v>27</v>
      </c>
      <c r="B35" s="6" t="s">
        <v>74</v>
      </c>
      <c r="C35" s="6" t="s">
        <v>70</v>
      </c>
      <c r="D35" s="6" t="s">
        <v>75</v>
      </c>
      <c r="E35" s="6" t="s">
        <v>54</v>
      </c>
      <c r="F35" s="6" t="s">
        <v>37</v>
      </c>
      <c r="G35" s="7">
        <v>90000</v>
      </c>
      <c r="H35" s="7">
        <v>0</v>
      </c>
      <c r="I35" s="7">
        <v>90000</v>
      </c>
      <c r="J35" s="7">
        <f>+G35*2.87%</f>
        <v>2583</v>
      </c>
      <c r="K35" s="7">
        <v>9753.1200000000008</v>
      </c>
      <c r="L35" s="7">
        <f t="shared" si="3"/>
        <v>2736</v>
      </c>
      <c r="M35" s="7">
        <v>25</v>
      </c>
      <c r="N35" s="7">
        <f t="shared" si="1"/>
        <v>15097.12</v>
      </c>
      <c r="O35" s="7">
        <f t="shared" si="2"/>
        <v>74902.880000000005</v>
      </c>
    </row>
    <row r="36" spans="1:15" ht="24.95" customHeight="1" x14ac:dyDescent="0.25">
      <c r="A36" s="6">
        <v>28</v>
      </c>
      <c r="B36" s="6" t="s">
        <v>76</v>
      </c>
      <c r="C36" s="6" t="s">
        <v>70</v>
      </c>
      <c r="D36" s="6" t="s">
        <v>35</v>
      </c>
      <c r="E36" s="6" t="s">
        <v>36</v>
      </c>
      <c r="F36" s="6" t="s">
        <v>37</v>
      </c>
      <c r="G36" s="7">
        <v>35000</v>
      </c>
      <c r="H36" s="7">
        <v>0</v>
      </c>
      <c r="I36" s="7">
        <v>35000</v>
      </c>
      <c r="J36" s="7">
        <f>+G36*2.87%</f>
        <v>1004.5</v>
      </c>
      <c r="K36" s="7">
        <v>0</v>
      </c>
      <c r="L36" s="7">
        <f t="shared" si="3"/>
        <v>1064</v>
      </c>
      <c r="M36" s="7">
        <v>25</v>
      </c>
      <c r="N36" s="7">
        <f t="shared" si="1"/>
        <v>2093.5</v>
      </c>
      <c r="O36" s="7">
        <f t="shared" si="2"/>
        <v>32906.5</v>
      </c>
    </row>
    <row r="37" spans="1:15" ht="24.95" customHeight="1" x14ac:dyDescent="0.25">
      <c r="A37" s="6">
        <v>29</v>
      </c>
      <c r="B37" s="6" t="s">
        <v>77</v>
      </c>
      <c r="C37" s="6" t="s">
        <v>70</v>
      </c>
      <c r="D37" s="6" t="s">
        <v>73</v>
      </c>
      <c r="E37" s="6" t="s">
        <v>54</v>
      </c>
      <c r="F37" s="6" t="s">
        <v>37</v>
      </c>
      <c r="G37" s="7">
        <v>45000</v>
      </c>
      <c r="H37" s="7">
        <v>0</v>
      </c>
      <c r="I37" s="7">
        <v>45000</v>
      </c>
      <c r="J37" s="7">
        <v>1291.5</v>
      </c>
      <c r="K37" s="7">
        <v>1148.33</v>
      </c>
      <c r="L37" s="7">
        <f t="shared" si="3"/>
        <v>1368</v>
      </c>
      <c r="M37" s="7">
        <v>25</v>
      </c>
      <c r="N37" s="7">
        <f t="shared" si="1"/>
        <v>3832.83</v>
      </c>
      <c r="O37" s="7">
        <f t="shared" si="2"/>
        <v>41167.17</v>
      </c>
    </row>
    <row r="38" spans="1:15" ht="24.95" customHeight="1" x14ac:dyDescent="0.25">
      <c r="A38" s="6">
        <v>30</v>
      </c>
      <c r="B38" t="s">
        <v>1299</v>
      </c>
      <c r="C38" s="6" t="s">
        <v>70</v>
      </c>
      <c r="D38" t="s">
        <v>40</v>
      </c>
      <c r="E38" s="6" t="s">
        <v>28</v>
      </c>
      <c r="F38" s="6" t="s">
        <v>29</v>
      </c>
      <c r="G38" s="7">
        <v>30000</v>
      </c>
      <c r="H38" s="7">
        <v>0</v>
      </c>
      <c r="I38" s="7">
        <v>30000</v>
      </c>
      <c r="J38" s="7">
        <v>861</v>
      </c>
      <c r="K38" s="7">
        <v>0</v>
      </c>
      <c r="L38" s="7">
        <f t="shared" si="3"/>
        <v>912</v>
      </c>
      <c r="M38" s="7">
        <v>25</v>
      </c>
      <c r="N38" s="7">
        <f t="shared" si="1"/>
        <v>1798</v>
      </c>
      <c r="O38" s="7">
        <f t="shared" si="2"/>
        <v>28202</v>
      </c>
    </row>
    <row r="39" spans="1:15" ht="24.95" customHeight="1" x14ac:dyDescent="0.25">
      <c r="A39" s="6">
        <v>31</v>
      </c>
      <c r="B39" t="s">
        <v>1252</v>
      </c>
      <c r="C39" s="6" t="s">
        <v>79</v>
      </c>
      <c r="D39" t="s">
        <v>1253</v>
      </c>
      <c r="E39" s="6" t="s">
        <v>54</v>
      </c>
      <c r="F39" s="6" t="s">
        <v>37</v>
      </c>
      <c r="G39" s="7">
        <v>100000</v>
      </c>
      <c r="H39" s="7">
        <v>0</v>
      </c>
      <c r="I39" s="7">
        <v>100000</v>
      </c>
      <c r="J39" s="7">
        <v>2870</v>
      </c>
      <c r="K39" s="7">
        <v>11676.5</v>
      </c>
      <c r="L39" s="7">
        <f t="shared" si="3"/>
        <v>3040</v>
      </c>
      <c r="M39" s="7">
        <v>1740.46</v>
      </c>
      <c r="N39" s="7">
        <f t="shared" si="1"/>
        <v>19326.96</v>
      </c>
      <c r="O39" s="7">
        <f t="shared" si="2"/>
        <v>80673.040000000008</v>
      </c>
    </row>
    <row r="40" spans="1:15" ht="24.95" customHeight="1" x14ac:dyDescent="0.25">
      <c r="A40" s="6">
        <v>32</v>
      </c>
      <c r="B40" s="6" t="s">
        <v>78</v>
      </c>
      <c r="C40" s="6" t="s">
        <v>79</v>
      </c>
      <c r="D40" s="6" t="s">
        <v>80</v>
      </c>
      <c r="E40" s="6" t="s">
        <v>28</v>
      </c>
      <c r="F40" s="6" t="s">
        <v>37</v>
      </c>
      <c r="G40" s="7">
        <v>22050</v>
      </c>
      <c r="H40" s="7">
        <v>0</v>
      </c>
      <c r="I40" s="7">
        <v>22050</v>
      </c>
      <c r="J40" s="7">
        <v>632.84</v>
      </c>
      <c r="K40" s="7">
        <v>0</v>
      </c>
      <c r="L40" s="7">
        <f t="shared" si="3"/>
        <v>670.32</v>
      </c>
      <c r="M40" s="7">
        <v>25</v>
      </c>
      <c r="N40" s="7">
        <f t="shared" si="1"/>
        <v>1328.16</v>
      </c>
      <c r="O40" s="7">
        <f t="shared" si="2"/>
        <v>20721.84</v>
      </c>
    </row>
    <row r="41" spans="1:15" s="8" customFormat="1" ht="24.95" customHeight="1" x14ac:dyDescent="0.25">
      <c r="A41" s="6">
        <v>33</v>
      </c>
      <c r="B41" s="6" t="s">
        <v>81</v>
      </c>
      <c r="C41" s="6" t="s">
        <v>79</v>
      </c>
      <c r="D41" s="6" t="s">
        <v>82</v>
      </c>
      <c r="E41" s="6" t="s">
        <v>28</v>
      </c>
      <c r="F41" s="6" t="s">
        <v>29</v>
      </c>
      <c r="G41" s="7">
        <v>60000</v>
      </c>
      <c r="H41" s="7">
        <v>0</v>
      </c>
      <c r="I41" s="7">
        <v>60000</v>
      </c>
      <c r="J41" s="7">
        <v>1722</v>
      </c>
      <c r="K41" s="7">
        <v>2800.49</v>
      </c>
      <c r="L41" s="7">
        <f t="shared" si="3"/>
        <v>1824</v>
      </c>
      <c r="M41" s="7">
        <v>3455.92</v>
      </c>
      <c r="N41" s="7">
        <f t="shared" si="1"/>
        <v>9802.41</v>
      </c>
      <c r="O41" s="7">
        <f t="shared" si="2"/>
        <v>50197.59</v>
      </c>
    </row>
    <row r="42" spans="1:15" ht="24.95" customHeight="1" x14ac:dyDescent="0.25">
      <c r="A42" s="6">
        <v>34</v>
      </c>
      <c r="B42" s="6" t="s">
        <v>83</v>
      </c>
      <c r="C42" s="6" t="s">
        <v>79</v>
      </c>
      <c r="D42" s="6" t="s">
        <v>84</v>
      </c>
      <c r="E42" s="6" t="s">
        <v>28</v>
      </c>
      <c r="F42" s="6" t="s">
        <v>29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25</v>
      </c>
      <c r="N42" s="7">
        <f t="shared" si="1"/>
        <v>1798</v>
      </c>
      <c r="O42" s="7">
        <f t="shared" si="2"/>
        <v>28202</v>
      </c>
    </row>
    <row r="43" spans="1:15" ht="24.95" customHeight="1" x14ac:dyDescent="0.25">
      <c r="A43" s="6">
        <v>35</v>
      </c>
      <c r="B43" s="6" t="s">
        <v>86</v>
      </c>
      <c r="C43" s="6" t="s">
        <v>79</v>
      </c>
      <c r="D43" s="6" t="s">
        <v>65</v>
      </c>
      <c r="E43" s="6" t="s">
        <v>54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24.95" customHeight="1" x14ac:dyDescent="0.25">
      <c r="A44" s="6">
        <v>36</v>
      </c>
      <c r="B44" s="6" t="s">
        <v>87</v>
      </c>
      <c r="C44" s="6" t="s">
        <v>79</v>
      </c>
      <c r="D44" s="6" t="s">
        <v>65</v>
      </c>
      <c r="E44" s="6" t="s">
        <v>54</v>
      </c>
      <c r="F44" s="6" t="s">
        <v>37</v>
      </c>
      <c r="G44" s="7">
        <v>30000</v>
      </c>
      <c r="H44" s="7">
        <v>0</v>
      </c>
      <c r="I44" s="7">
        <v>30000</v>
      </c>
      <c r="J44" s="7">
        <v>861</v>
      </c>
      <c r="K44" s="7">
        <v>0</v>
      </c>
      <c r="L44" s="7">
        <f t="shared" si="3"/>
        <v>912</v>
      </c>
      <c r="M44" s="7">
        <v>1740.46</v>
      </c>
      <c r="N44" s="7">
        <f t="shared" si="1"/>
        <v>3513.46</v>
      </c>
      <c r="O44" s="7">
        <f t="shared" si="2"/>
        <v>26486.54</v>
      </c>
    </row>
    <row r="45" spans="1:15" ht="24.95" customHeight="1" x14ac:dyDescent="0.25">
      <c r="A45" s="6">
        <v>37</v>
      </c>
      <c r="B45" t="s">
        <v>88</v>
      </c>
      <c r="C45" s="6" t="s">
        <v>89</v>
      </c>
      <c r="D45" t="s">
        <v>90</v>
      </c>
      <c r="E45" s="6" t="s">
        <v>54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f t="shared" si="3"/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24.95" customHeight="1" x14ac:dyDescent="0.25">
      <c r="A46" s="6">
        <v>38</v>
      </c>
      <c r="B46" s="6" t="s">
        <v>91</v>
      </c>
      <c r="C46" s="6" t="s">
        <v>89</v>
      </c>
      <c r="D46" s="6" t="s">
        <v>92</v>
      </c>
      <c r="E46" s="6" t="s">
        <v>54</v>
      </c>
      <c r="F46" s="6" t="s">
        <v>37</v>
      </c>
      <c r="G46" s="7">
        <v>35000</v>
      </c>
      <c r="H46" s="7">
        <v>0</v>
      </c>
      <c r="I46" s="7">
        <v>35000</v>
      </c>
      <c r="J46" s="7">
        <v>1004.5</v>
      </c>
      <c r="K46" s="7">
        <v>0</v>
      </c>
      <c r="L46" s="7">
        <f t="shared" si="3"/>
        <v>1064</v>
      </c>
      <c r="M46" s="7">
        <v>25</v>
      </c>
      <c r="N46" s="7">
        <f t="shared" si="1"/>
        <v>2093.5</v>
      </c>
      <c r="O46" s="7">
        <f t="shared" si="2"/>
        <v>32906.5</v>
      </c>
    </row>
    <row r="47" spans="1:15" ht="24.95" customHeight="1" x14ac:dyDescent="0.25">
      <c r="A47" s="6">
        <v>39</v>
      </c>
      <c r="B47" t="s">
        <v>93</v>
      </c>
      <c r="C47" s="6" t="s">
        <v>144</v>
      </c>
      <c r="D47" t="s">
        <v>94</v>
      </c>
      <c r="E47" s="6" t="s">
        <v>54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24.95" customHeight="1" x14ac:dyDescent="0.25">
      <c r="A48" s="6">
        <v>40</v>
      </c>
      <c r="B48" t="s">
        <v>95</v>
      </c>
      <c r="C48" s="6" t="s">
        <v>1546</v>
      </c>
      <c r="D48" t="s">
        <v>1545</v>
      </c>
      <c r="E48" s="6" t="s">
        <v>54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24.95" customHeight="1" x14ac:dyDescent="0.25">
      <c r="A49" s="6">
        <v>41</v>
      </c>
      <c r="B49" s="6" t="s">
        <v>97</v>
      </c>
      <c r="C49" s="6" t="s">
        <v>89</v>
      </c>
      <c r="D49" s="6" t="s">
        <v>98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24.95" customHeight="1" x14ac:dyDescent="0.25">
      <c r="A50" s="6">
        <v>42</v>
      </c>
      <c r="B50" s="6" t="s">
        <v>99</v>
      </c>
      <c r="C50" s="6" t="s">
        <v>89</v>
      </c>
      <c r="D50" s="6" t="s">
        <v>40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24.95" customHeight="1" x14ac:dyDescent="0.25">
      <c r="A51" s="6">
        <v>43</v>
      </c>
      <c r="B51" s="6" t="s">
        <v>100</v>
      </c>
      <c r="C51" s="6" t="s">
        <v>89</v>
      </c>
      <c r="D51" s="6" t="s">
        <v>101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4.95" customHeight="1" x14ac:dyDescent="0.25">
      <c r="A52" s="6">
        <v>44</v>
      </c>
      <c r="B52" s="1" t="s">
        <v>85</v>
      </c>
      <c r="C52" s="6" t="s">
        <v>89</v>
      </c>
      <c r="D52" s="6" t="s">
        <v>40</v>
      </c>
      <c r="E52" s="6" t="s">
        <v>28</v>
      </c>
      <c r="F52" s="6" t="s">
        <v>37</v>
      </c>
      <c r="G52" s="7">
        <v>30000</v>
      </c>
      <c r="H52" s="7">
        <v>0</v>
      </c>
      <c r="I52" s="7">
        <v>30000</v>
      </c>
      <c r="J52" s="7">
        <v>861</v>
      </c>
      <c r="K52" s="7">
        <v>0</v>
      </c>
      <c r="L52" s="7">
        <f>+I52*3.04%</f>
        <v>912</v>
      </c>
      <c r="M52" s="7">
        <v>125</v>
      </c>
      <c r="N52" s="7">
        <f>+J52+K52+L52+M52</f>
        <v>1898</v>
      </c>
      <c r="O52" s="7">
        <f>+G52-N52</f>
        <v>28102</v>
      </c>
    </row>
    <row r="53" spans="1:15" ht="24.95" customHeight="1" x14ac:dyDescent="0.25">
      <c r="A53" s="6">
        <v>45</v>
      </c>
      <c r="B53" s="6" t="s">
        <v>102</v>
      </c>
      <c r="C53" s="6" t="s">
        <v>103</v>
      </c>
      <c r="D53" s="6" t="s">
        <v>65</v>
      </c>
      <c r="E53" s="6" t="s">
        <v>54</v>
      </c>
      <c r="F53" s="6" t="s">
        <v>37</v>
      </c>
      <c r="G53" s="7">
        <v>27000</v>
      </c>
      <c r="H53" s="7">
        <v>0</v>
      </c>
      <c r="I53" s="7">
        <v>27000</v>
      </c>
      <c r="J53" s="7">
        <v>774.9</v>
      </c>
      <c r="K53" s="7">
        <v>0</v>
      </c>
      <c r="L53" s="7">
        <f t="shared" si="3"/>
        <v>820.8</v>
      </c>
      <c r="M53" s="7">
        <v>2040.46</v>
      </c>
      <c r="N53" s="7">
        <f t="shared" si="1"/>
        <v>3636.16</v>
      </c>
      <c r="O53" s="7">
        <f t="shared" si="2"/>
        <v>23363.84</v>
      </c>
    </row>
    <row r="54" spans="1:15" ht="24.95" customHeight="1" x14ac:dyDescent="0.25">
      <c r="A54" s="6">
        <v>46</v>
      </c>
      <c r="B54" s="6" t="s">
        <v>104</v>
      </c>
      <c r="C54" s="6" t="s">
        <v>105</v>
      </c>
      <c r="D54" s="6" t="s">
        <v>106</v>
      </c>
      <c r="E54" s="6" t="s">
        <v>28</v>
      </c>
      <c r="F54" s="6" t="s">
        <v>29</v>
      </c>
      <c r="G54" s="7">
        <v>30000</v>
      </c>
      <c r="H54" s="7">
        <v>0</v>
      </c>
      <c r="I54" s="7">
        <v>30000</v>
      </c>
      <c r="J54" s="7">
        <v>861</v>
      </c>
      <c r="K54" s="7">
        <v>0</v>
      </c>
      <c r="L54" s="7">
        <f t="shared" si="3"/>
        <v>912</v>
      </c>
      <c r="M54" s="7">
        <v>25</v>
      </c>
      <c r="N54" s="7">
        <f t="shared" si="1"/>
        <v>1798</v>
      </c>
      <c r="O54" s="7">
        <f t="shared" si="2"/>
        <v>28202</v>
      </c>
    </row>
    <row r="55" spans="1:15" ht="24.95" customHeight="1" x14ac:dyDescent="0.25">
      <c r="A55" s="6">
        <v>47</v>
      </c>
      <c r="B55" s="6" t="s">
        <v>107</v>
      </c>
      <c r="C55" s="6" t="s">
        <v>105</v>
      </c>
      <c r="D55" s="6" t="s">
        <v>75</v>
      </c>
      <c r="E55" s="6" t="s">
        <v>54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24.95" customHeight="1" x14ac:dyDescent="0.25">
      <c r="A56" s="6">
        <v>48</v>
      </c>
      <c r="B56" s="6" t="s">
        <v>109</v>
      </c>
      <c r="C56" s="6" t="s">
        <v>108</v>
      </c>
      <c r="D56" s="6" t="s">
        <v>110</v>
      </c>
      <c r="E56" s="6" t="s">
        <v>28</v>
      </c>
      <c r="F56" s="6" t="s">
        <v>29</v>
      </c>
      <c r="G56" s="7">
        <v>35000</v>
      </c>
      <c r="H56" s="7">
        <v>0</v>
      </c>
      <c r="I56" s="7">
        <v>35000</v>
      </c>
      <c r="J56" s="7">
        <v>1004.5</v>
      </c>
      <c r="K56" s="7">
        <v>0</v>
      </c>
      <c r="L56" s="7">
        <f t="shared" si="3"/>
        <v>1064</v>
      </c>
      <c r="M56" s="7">
        <v>1740.46</v>
      </c>
      <c r="N56" s="7">
        <f t="shared" si="1"/>
        <v>3808.96</v>
      </c>
      <c r="O56" s="7">
        <f t="shared" si="2"/>
        <v>31191.040000000001</v>
      </c>
    </row>
    <row r="57" spans="1:15" ht="24.95" customHeight="1" x14ac:dyDescent="0.25">
      <c r="A57" s="6">
        <v>49</v>
      </c>
      <c r="B57" s="6" t="s">
        <v>111</v>
      </c>
      <c r="C57" s="6" t="s">
        <v>108</v>
      </c>
      <c r="D57" s="6" t="s">
        <v>112</v>
      </c>
      <c r="E57" s="6" t="s">
        <v>36</v>
      </c>
      <c r="F57" s="6" t="s">
        <v>29</v>
      </c>
      <c r="G57" s="7">
        <v>25000</v>
      </c>
      <c r="H57" s="7">
        <v>0</v>
      </c>
      <c r="I57" s="7">
        <v>25000</v>
      </c>
      <c r="J57" s="7">
        <v>717.5</v>
      </c>
      <c r="K57" s="7">
        <v>0</v>
      </c>
      <c r="L57" s="7">
        <f t="shared" si="3"/>
        <v>760</v>
      </c>
      <c r="M57" s="7">
        <v>25</v>
      </c>
      <c r="N57" s="7">
        <f t="shared" si="1"/>
        <v>1502.5</v>
      </c>
      <c r="O57" s="7">
        <f t="shared" si="2"/>
        <v>23497.5</v>
      </c>
    </row>
    <row r="58" spans="1:15" ht="24.95" customHeight="1" x14ac:dyDescent="0.25">
      <c r="A58" s="6">
        <v>50</v>
      </c>
      <c r="B58" s="6" t="s">
        <v>113</v>
      </c>
      <c r="C58" s="6" t="s">
        <v>114</v>
      </c>
      <c r="D58" s="6" t="s">
        <v>115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2759.51</v>
      </c>
      <c r="N58" s="7">
        <f t="shared" si="1"/>
        <v>3646.01</v>
      </c>
      <c r="O58" s="7">
        <f t="shared" si="2"/>
        <v>11353.99</v>
      </c>
    </row>
    <row r="59" spans="1:15" ht="24.95" customHeight="1" x14ac:dyDescent="0.25">
      <c r="A59" s="6">
        <v>51</v>
      </c>
      <c r="B59" s="6" t="s">
        <v>116</v>
      </c>
      <c r="C59" s="6" t="s">
        <v>114</v>
      </c>
      <c r="D59" s="6" t="s">
        <v>115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95" customHeight="1" x14ac:dyDescent="0.25">
      <c r="A60" s="6">
        <v>52</v>
      </c>
      <c r="B60" s="6" t="s">
        <v>117</v>
      </c>
      <c r="C60" s="6" t="s">
        <v>114</v>
      </c>
      <c r="D60" s="6" t="s">
        <v>115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95" customHeight="1" x14ac:dyDescent="0.25">
      <c r="A61" s="6">
        <v>53</v>
      </c>
      <c r="B61" s="6" t="s">
        <v>118</v>
      </c>
      <c r="C61" s="6" t="s">
        <v>114</v>
      </c>
      <c r="D61" s="6" t="s">
        <v>115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95" customHeight="1" x14ac:dyDescent="0.25">
      <c r="A62" s="6">
        <v>54</v>
      </c>
      <c r="B62" s="6" t="s">
        <v>119</v>
      </c>
      <c r="C62" s="6" t="s">
        <v>114</v>
      </c>
      <c r="D62" s="6" t="s">
        <v>115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f t="shared" si="3"/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95" customHeight="1" x14ac:dyDescent="0.25">
      <c r="A63" s="6">
        <v>55</v>
      </c>
      <c r="B63" s="6" t="s">
        <v>120</v>
      </c>
      <c r="C63" s="6" t="s">
        <v>114</v>
      </c>
      <c r="D63" s="6" t="s">
        <v>115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f t="shared" si="3"/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95" customHeight="1" x14ac:dyDescent="0.25">
      <c r="A64" s="6">
        <v>56</v>
      </c>
      <c r="B64" s="6" t="s">
        <v>121</v>
      </c>
      <c r="C64" s="6" t="s">
        <v>114</v>
      </c>
      <c r="D64" s="6" t="s">
        <v>122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1525</v>
      </c>
      <c r="N64" s="7">
        <f t="shared" si="1"/>
        <v>2565.16</v>
      </c>
      <c r="O64" s="7">
        <f t="shared" si="2"/>
        <v>15034.84</v>
      </c>
    </row>
    <row r="65" spans="1:15" ht="24.95" customHeight="1" x14ac:dyDescent="0.25">
      <c r="A65" s="6">
        <v>57</v>
      </c>
      <c r="B65" s="6" t="s">
        <v>123</v>
      </c>
      <c r="C65" s="6" t="s">
        <v>114</v>
      </c>
      <c r="D65" s="6" t="s">
        <v>115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25</v>
      </c>
      <c r="N65" s="7">
        <f t="shared" si="1"/>
        <v>911.5</v>
      </c>
      <c r="O65" s="7">
        <f t="shared" si="2"/>
        <v>14088.5</v>
      </c>
    </row>
    <row r="66" spans="1:15" ht="24.95" customHeight="1" x14ac:dyDescent="0.25">
      <c r="A66" s="6">
        <v>58</v>
      </c>
      <c r="B66" s="6" t="s">
        <v>124</v>
      </c>
      <c r="C66" s="6" t="s">
        <v>114</v>
      </c>
      <c r="D66" s="6" t="s">
        <v>115</v>
      </c>
      <c r="E66" s="6" t="s">
        <v>54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125</v>
      </c>
      <c r="C67" s="6" t="s">
        <v>114</v>
      </c>
      <c r="D67" s="6" t="s">
        <v>115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95" customHeight="1" x14ac:dyDescent="0.25">
      <c r="A68" s="6">
        <v>60</v>
      </c>
      <c r="B68" t="s">
        <v>126</v>
      </c>
      <c r="C68" t="s">
        <v>114</v>
      </c>
      <c r="D68" t="s">
        <v>115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f t="shared" si="3"/>
        <v>456</v>
      </c>
      <c r="M68" s="7">
        <v>635</v>
      </c>
      <c r="N68" s="7">
        <f t="shared" si="1"/>
        <v>1521.5</v>
      </c>
      <c r="O68" s="7">
        <f t="shared" si="2"/>
        <v>13478.5</v>
      </c>
    </row>
    <row r="69" spans="1:15" ht="24.95" customHeight="1" x14ac:dyDescent="0.25">
      <c r="A69" s="6">
        <v>61</v>
      </c>
      <c r="B69" t="s">
        <v>127</v>
      </c>
      <c r="C69" t="s">
        <v>114</v>
      </c>
      <c r="D69" t="s">
        <v>115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f t="shared" si="3"/>
        <v>456</v>
      </c>
      <c r="M69" s="7">
        <v>25</v>
      </c>
      <c r="N69" s="7">
        <f t="shared" si="1"/>
        <v>911.5</v>
      </c>
      <c r="O69" s="7">
        <f t="shared" si="2"/>
        <v>14088.5</v>
      </c>
    </row>
    <row r="70" spans="1:15" ht="24.95" customHeight="1" x14ac:dyDescent="0.25">
      <c r="A70" s="6">
        <v>62</v>
      </c>
      <c r="B70" t="s">
        <v>1419</v>
      </c>
      <c r="C70" t="s">
        <v>114</v>
      </c>
      <c r="D70" t="s">
        <v>115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f t="shared" si="3"/>
        <v>456</v>
      </c>
      <c r="M70" s="7">
        <v>25</v>
      </c>
      <c r="N70" s="7">
        <f t="shared" si="1"/>
        <v>911.5</v>
      </c>
      <c r="O70" s="7">
        <f t="shared" si="2"/>
        <v>14088.5</v>
      </c>
    </row>
    <row r="71" spans="1:15" ht="24.95" customHeight="1" x14ac:dyDescent="0.25">
      <c r="A71" s="6">
        <v>63</v>
      </c>
      <c r="B71" s="6" t="s">
        <v>128</v>
      </c>
      <c r="C71" s="6" t="s">
        <v>129</v>
      </c>
      <c r="D71" s="6" t="s">
        <v>130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95" customHeight="1" x14ac:dyDescent="0.25">
      <c r="A72" s="6">
        <v>64</v>
      </c>
      <c r="B72" s="6" t="s">
        <v>131</v>
      </c>
      <c r="C72" s="6" t="s">
        <v>129</v>
      </c>
      <c r="D72" s="6" t="s">
        <v>130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95" customHeight="1" x14ac:dyDescent="0.25">
      <c r="A73" s="6">
        <v>65</v>
      </c>
      <c r="B73" s="6" t="s">
        <v>132</v>
      </c>
      <c r="C73" s="6" t="s">
        <v>129</v>
      </c>
      <c r="D73" s="6" t="s">
        <v>133</v>
      </c>
      <c r="E73" s="6" t="s">
        <v>28</v>
      </c>
      <c r="F73" s="6" t="s">
        <v>29</v>
      </c>
      <c r="G73" s="7">
        <v>22600</v>
      </c>
      <c r="H73" s="7">
        <v>0</v>
      </c>
      <c r="I73" s="7">
        <v>22600</v>
      </c>
      <c r="J73" s="7">
        <v>648.62</v>
      </c>
      <c r="K73" s="7">
        <v>0</v>
      </c>
      <c r="L73" s="7">
        <f t="shared" si="3"/>
        <v>687.04</v>
      </c>
      <c r="M73" s="7">
        <v>735</v>
      </c>
      <c r="N73" s="7">
        <f t="shared" si="1"/>
        <v>2070.66</v>
      </c>
      <c r="O73" s="7">
        <f t="shared" si="2"/>
        <v>20529.34</v>
      </c>
    </row>
    <row r="74" spans="1:15" ht="24.95" customHeight="1" x14ac:dyDescent="0.25">
      <c r="A74" s="6">
        <v>66</v>
      </c>
      <c r="B74" s="6" t="s">
        <v>134</v>
      </c>
      <c r="C74" s="6" t="s">
        <v>1547</v>
      </c>
      <c r="D74" s="6" t="s">
        <v>130</v>
      </c>
      <c r="E74" s="6" t="s">
        <v>54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95" customHeight="1" x14ac:dyDescent="0.25">
      <c r="A75" s="6">
        <v>67</v>
      </c>
      <c r="B75" t="s">
        <v>1420</v>
      </c>
      <c r="C75" s="6" t="s">
        <v>129</v>
      </c>
      <c r="D75" s="6" t="s">
        <v>130</v>
      </c>
      <c r="E75" s="6" t="s">
        <v>36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3"/>
        <v>608</v>
      </c>
      <c r="M75" s="7">
        <v>25</v>
      </c>
      <c r="N75" s="7">
        <f t="shared" si="1"/>
        <v>1207</v>
      </c>
      <c r="O75" s="7">
        <f t="shared" si="2"/>
        <v>18793</v>
      </c>
    </row>
    <row r="76" spans="1:15" ht="24.95" customHeight="1" x14ac:dyDescent="0.25">
      <c r="A76" s="6">
        <v>68</v>
      </c>
      <c r="B76" t="s">
        <v>1426</v>
      </c>
      <c r="C76" s="6" t="s">
        <v>129</v>
      </c>
      <c r="D76" s="6" t="s">
        <v>130</v>
      </c>
      <c r="E76" s="6" t="s">
        <v>36</v>
      </c>
      <c r="F76" s="6" t="s">
        <v>29</v>
      </c>
      <c r="G76" s="7">
        <v>20000</v>
      </c>
      <c r="H76" s="7">
        <v>0</v>
      </c>
      <c r="I76" s="7">
        <v>20000</v>
      </c>
      <c r="J76" s="7">
        <v>574</v>
      </c>
      <c r="K76" s="7">
        <v>0</v>
      </c>
      <c r="L76" s="7">
        <f t="shared" si="3"/>
        <v>608</v>
      </c>
      <c r="M76" s="7">
        <v>25</v>
      </c>
      <c r="N76" s="7">
        <f t="shared" si="1"/>
        <v>1207</v>
      </c>
      <c r="O76" s="7">
        <f t="shared" si="2"/>
        <v>18793</v>
      </c>
    </row>
    <row r="77" spans="1:15" ht="24.95" customHeight="1" x14ac:dyDescent="0.25">
      <c r="A77" s="6">
        <v>69</v>
      </c>
      <c r="B77" t="s">
        <v>1427</v>
      </c>
      <c r="C77" s="6" t="s">
        <v>129</v>
      </c>
      <c r="D77" s="6" t="s">
        <v>130</v>
      </c>
      <c r="E77" s="6" t="s">
        <v>36</v>
      </c>
      <c r="F77" s="6" t="s">
        <v>29</v>
      </c>
      <c r="G77" s="7">
        <v>20000</v>
      </c>
      <c r="H77" s="7">
        <v>0</v>
      </c>
      <c r="I77" s="7">
        <v>20000</v>
      </c>
      <c r="J77" s="7">
        <v>574</v>
      </c>
      <c r="K77" s="7">
        <v>0</v>
      </c>
      <c r="L77" s="7">
        <f t="shared" si="3"/>
        <v>608</v>
      </c>
      <c r="M77" s="7">
        <v>1525</v>
      </c>
      <c r="N77" s="7">
        <f t="shared" si="1"/>
        <v>2707</v>
      </c>
      <c r="O77" s="7">
        <f t="shared" si="2"/>
        <v>17293</v>
      </c>
    </row>
    <row r="78" spans="1:15" ht="24.95" customHeight="1" x14ac:dyDescent="0.25">
      <c r="A78" s="6">
        <v>70</v>
      </c>
      <c r="B78" s="6" t="s">
        <v>135</v>
      </c>
      <c r="C78" s="6" t="s">
        <v>129</v>
      </c>
      <c r="D78" s="6" t="s">
        <v>136</v>
      </c>
      <c r="E78" s="6" t="s">
        <v>28</v>
      </c>
      <c r="F78" s="6" t="s">
        <v>29</v>
      </c>
      <c r="G78" s="7">
        <v>35000</v>
      </c>
      <c r="H78" s="7">
        <v>0</v>
      </c>
      <c r="I78" s="7">
        <v>35000</v>
      </c>
      <c r="J78" s="7">
        <v>1004.5</v>
      </c>
      <c r="K78" s="7">
        <v>0</v>
      </c>
      <c r="L78" s="7">
        <f t="shared" si="3"/>
        <v>1064</v>
      </c>
      <c r="M78" s="7">
        <v>695</v>
      </c>
      <c r="N78" s="7">
        <f t="shared" si="1"/>
        <v>2763.5</v>
      </c>
      <c r="O78" s="7">
        <f t="shared" si="2"/>
        <v>32236.5</v>
      </c>
    </row>
    <row r="79" spans="1:15" ht="24.95" customHeight="1" x14ac:dyDescent="0.25">
      <c r="A79" s="6">
        <v>71</v>
      </c>
      <c r="B79" s="6" t="s">
        <v>137</v>
      </c>
      <c r="C79" s="6" t="s">
        <v>129</v>
      </c>
      <c r="D79" s="6" t="s">
        <v>65</v>
      </c>
      <c r="E79" s="6" t="s">
        <v>36</v>
      </c>
      <c r="F79" s="6" t="s">
        <v>37</v>
      </c>
      <c r="G79" s="7">
        <v>30000</v>
      </c>
      <c r="H79" s="7">
        <v>0</v>
      </c>
      <c r="I79" s="7">
        <v>30000</v>
      </c>
      <c r="J79" s="7">
        <v>861</v>
      </c>
      <c r="K79" s="7">
        <v>0</v>
      </c>
      <c r="L79" s="7">
        <f t="shared" si="3"/>
        <v>912</v>
      </c>
      <c r="M79" s="7">
        <v>1740.46</v>
      </c>
      <c r="N79" s="7">
        <f t="shared" si="1"/>
        <v>3513.46</v>
      </c>
      <c r="O79" s="7">
        <f t="shared" si="2"/>
        <v>26486.54</v>
      </c>
    </row>
    <row r="80" spans="1:15" ht="24.95" customHeight="1" x14ac:dyDescent="0.25">
      <c r="A80" s="6">
        <v>72</v>
      </c>
      <c r="B80" s="6" t="s">
        <v>138</v>
      </c>
      <c r="C80" s="6" t="s">
        <v>129</v>
      </c>
      <c r="D80" s="6" t="s">
        <v>139</v>
      </c>
      <c r="E80" s="6" t="s">
        <v>54</v>
      </c>
      <c r="F80" s="6" t="s">
        <v>29</v>
      </c>
      <c r="G80" s="7">
        <v>30000</v>
      </c>
      <c r="H80" s="7">
        <v>0</v>
      </c>
      <c r="I80" s="7">
        <v>30000</v>
      </c>
      <c r="J80" s="7">
        <v>861</v>
      </c>
      <c r="K80" s="7">
        <v>0</v>
      </c>
      <c r="L80" s="7">
        <f t="shared" ref="L80:L143" si="4">+I80*3.04%</f>
        <v>912</v>
      </c>
      <c r="M80" s="7">
        <v>25</v>
      </c>
      <c r="N80" s="7">
        <f t="shared" si="1"/>
        <v>1798</v>
      </c>
      <c r="O80" s="7">
        <f t="shared" si="2"/>
        <v>28202</v>
      </c>
    </row>
    <row r="81" spans="1:15" ht="24.95" customHeight="1" x14ac:dyDescent="0.25">
      <c r="A81" s="6">
        <v>73</v>
      </c>
      <c r="B81" s="6" t="s">
        <v>140</v>
      </c>
      <c r="C81" s="6" t="s">
        <v>129</v>
      </c>
      <c r="D81" s="6" t="s">
        <v>141</v>
      </c>
      <c r="E81" s="6" t="s">
        <v>28</v>
      </c>
      <c r="F81" s="6" t="s">
        <v>29</v>
      </c>
      <c r="G81" s="7">
        <v>20000</v>
      </c>
      <c r="H81" s="7">
        <v>0</v>
      </c>
      <c r="I81" s="7">
        <v>20000</v>
      </c>
      <c r="J81" s="7">
        <v>574</v>
      </c>
      <c r="K81" s="7">
        <v>0</v>
      </c>
      <c r="L81" s="7">
        <f t="shared" si="4"/>
        <v>608</v>
      </c>
      <c r="M81" s="7">
        <v>495</v>
      </c>
      <c r="N81" s="7">
        <f t="shared" si="1"/>
        <v>1677</v>
      </c>
      <c r="O81" s="7">
        <f t="shared" si="2"/>
        <v>18323</v>
      </c>
    </row>
    <row r="82" spans="1:15" ht="24.95" customHeight="1" x14ac:dyDescent="0.25">
      <c r="A82" s="6">
        <v>74</v>
      </c>
      <c r="B82" s="6" t="s">
        <v>142</v>
      </c>
      <c r="C82" s="6" t="s">
        <v>129</v>
      </c>
      <c r="D82" s="6" t="s">
        <v>40</v>
      </c>
      <c r="E82" s="6" t="s">
        <v>28</v>
      </c>
      <c r="F82" s="6" t="s">
        <v>29</v>
      </c>
      <c r="G82" s="7">
        <v>35000</v>
      </c>
      <c r="H82" s="7">
        <v>0</v>
      </c>
      <c r="I82" s="7">
        <v>35000</v>
      </c>
      <c r="J82" s="7">
        <v>1004.5</v>
      </c>
      <c r="K82" s="7">
        <v>0</v>
      </c>
      <c r="L82" s="7">
        <f t="shared" si="4"/>
        <v>1064</v>
      </c>
      <c r="M82" s="7">
        <v>25</v>
      </c>
      <c r="N82" s="7">
        <f t="shared" si="1"/>
        <v>2093.5</v>
      </c>
      <c r="O82" s="7">
        <f t="shared" ref="O82:O145" si="5">+G82-N82</f>
        <v>32906.5</v>
      </c>
    </row>
    <row r="83" spans="1:15" ht="24.95" customHeight="1" x14ac:dyDescent="0.25">
      <c r="A83" s="6">
        <v>75</v>
      </c>
      <c r="B83" t="s">
        <v>1283</v>
      </c>
      <c r="C83" s="6" t="s">
        <v>129</v>
      </c>
      <c r="D83" t="s">
        <v>136</v>
      </c>
      <c r="E83" s="6" t="s">
        <v>28</v>
      </c>
      <c r="F83" s="6" t="s">
        <v>29</v>
      </c>
      <c r="G83" s="7">
        <v>25000</v>
      </c>
      <c r="H83" s="7">
        <v>0</v>
      </c>
      <c r="I83" s="7">
        <v>25000</v>
      </c>
      <c r="J83" s="7">
        <v>717.5</v>
      </c>
      <c r="K83" s="7">
        <v>0</v>
      </c>
      <c r="L83" s="7">
        <f t="shared" si="4"/>
        <v>760</v>
      </c>
      <c r="M83" s="7">
        <v>25</v>
      </c>
      <c r="N83" s="7">
        <f t="shared" ref="N83:N146" si="6">+J83+K83+L83+M83</f>
        <v>1502.5</v>
      </c>
      <c r="O83" s="7">
        <f t="shared" si="5"/>
        <v>23497.5</v>
      </c>
    </row>
    <row r="84" spans="1:15" ht="24.95" customHeight="1" x14ac:dyDescent="0.25">
      <c r="A84" s="6">
        <v>76</v>
      </c>
      <c r="B84" s="6" t="s">
        <v>143</v>
      </c>
      <c r="C84" s="6" t="s">
        <v>129</v>
      </c>
      <c r="D84" s="6" t="s">
        <v>145</v>
      </c>
      <c r="E84" s="6" t="s">
        <v>28</v>
      </c>
      <c r="F84" s="6" t="s">
        <v>29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1740.46</v>
      </c>
      <c r="N84" s="7">
        <f t="shared" si="6"/>
        <v>3043.62</v>
      </c>
      <c r="O84" s="7">
        <f t="shared" si="5"/>
        <v>19006.38</v>
      </c>
    </row>
    <row r="85" spans="1:15" ht="24.95" customHeight="1" x14ac:dyDescent="0.25">
      <c r="A85" s="6">
        <v>77</v>
      </c>
      <c r="B85" s="6" t="s">
        <v>146</v>
      </c>
      <c r="C85" s="6" t="s">
        <v>144</v>
      </c>
      <c r="D85" s="6" t="s">
        <v>94</v>
      </c>
      <c r="E85" s="6" t="s">
        <v>28</v>
      </c>
      <c r="F85" s="6" t="s">
        <v>37</v>
      </c>
      <c r="G85" s="7">
        <v>22000</v>
      </c>
      <c r="H85" s="7">
        <v>0</v>
      </c>
      <c r="I85" s="7">
        <v>22000</v>
      </c>
      <c r="J85" s="7">
        <v>631.4</v>
      </c>
      <c r="K85" s="7">
        <v>0</v>
      </c>
      <c r="L85" s="7">
        <f t="shared" si="4"/>
        <v>668.8</v>
      </c>
      <c r="M85" s="7">
        <v>16500.66</v>
      </c>
      <c r="N85" s="7">
        <f t="shared" si="6"/>
        <v>17800.86</v>
      </c>
      <c r="O85" s="7">
        <f t="shared" si="5"/>
        <v>4199.1399999999994</v>
      </c>
    </row>
    <row r="86" spans="1:15" ht="24.95" customHeight="1" x14ac:dyDescent="0.25">
      <c r="A86" s="6">
        <v>78</v>
      </c>
      <c r="B86" s="6" t="s">
        <v>147</v>
      </c>
      <c r="C86" s="6" t="s">
        <v>144</v>
      </c>
      <c r="D86" s="6" t="s">
        <v>148</v>
      </c>
      <c r="E86" s="6" t="s">
        <v>54</v>
      </c>
      <c r="F86" s="6" t="s">
        <v>37</v>
      </c>
      <c r="G86" s="7">
        <v>30000</v>
      </c>
      <c r="H86" s="7">
        <v>0</v>
      </c>
      <c r="I86" s="7">
        <v>30000</v>
      </c>
      <c r="J86" s="7">
        <v>861</v>
      </c>
      <c r="K86" s="7">
        <v>0</v>
      </c>
      <c r="L86" s="7">
        <f t="shared" si="4"/>
        <v>912</v>
      </c>
      <c r="M86" s="7">
        <v>205</v>
      </c>
      <c r="N86" s="7">
        <f t="shared" si="6"/>
        <v>1978</v>
      </c>
      <c r="O86" s="7">
        <f t="shared" si="5"/>
        <v>28022</v>
      </c>
    </row>
    <row r="87" spans="1:15" ht="24.95" customHeight="1" x14ac:dyDescent="0.25">
      <c r="A87" s="6">
        <v>79</v>
      </c>
      <c r="B87" s="6" t="s">
        <v>149</v>
      </c>
      <c r="C87" s="6" t="s">
        <v>1548</v>
      </c>
      <c r="D87" s="6" t="s">
        <v>65</v>
      </c>
      <c r="E87" s="6" t="s">
        <v>54</v>
      </c>
      <c r="F87" s="6" t="s">
        <v>37</v>
      </c>
      <c r="G87" s="7">
        <v>22050</v>
      </c>
      <c r="H87" s="7">
        <v>0</v>
      </c>
      <c r="I87" s="7">
        <v>22050</v>
      </c>
      <c r="J87" s="7">
        <v>632.84</v>
      </c>
      <c r="K87" s="7">
        <v>0</v>
      </c>
      <c r="L87" s="7">
        <f t="shared" si="4"/>
        <v>670.32</v>
      </c>
      <c r="M87" s="7">
        <v>1894.55</v>
      </c>
      <c r="N87" s="7">
        <f t="shared" si="6"/>
        <v>3197.71</v>
      </c>
      <c r="O87" s="7">
        <f t="shared" si="5"/>
        <v>18852.29</v>
      </c>
    </row>
    <row r="88" spans="1:15" ht="24.95" customHeight="1" x14ac:dyDescent="0.25">
      <c r="A88" s="6">
        <v>80</v>
      </c>
      <c r="B88" s="6" t="s">
        <v>150</v>
      </c>
      <c r="C88" s="6" t="s">
        <v>151</v>
      </c>
      <c r="D88" s="6" t="s">
        <v>152</v>
      </c>
      <c r="E88" s="6" t="s">
        <v>36</v>
      </c>
      <c r="F88" s="6" t="s">
        <v>29</v>
      </c>
      <c r="G88" s="7">
        <v>35000</v>
      </c>
      <c r="H88" s="7">
        <v>0</v>
      </c>
      <c r="I88" s="7">
        <v>35000</v>
      </c>
      <c r="J88" s="7">
        <v>1004.5</v>
      </c>
      <c r="K88" s="7">
        <v>0</v>
      </c>
      <c r="L88" s="7">
        <f t="shared" si="4"/>
        <v>1064</v>
      </c>
      <c r="M88" s="7">
        <v>25</v>
      </c>
      <c r="N88" s="7">
        <f t="shared" si="6"/>
        <v>2093.5</v>
      </c>
      <c r="O88" s="7">
        <f t="shared" si="5"/>
        <v>32906.5</v>
      </c>
    </row>
    <row r="89" spans="1:15" ht="24.95" customHeight="1" x14ac:dyDescent="0.25">
      <c r="A89" s="6">
        <v>81</v>
      </c>
      <c r="B89" s="6" t="s">
        <v>153</v>
      </c>
      <c r="C89" s="6" t="s">
        <v>154</v>
      </c>
      <c r="D89" s="6" t="s">
        <v>40</v>
      </c>
      <c r="E89" s="6" t="s">
        <v>36</v>
      </c>
      <c r="F89" s="6" t="s">
        <v>29</v>
      </c>
      <c r="G89" s="7">
        <v>25000</v>
      </c>
      <c r="H89" s="7">
        <v>0</v>
      </c>
      <c r="I89" s="7">
        <v>25000</v>
      </c>
      <c r="J89" s="7">
        <v>717.5</v>
      </c>
      <c r="K89" s="7">
        <v>0</v>
      </c>
      <c r="L89" s="7">
        <f t="shared" si="4"/>
        <v>760</v>
      </c>
      <c r="M89" s="7">
        <v>7160.24</v>
      </c>
      <c r="N89" s="7">
        <f t="shared" si="6"/>
        <v>8637.74</v>
      </c>
      <c r="O89" s="7">
        <f t="shared" si="5"/>
        <v>16362.26</v>
      </c>
    </row>
    <row r="90" spans="1:15" ht="24.95" customHeight="1" x14ac:dyDescent="0.25">
      <c r="A90" s="6">
        <v>82</v>
      </c>
      <c r="B90" t="s">
        <v>1374</v>
      </c>
      <c r="C90" s="6" t="s">
        <v>154</v>
      </c>
      <c r="D90" s="6" t="s">
        <v>40</v>
      </c>
      <c r="E90" s="6" t="s">
        <v>28</v>
      </c>
      <c r="F90" s="6" t="s">
        <v>37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25</v>
      </c>
      <c r="N90" s="7">
        <f t="shared" si="6"/>
        <v>2093.5</v>
      </c>
      <c r="O90" s="7">
        <f t="shared" si="5"/>
        <v>32906.5</v>
      </c>
    </row>
    <row r="91" spans="1:15" ht="24.95" customHeight="1" x14ac:dyDescent="0.25">
      <c r="A91" s="6">
        <v>83</v>
      </c>
      <c r="B91" s="6" t="s">
        <v>155</v>
      </c>
      <c r="C91" s="6" t="s">
        <v>156</v>
      </c>
      <c r="D91" s="6" t="s">
        <v>68</v>
      </c>
      <c r="E91" s="6" t="s">
        <v>54</v>
      </c>
      <c r="F91" s="6" t="s">
        <v>37</v>
      </c>
      <c r="G91" s="7">
        <v>60000</v>
      </c>
      <c r="H91" s="7">
        <v>0</v>
      </c>
      <c r="I91" s="7">
        <v>60000</v>
      </c>
      <c r="J91" s="7">
        <v>1722</v>
      </c>
      <c r="K91" s="7">
        <v>3143.58</v>
      </c>
      <c r="L91" s="7">
        <f t="shared" si="4"/>
        <v>1824</v>
      </c>
      <c r="M91" s="7">
        <v>1740.46</v>
      </c>
      <c r="N91" s="7">
        <f t="shared" si="6"/>
        <v>8430.0400000000009</v>
      </c>
      <c r="O91" s="7">
        <f t="shared" si="5"/>
        <v>51569.96</v>
      </c>
    </row>
    <row r="92" spans="1:15" ht="24.95" customHeight="1" x14ac:dyDescent="0.25">
      <c r="A92" s="6">
        <v>84</v>
      </c>
      <c r="B92" s="6" t="s">
        <v>157</v>
      </c>
      <c r="C92" s="6" t="s">
        <v>156</v>
      </c>
      <c r="D92" s="6" t="s">
        <v>158</v>
      </c>
      <c r="E92" s="6" t="s">
        <v>54</v>
      </c>
      <c r="F92" s="6" t="s">
        <v>37</v>
      </c>
      <c r="G92" s="7">
        <v>45000</v>
      </c>
      <c r="H92" s="7">
        <v>0</v>
      </c>
      <c r="I92" s="7">
        <v>45000</v>
      </c>
      <c r="J92" s="7">
        <v>1291.5</v>
      </c>
      <c r="K92" s="7">
        <v>1148.33</v>
      </c>
      <c r="L92" s="7">
        <f t="shared" si="4"/>
        <v>1368</v>
      </c>
      <c r="M92" s="7">
        <v>2035.8</v>
      </c>
      <c r="N92" s="7">
        <f t="shared" si="6"/>
        <v>5843.63</v>
      </c>
      <c r="O92" s="7">
        <f t="shared" si="5"/>
        <v>39156.370000000003</v>
      </c>
    </row>
    <row r="93" spans="1:15" ht="24.95" customHeight="1" x14ac:dyDescent="0.25">
      <c r="A93" s="6">
        <v>85</v>
      </c>
      <c r="B93" s="6" t="s">
        <v>159</v>
      </c>
      <c r="C93" s="6" t="s">
        <v>156</v>
      </c>
      <c r="D93" s="6" t="s">
        <v>160</v>
      </c>
      <c r="E93" s="6" t="s">
        <v>36</v>
      </c>
      <c r="F93" s="6" t="s">
        <v>29</v>
      </c>
      <c r="G93" s="7">
        <v>35000</v>
      </c>
      <c r="H93" s="7">
        <v>0</v>
      </c>
      <c r="I93" s="7">
        <v>35000</v>
      </c>
      <c r="J93" s="7">
        <v>1004.5</v>
      </c>
      <c r="K93" s="7">
        <v>0</v>
      </c>
      <c r="L93" s="7">
        <f t="shared" si="4"/>
        <v>1064</v>
      </c>
      <c r="M93" s="7">
        <v>1740.46</v>
      </c>
      <c r="N93" s="7">
        <f t="shared" si="6"/>
        <v>3808.96</v>
      </c>
      <c r="O93" s="7">
        <f t="shared" si="5"/>
        <v>31191.040000000001</v>
      </c>
    </row>
    <row r="94" spans="1:15" ht="24.95" customHeight="1" x14ac:dyDescent="0.25">
      <c r="A94" s="6">
        <v>86</v>
      </c>
      <c r="B94" s="6" t="s">
        <v>161</v>
      </c>
      <c r="C94" s="6" t="s">
        <v>156</v>
      </c>
      <c r="D94" s="6" t="s">
        <v>75</v>
      </c>
      <c r="E94" s="6" t="s">
        <v>54</v>
      </c>
      <c r="F94" s="6" t="s">
        <v>37</v>
      </c>
      <c r="G94" s="7">
        <v>45000</v>
      </c>
      <c r="H94" s="7">
        <v>0</v>
      </c>
      <c r="I94" s="7">
        <v>45000</v>
      </c>
      <c r="J94" s="7">
        <v>1291.5</v>
      </c>
      <c r="K94" s="7">
        <v>1148.33</v>
      </c>
      <c r="L94" s="7">
        <f t="shared" si="4"/>
        <v>1368</v>
      </c>
      <c r="M94" s="7">
        <v>25</v>
      </c>
      <c r="N94" s="7">
        <f t="shared" si="6"/>
        <v>3832.83</v>
      </c>
      <c r="O94" s="7">
        <f t="shared" si="5"/>
        <v>41167.17</v>
      </c>
    </row>
    <row r="95" spans="1:15" ht="24.95" customHeight="1" x14ac:dyDescent="0.25">
      <c r="A95" s="6">
        <v>87</v>
      </c>
      <c r="B95" s="6" t="s">
        <v>162</v>
      </c>
      <c r="C95" s="6" t="s">
        <v>163</v>
      </c>
      <c r="D95" s="6" t="s">
        <v>1522</v>
      </c>
      <c r="E95" s="6" t="s">
        <v>36</v>
      </c>
      <c r="F95" s="6" t="s">
        <v>37</v>
      </c>
      <c r="G95" s="7">
        <v>35000</v>
      </c>
      <c r="H95" s="7">
        <v>0</v>
      </c>
      <c r="I95" s="7">
        <v>35000</v>
      </c>
      <c r="J95" s="7">
        <v>1004.5</v>
      </c>
      <c r="K95" s="7">
        <v>0</v>
      </c>
      <c r="L95" s="7">
        <f t="shared" si="4"/>
        <v>1064</v>
      </c>
      <c r="M95" s="7">
        <v>3876.05</v>
      </c>
      <c r="N95" s="7">
        <f t="shared" si="6"/>
        <v>5944.55</v>
      </c>
      <c r="O95" s="7">
        <f t="shared" si="5"/>
        <v>29055.45</v>
      </c>
    </row>
    <row r="96" spans="1:15" ht="24.95" customHeight="1" x14ac:dyDescent="0.25">
      <c r="A96" s="6">
        <v>88</v>
      </c>
      <c r="B96" s="6" t="s">
        <v>164</v>
      </c>
      <c r="C96" s="6" t="s">
        <v>163</v>
      </c>
      <c r="D96" s="6" t="s">
        <v>165</v>
      </c>
      <c r="E96" s="6" t="s">
        <v>54</v>
      </c>
      <c r="F96" s="6" t="s">
        <v>29</v>
      </c>
      <c r="G96" s="7">
        <v>40000</v>
      </c>
      <c r="H96" s="7">
        <v>0</v>
      </c>
      <c r="I96" s="7">
        <v>40000</v>
      </c>
      <c r="J96" s="7">
        <v>1148</v>
      </c>
      <c r="K96" s="7">
        <v>442.65</v>
      </c>
      <c r="L96" s="7">
        <f t="shared" si="4"/>
        <v>1216</v>
      </c>
      <c r="M96" s="7">
        <v>25</v>
      </c>
      <c r="N96" s="7">
        <f t="shared" si="6"/>
        <v>2831.65</v>
      </c>
      <c r="O96" s="7">
        <f t="shared" si="5"/>
        <v>37168.35</v>
      </c>
    </row>
    <row r="97" spans="1:15" s="8" customFormat="1" ht="24.95" customHeight="1" x14ac:dyDescent="0.25">
      <c r="A97" s="6">
        <v>89</v>
      </c>
      <c r="B97" s="6" t="s">
        <v>166</v>
      </c>
      <c r="C97" s="6" t="s">
        <v>167</v>
      </c>
      <c r="D97" s="9" t="s">
        <v>168</v>
      </c>
      <c r="E97" s="9" t="s">
        <v>54</v>
      </c>
      <c r="F97" s="9" t="s">
        <v>37</v>
      </c>
      <c r="G97" s="7">
        <v>60000</v>
      </c>
      <c r="H97" s="7">
        <v>0</v>
      </c>
      <c r="I97" s="7">
        <v>60000</v>
      </c>
      <c r="J97" s="7">
        <v>1722</v>
      </c>
      <c r="K97" s="7">
        <v>3143.58</v>
      </c>
      <c r="L97" s="7">
        <f t="shared" si="4"/>
        <v>1824</v>
      </c>
      <c r="M97" s="7">
        <v>1740.46</v>
      </c>
      <c r="N97" s="7">
        <f t="shared" si="6"/>
        <v>8430.0400000000009</v>
      </c>
      <c r="O97" s="7">
        <f t="shared" si="5"/>
        <v>51569.96</v>
      </c>
    </row>
    <row r="98" spans="1:15" ht="24.95" customHeight="1" x14ac:dyDescent="0.25">
      <c r="A98" s="6">
        <v>90</v>
      </c>
      <c r="B98" s="6" t="s">
        <v>169</v>
      </c>
      <c r="C98" s="6" t="s">
        <v>167</v>
      </c>
      <c r="D98" s="6" t="s">
        <v>170</v>
      </c>
      <c r="E98" s="6" t="s">
        <v>36</v>
      </c>
      <c r="F98" s="6" t="s">
        <v>37</v>
      </c>
      <c r="G98" s="7">
        <v>22050</v>
      </c>
      <c r="H98" s="7">
        <v>0</v>
      </c>
      <c r="I98" s="7">
        <v>22050</v>
      </c>
      <c r="J98" s="7">
        <v>632.84</v>
      </c>
      <c r="K98" s="7">
        <v>0</v>
      </c>
      <c r="L98" s="7">
        <f t="shared" si="4"/>
        <v>670.32</v>
      </c>
      <c r="M98" s="7">
        <v>4146.6000000000004</v>
      </c>
      <c r="N98" s="7">
        <f t="shared" si="6"/>
        <v>5449.76</v>
      </c>
      <c r="O98" s="7">
        <f t="shared" si="5"/>
        <v>16600.239999999998</v>
      </c>
    </row>
    <row r="99" spans="1:15" ht="24.95" customHeight="1" x14ac:dyDescent="0.25">
      <c r="A99" s="6">
        <v>91</v>
      </c>
      <c r="B99" s="6" t="s">
        <v>171</v>
      </c>
      <c r="C99" s="6" t="s">
        <v>167</v>
      </c>
      <c r="D99" s="6" t="s">
        <v>172</v>
      </c>
      <c r="E99" s="6" t="s">
        <v>54</v>
      </c>
      <c r="F99" s="6" t="s">
        <v>37</v>
      </c>
      <c r="G99" s="7">
        <v>35000</v>
      </c>
      <c r="H99" s="7">
        <v>0</v>
      </c>
      <c r="I99" s="7">
        <v>35000</v>
      </c>
      <c r="J99" s="7">
        <v>1004.5</v>
      </c>
      <c r="K99" s="7">
        <v>0</v>
      </c>
      <c r="L99" s="7">
        <f t="shared" si="4"/>
        <v>1064</v>
      </c>
      <c r="M99" s="7">
        <v>325</v>
      </c>
      <c r="N99" s="7">
        <f t="shared" si="6"/>
        <v>2393.5</v>
      </c>
      <c r="O99" s="7">
        <f t="shared" si="5"/>
        <v>32606.5</v>
      </c>
    </row>
    <row r="100" spans="1:15" ht="24.95" customHeight="1" x14ac:dyDescent="0.25">
      <c r="A100" s="6">
        <v>92</v>
      </c>
      <c r="B100" s="6" t="s">
        <v>173</v>
      </c>
      <c r="C100" s="6" t="s">
        <v>167</v>
      </c>
      <c r="D100" s="6" t="s">
        <v>174</v>
      </c>
      <c r="E100" s="6" t="s">
        <v>54</v>
      </c>
      <c r="F100" s="6" t="s">
        <v>37</v>
      </c>
      <c r="G100" s="7">
        <v>26250</v>
      </c>
      <c r="H100" s="7">
        <v>0</v>
      </c>
      <c r="I100" s="7">
        <v>26250</v>
      </c>
      <c r="J100" s="7">
        <v>753.38</v>
      </c>
      <c r="K100" s="7">
        <v>0</v>
      </c>
      <c r="L100" s="7">
        <f t="shared" si="4"/>
        <v>798</v>
      </c>
      <c r="M100" s="7">
        <v>25</v>
      </c>
      <c r="N100" s="7">
        <f t="shared" si="6"/>
        <v>1576.38</v>
      </c>
      <c r="O100" s="7">
        <f t="shared" si="5"/>
        <v>24673.62</v>
      </c>
    </row>
    <row r="101" spans="1:15" ht="24.95" customHeight="1" x14ac:dyDescent="0.25">
      <c r="A101" s="6">
        <v>93</v>
      </c>
      <c r="B101" t="s">
        <v>175</v>
      </c>
      <c r="C101" s="6" t="s">
        <v>167</v>
      </c>
      <c r="D101" t="s">
        <v>40</v>
      </c>
      <c r="E101" s="6" t="s">
        <v>54</v>
      </c>
      <c r="F101" s="6" t="s">
        <v>37</v>
      </c>
      <c r="G101" s="7">
        <v>25000</v>
      </c>
      <c r="H101" s="7">
        <v>0</v>
      </c>
      <c r="I101" s="7">
        <v>25000</v>
      </c>
      <c r="J101" s="7">
        <v>717.5</v>
      </c>
      <c r="K101" s="7">
        <v>0</v>
      </c>
      <c r="L101" s="7">
        <f t="shared" si="4"/>
        <v>760</v>
      </c>
      <c r="M101" s="7">
        <v>25</v>
      </c>
      <c r="N101" s="7">
        <f t="shared" si="6"/>
        <v>1502.5</v>
      </c>
      <c r="O101" s="7">
        <f t="shared" si="5"/>
        <v>23497.5</v>
      </c>
    </row>
    <row r="102" spans="1:15" ht="24.95" customHeight="1" x14ac:dyDescent="0.25">
      <c r="A102" s="6">
        <v>94</v>
      </c>
      <c r="B102" s="6" t="s">
        <v>178</v>
      </c>
      <c r="C102" s="6" t="s">
        <v>177</v>
      </c>
      <c r="D102" s="6" t="s">
        <v>179</v>
      </c>
      <c r="E102" s="6" t="s">
        <v>54</v>
      </c>
      <c r="F102" s="6" t="s">
        <v>29</v>
      </c>
      <c r="G102" s="7">
        <v>57500</v>
      </c>
      <c r="H102" s="7">
        <v>0</v>
      </c>
      <c r="I102" s="7">
        <v>57500</v>
      </c>
      <c r="J102" s="7">
        <v>1650.25</v>
      </c>
      <c r="K102" s="7">
        <v>3016.23</v>
      </c>
      <c r="L102" s="7">
        <f t="shared" si="4"/>
        <v>1748</v>
      </c>
      <c r="M102" s="7">
        <v>6457.4</v>
      </c>
      <c r="N102" s="7">
        <f t="shared" si="6"/>
        <v>12871.88</v>
      </c>
      <c r="O102" s="7">
        <f t="shared" si="5"/>
        <v>44628.12</v>
      </c>
    </row>
    <row r="103" spans="1:15" ht="24.95" customHeight="1" x14ac:dyDescent="0.25">
      <c r="A103" s="6">
        <v>95</v>
      </c>
      <c r="B103" s="6" t="s">
        <v>180</v>
      </c>
      <c r="C103" s="6" t="s">
        <v>276</v>
      </c>
      <c r="D103" s="6" t="s">
        <v>65</v>
      </c>
      <c r="E103" s="6" t="s">
        <v>54</v>
      </c>
      <c r="F103" s="6" t="s">
        <v>37</v>
      </c>
      <c r="G103" s="7">
        <v>30000</v>
      </c>
      <c r="H103" s="7">
        <v>0</v>
      </c>
      <c r="I103" s="7">
        <v>30000</v>
      </c>
      <c r="J103" s="7">
        <v>861</v>
      </c>
      <c r="K103" s="7">
        <v>0</v>
      </c>
      <c r="L103" s="7">
        <f t="shared" si="4"/>
        <v>912</v>
      </c>
      <c r="M103" s="7">
        <v>755</v>
      </c>
      <c r="N103" s="7">
        <f t="shared" si="6"/>
        <v>2528</v>
      </c>
      <c r="O103" s="7">
        <f t="shared" si="5"/>
        <v>27472</v>
      </c>
    </row>
    <row r="104" spans="1:15" ht="24.95" customHeight="1" x14ac:dyDescent="0.25">
      <c r="A104" s="6">
        <v>96</v>
      </c>
      <c r="B104" s="6" t="s">
        <v>181</v>
      </c>
      <c r="C104" s="6" t="s">
        <v>177</v>
      </c>
      <c r="D104" s="6" t="s">
        <v>101</v>
      </c>
      <c r="E104" s="6" t="s">
        <v>36</v>
      </c>
      <c r="F104" s="6" t="s">
        <v>29</v>
      </c>
      <c r="G104" s="7">
        <v>15000</v>
      </c>
      <c r="H104" s="7">
        <v>0</v>
      </c>
      <c r="I104" s="7">
        <v>15000</v>
      </c>
      <c r="J104" s="7">
        <v>430.5</v>
      </c>
      <c r="K104" s="7">
        <v>0</v>
      </c>
      <c r="L104" s="7">
        <f t="shared" si="4"/>
        <v>456</v>
      </c>
      <c r="M104" s="7">
        <v>25</v>
      </c>
      <c r="N104" s="7">
        <f t="shared" si="6"/>
        <v>911.5</v>
      </c>
      <c r="O104" s="7">
        <f t="shared" si="5"/>
        <v>14088.5</v>
      </c>
    </row>
    <row r="105" spans="1:15" ht="24.95" customHeight="1" x14ac:dyDescent="0.25">
      <c r="A105" s="6">
        <v>97</v>
      </c>
      <c r="B105" s="6" t="s">
        <v>182</v>
      </c>
      <c r="C105" s="6" t="s">
        <v>177</v>
      </c>
      <c r="D105" s="6" t="s">
        <v>1545</v>
      </c>
      <c r="E105" s="6" t="s">
        <v>54</v>
      </c>
      <c r="F105" s="6" t="s">
        <v>37</v>
      </c>
      <c r="G105" s="7">
        <v>57500</v>
      </c>
      <c r="H105" s="7">
        <v>0</v>
      </c>
      <c r="I105" s="7">
        <v>57500</v>
      </c>
      <c r="J105" s="7">
        <v>1650.25</v>
      </c>
      <c r="K105" s="7">
        <v>3016.23</v>
      </c>
      <c r="L105" s="7">
        <f t="shared" si="4"/>
        <v>1748</v>
      </c>
      <c r="M105" s="7">
        <v>1425</v>
      </c>
      <c r="N105" s="7">
        <f t="shared" si="6"/>
        <v>7839.48</v>
      </c>
      <c r="O105" s="7">
        <f t="shared" si="5"/>
        <v>49660.520000000004</v>
      </c>
    </row>
    <row r="106" spans="1:15" ht="24.95" customHeight="1" x14ac:dyDescent="0.25">
      <c r="A106" s="6">
        <v>98</v>
      </c>
      <c r="B106" s="6" t="s">
        <v>184</v>
      </c>
      <c r="C106" s="6" t="s">
        <v>177</v>
      </c>
      <c r="D106" s="6" t="s">
        <v>65</v>
      </c>
      <c r="E106" s="6" t="s">
        <v>36</v>
      </c>
      <c r="F106" s="6" t="s">
        <v>37</v>
      </c>
      <c r="G106" s="7">
        <v>27050</v>
      </c>
      <c r="H106" s="7">
        <v>0</v>
      </c>
      <c r="I106" s="7">
        <v>27050</v>
      </c>
      <c r="J106" s="7">
        <v>776.34</v>
      </c>
      <c r="K106" s="7">
        <v>0</v>
      </c>
      <c r="L106" s="7">
        <f t="shared" si="4"/>
        <v>822.32</v>
      </c>
      <c r="M106" s="7">
        <v>125</v>
      </c>
      <c r="N106" s="7">
        <f t="shared" si="6"/>
        <v>1723.66</v>
      </c>
      <c r="O106" s="7">
        <f t="shared" si="5"/>
        <v>25326.34</v>
      </c>
    </row>
    <row r="107" spans="1:15" ht="24.95" customHeight="1" x14ac:dyDescent="0.25">
      <c r="A107" s="6">
        <v>99</v>
      </c>
      <c r="B107" s="6" t="s">
        <v>185</v>
      </c>
      <c r="C107" s="6" t="s">
        <v>177</v>
      </c>
      <c r="D107" s="6" t="s">
        <v>65</v>
      </c>
      <c r="E107" s="6" t="s">
        <v>36</v>
      </c>
      <c r="F107" s="6" t="s">
        <v>37</v>
      </c>
      <c r="G107" s="7">
        <v>30000</v>
      </c>
      <c r="H107" s="7">
        <v>0</v>
      </c>
      <c r="I107" s="7">
        <v>30000</v>
      </c>
      <c r="J107" s="7">
        <v>861</v>
      </c>
      <c r="K107" s="7">
        <v>0</v>
      </c>
      <c r="L107" s="7">
        <f t="shared" si="4"/>
        <v>912</v>
      </c>
      <c r="M107" s="7">
        <v>1960.46</v>
      </c>
      <c r="N107" s="7">
        <f t="shared" si="6"/>
        <v>3733.46</v>
      </c>
      <c r="O107" s="7">
        <f t="shared" si="5"/>
        <v>26266.54</v>
      </c>
    </row>
    <row r="108" spans="1:15" ht="24.95" customHeight="1" x14ac:dyDescent="0.25">
      <c r="A108" s="6">
        <v>100</v>
      </c>
      <c r="B108" s="6" t="s">
        <v>186</v>
      </c>
      <c r="C108" s="6" t="s">
        <v>1549</v>
      </c>
      <c r="D108" s="6" t="s">
        <v>1550</v>
      </c>
      <c r="E108" s="6" t="s">
        <v>28</v>
      </c>
      <c r="F108" s="6" t="s">
        <v>37</v>
      </c>
      <c r="G108" s="7">
        <v>50000</v>
      </c>
      <c r="H108" s="7">
        <v>0</v>
      </c>
      <c r="I108" s="7">
        <v>50000</v>
      </c>
      <c r="J108" s="7">
        <v>1435</v>
      </c>
      <c r="K108" s="7">
        <v>1854</v>
      </c>
      <c r="L108" s="7">
        <f t="shared" si="4"/>
        <v>1520</v>
      </c>
      <c r="M108" s="7">
        <v>125</v>
      </c>
      <c r="N108" s="7">
        <f t="shared" si="6"/>
        <v>4934</v>
      </c>
      <c r="O108" s="7">
        <f t="shared" si="5"/>
        <v>45066</v>
      </c>
    </row>
    <row r="109" spans="1:15" ht="24.95" customHeight="1" x14ac:dyDescent="0.25">
      <c r="A109" s="6">
        <v>101</v>
      </c>
      <c r="B109" s="6" t="s">
        <v>187</v>
      </c>
      <c r="C109" s="6" t="s">
        <v>177</v>
      </c>
      <c r="D109" s="6" t="s">
        <v>188</v>
      </c>
      <c r="E109" s="6" t="s">
        <v>54</v>
      </c>
      <c r="F109" s="6" t="s">
        <v>37</v>
      </c>
      <c r="G109" s="7">
        <v>57500</v>
      </c>
      <c r="H109" s="7">
        <v>0</v>
      </c>
      <c r="I109" s="7">
        <v>57500</v>
      </c>
      <c r="J109" s="7">
        <v>1650.25</v>
      </c>
      <c r="K109" s="7">
        <v>3016.23</v>
      </c>
      <c r="L109" s="7">
        <f t="shared" si="4"/>
        <v>1748</v>
      </c>
      <c r="M109" s="7">
        <v>4446.6000000000004</v>
      </c>
      <c r="N109" s="7">
        <f t="shared" si="6"/>
        <v>10861.08</v>
      </c>
      <c r="O109" s="7">
        <f t="shared" si="5"/>
        <v>46638.92</v>
      </c>
    </row>
    <row r="110" spans="1:15" ht="24.95" customHeight="1" x14ac:dyDescent="0.25">
      <c r="A110" s="6">
        <v>102</v>
      </c>
      <c r="B110" s="6" t="s">
        <v>189</v>
      </c>
      <c r="C110" s="6" t="s">
        <v>177</v>
      </c>
      <c r="D110" s="6" t="s">
        <v>115</v>
      </c>
      <c r="E110" s="6" t="s">
        <v>36</v>
      </c>
      <c r="F110" s="6" t="s">
        <v>37</v>
      </c>
      <c r="G110" s="7">
        <v>15000</v>
      </c>
      <c r="H110" s="7">
        <v>0</v>
      </c>
      <c r="I110" s="7">
        <v>15000</v>
      </c>
      <c r="J110" s="7">
        <f>+G110*2.87%</f>
        <v>430.5</v>
      </c>
      <c r="K110" s="7">
        <v>0</v>
      </c>
      <c r="L110" s="7">
        <f t="shared" si="4"/>
        <v>456</v>
      </c>
      <c r="M110" s="7">
        <v>365</v>
      </c>
      <c r="N110" s="7">
        <f t="shared" si="6"/>
        <v>1251.5</v>
      </c>
      <c r="O110" s="7">
        <f t="shared" si="5"/>
        <v>13748.5</v>
      </c>
    </row>
    <row r="111" spans="1:15" ht="24.95" customHeight="1" x14ac:dyDescent="0.25">
      <c r="A111" s="6">
        <v>103</v>
      </c>
      <c r="B111" s="6" t="s">
        <v>190</v>
      </c>
      <c r="C111" s="6" t="s">
        <v>177</v>
      </c>
      <c r="D111" s="6" t="s">
        <v>174</v>
      </c>
      <c r="E111" s="6" t="s">
        <v>36</v>
      </c>
      <c r="F111" s="6" t="s">
        <v>29</v>
      </c>
      <c r="G111" s="7">
        <v>15000</v>
      </c>
      <c r="H111" s="7">
        <v>0</v>
      </c>
      <c r="I111" s="7">
        <v>15000</v>
      </c>
      <c r="J111" s="7">
        <v>430.5</v>
      </c>
      <c r="K111" s="7">
        <v>0</v>
      </c>
      <c r="L111" s="7">
        <f t="shared" si="4"/>
        <v>456</v>
      </c>
      <c r="M111" s="7">
        <v>25</v>
      </c>
      <c r="N111" s="7">
        <f t="shared" si="6"/>
        <v>911.5</v>
      </c>
      <c r="O111" s="7">
        <f t="shared" si="5"/>
        <v>14088.5</v>
      </c>
    </row>
    <row r="112" spans="1:15" ht="24.95" customHeight="1" x14ac:dyDescent="0.25">
      <c r="A112" s="6">
        <v>104</v>
      </c>
      <c r="B112" s="6" t="s">
        <v>191</v>
      </c>
      <c r="C112" s="6" t="s">
        <v>177</v>
      </c>
      <c r="D112" s="6" t="s">
        <v>174</v>
      </c>
      <c r="E112" s="6" t="s">
        <v>36</v>
      </c>
      <c r="F112" s="6" t="s">
        <v>37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25</v>
      </c>
      <c r="N112" s="7">
        <f t="shared" si="6"/>
        <v>1207</v>
      </c>
      <c r="O112" s="7">
        <f t="shared" si="5"/>
        <v>18793</v>
      </c>
    </row>
    <row r="113" spans="1:15" ht="24.95" customHeight="1" x14ac:dyDescent="0.25">
      <c r="A113" s="6">
        <v>105</v>
      </c>
      <c r="B113" s="6" t="s">
        <v>192</v>
      </c>
      <c r="C113" s="6" t="s">
        <v>177</v>
      </c>
      <c r="D113" s="6" t="s">
        <v>193</v>
      </c>
      <c r="E113" s="6" t="s">
        <v>28</v>
      </c>
      <c r="F113" s="6" t="s">
        <v>37</v>
      </c>
      <c r="G113" s="7">
        <v>57500</v>
      </c>
      <c r="H113" s="7">
        <v>0</v>
      </c>
      <c r="I113" s="7">
        <v>57500</v>
      </c>
      <c r="J113" s="7">
        <v>1650.25</v>
      </c>
      <c r="K113" s="7">
        <v>3016.23</v>
      </c>
      <c r="L113" s="7">
        <f t="shared" si="4"/>
        <v>1748</v>
      </c>
      <c r="M113" s="7">
        <v>525</v>
      </c>
      <c r="N113" s="7">
        <f t="shared" si="6"/>
        <v>6939.48</v>
      </c>
      <c r="O113" s="7">
        <f t="shared" si="5"/>
        <v>50560.520000000004</v>
      </c>
    </row>
    <row r="114" spans="1:15" ht="24.95" customHeight="1" x14ac:dyDescent="0.25">
      <c r="A114" s="6">
        <v>106</v>
      </c>
      <c r="B114" s="6" t="s">
        <v>194</v>
      </c>
      <c r="C114" s="6" t="s">
        <v>177</v>
      </c>
      <c r="D114" s="6" t="s">
        <v>130</v>
      </c>
      <c r="E114" s="6" t="s">
        <v>36</v>
      </c>
      <c r="F114" s="6" t="s">
        <v>29</v>
      </c>
      <c r="G114" s="7">
        <v>20000</v>
      </c>
      <c r="H114" s="7">
        <v>0</v>
      </c>
      <c r="I114" s="7">
        <v>20000</v>
      </c>
      <c r="J114" s="7">
        <v>574</v>
      </c>
      <c r="K114" s="7">
        <v>0</v>
      </c>
      <c r="L114" s="7">
        <f t="shared" si="4"/>
        <v>608</v>
      </c>
      <c r="M114" s="7">
        <v>25</v>
      </c>
      <c r="N114" s="7">
        <f t="shared" si="6"/>
        <v>1207</v>
      </c>
      <c r="O114" s="7">
        <f t="shared" si="5"/>
        <v>18793</v>
      </c>
    </row>
    <row r="115" spans="1:15" ht="24.95" customHeight="1" x14ac:dyDescent="0.25">
      <c r="A115" s="6">
        <v>107</v>
      </c>
      <c r="B115" s="6" t="s">
        <v>195</v>
      </c>
      <c r="C115" s="6" t="s">
        <v>177</v>
      </c>
      <c r="D115" s="6" t="s">
        <v>65</v>
      </c>
      <c r="E115" s="6" t="s">
        <v>36</v>
      </c>
      <c r="F115" s="6" t="s">
        <v>37</v>
      </c>
      <c r="G115" s="7">
        <v>22050</v>
      </c>
      <c r="H115" s="7">
        <v>0</v>
      </c>
      <c r="I115" s="7">
        <v>22050</v>
      </c>
      <c r="J115" s="7">
        <v>632.84</v>
      </c>
      <c r="K115" s="7">
        <v>0</v>
      </c>
      <c r="L115" s="7">
        <f t="shared" si="4"/>
        <v>670.32</v>
      </c>
      <c r="M115" s="7">
        <v>165</v>
      </c>
      <c r="N115" s="7">
        <f t="shared" si="6"/>
        <v>1468.16</v>
      </c>
      <c r="O115" s="7">
        <f t="shared" si="5"/>
        <v>20581.84</v>
      </c>
    </row>
    <row r="116" spans="1:15" ht="24.95" customHeight="1" x14ac:dyDescent="0.25">
      <c r="A116" s="6">
        <v>108</v>
      </c>
      <c r="B116" s="6" t="s">
        <v>196</v>
      </c>
      <c r="C116" s="6" t="s">
        <v>177</v>
      </c>
      <c r="D116" s="6" t="s">
        <v>197</v>
      </c>
      <c r="E116" s="6" t="s">
        <v>54</v>
      </c>
      <c r="F116" s="6" t="s">
        <v>37</v>
      </c>
      <c r="G116" s="7">
        <v>46000</v>
      </c>
      <c r="H116" s="7">
        <v>0</v>
      </c>
      <c r="I116" s="7">
        <v>46000</v>
      </c>
      <c r="J116" s="7">
        <v>1320.2</v>
      </c>
      <c r="K116" s="7">
        <v>1289.46</v>
      </c>
      <c r="L116" s="7">
        <f t="shared" si="4"/>
        <v>1398.4</v>
      </c>
      <c r="M116" s="7">
        <v>425</v>
      </c>
      <c r="N116" s="7">
        <f t="shared" si="6"/>
        <v>4433.0599999999995</v>
      </c>
      <c r="O116" s="7">
        <f t="shared" si="5"/>
        <v>41566.94</v>
      </c>
    </row>
    <row r="117" spans="1:15" ht="24.95" customHeight="1" x14ac:dyDescent="0.25">
      <c r="A117" s="6">
        <v>109</v>
      </c>
      <c r="B117" t="s">
        <v>198</v>
      </c>
      <c r="C117" s="6" t="s">
        <v>177</v>
      </c>
      <c r="D117" t="s">
        <v>130</v>
      </c>
      <c r="E117" s="6" t="s">
        <v>36</v>
      </c>
      <c r="F117" s="6" t="s">
        <v>29</v>
      </c>
      <c r="G117" s="7">
        <v>20000</v>
      </c>
      <c r="H117" s="7">
        <v>0</v>
      </c>
      <c r="I117" s="7">
        <v>20000</v>
      </c>
      <c r="J117" s="7">
        <v>574</v>
      </c>
      <c r="K117" s="7">
        <v>0</v>
      </c>
      <c r="L117" s="7">
        <f t="shared" si="4"/>
        <v>608</v>
      </c>
      <c r="M117" s="7">
        <v>1840.46</v>
      </c>
      <c r="N117" s="7">
        <f t="shared" si="6"/>
        <v>3022.46</v>
      </c>
      <c r="O117" s="7">
        <f t="shared" si="5"/>
        <v>16977.54</v>
      </c>
    </row>
    <row r="118" spans="1:15" ht="24.95" customHeight="1" x14ac:dyDescent="0.25">
      <c r="A118" s="6">
        <v>110</v>
      </c>
      <c r="B118" s="6" t="s">
        <v>1391</v>
      </c>
      <c r="C118" s="6" t="s">
        <v>177</v>
      </c>
      <c r="D118" t="s">
        <v>101</v>
      </c>
      <c r="E118" s="6" t="s">
        <v>36</v>
      </c>
      <c r="F118" s="6" t="s">
        <v>29</v>
      </c>
      <c r="G118" s="7">
        <v>15000</v>
      </c>
      <c r="H118" s="7">
        <v>0</v>
      </c>
      <c r="I118" s="7">
        <v>15000</v>
      </c>
      <c r="J118" s="7">
        <v>430.5</v>
      </c>
      <c r="K118" s="7">
        <v>0</v>
      </c>
      <c r="L118" s="7">
        <f t="shared" si="4"/>
        <v>456</v>
      </c>
      <c r="M118" s="7">
        <v>1914.84</v>
      </c>
      <c r="N118" s="7">
        <f t="shared" si="6"/>
        <v>2801.34</v>
      </c>
      <c r="O118" s="7">
        <f t="shared" si="5"/>
        <v>12198.66</v>
      </c>
    </row>
    <row r="119" spans="1:15" ht="24.95" customHeight="1" x14ac:dyDescent="0.25">
      <c r="A119" s="6">
        <v>111</v>
      </c>
      <c r="B119" s="6" t="s">
        <v>199</v>
      </c>
      <c r="C119" s="6" t="s">
        <v>200</v>
      </c>
      <c r="D119" t="s">
        <v>197</v>
      </c>
      <c r="E119" s="6" t="s">
        <v>28</v>
      </c>
      <c r="F119" s="6" t="s">
        <v>37</v>
      </c>
      <c r="G119" s="7">
        <v>57500</v>
      </c>
      <c r="H119" s="7">
        <v>0</v>
      </c>
      <c r="I119" s="7">
        <v>57500</v>
      </c>
      <c r="J119" s="7">
        <v>1650.25</v>
      </c>
      <c r="K119" s="7">
        <v>3016.23</v>
      </c>
      <c r="L119" s="7">
        <f t="shared" si="4"/>
        <v>1748</v>
      </c>
      <c r="M119" s="7">
        <v>16563.07</v>
      </c>
      <c r="N119" s="7">
        <f t="shared" si="6"/>
        <v>22977.55</v>
      </c>
      <c r="O119" s="7">
        <f t="shared" si="5"/>
        <v>34522.449999999997</v>
      </c>
    </row>
    <row r="120" spans="1:15" ht="24.95" customHeight="1" x14ac:dyDescent="0.25">
      <c r="A120" s="6">
        <v>112</v>
      </c>
      <c r="B120" s="6" t="s">
        <v>201</v>
      </c>
      <c r="C120" s="6" t="s">
        <v>200</v>
      </c>
      <c r="D120" t="s">
        <v>197</v>
      </c>
      <c r="E120" s="6" t="s">
        <v>54</v>
      </c>
      <c r="F120" s="6" t="s">
        <v>37</v>
      </c>
      <c r="G120" s="7">
        <v>57500</v>
      </c>
      <c r="H120" s="7">
        <v>0</v>
      </c>
      <c r="I120" s="7">
        <v>57500</v>
      </c>
      <c r="J120" s="7">
        <v>1650.25</v>
      </c>
      <c r="K120" s="7">
        <v>3016.23</v>
      </c>
      <c r="L120" s="7">
        <f t="shared" si="4"/>
        <v>1748</v>
      </c>
      <c r="M120" s="7">
        <v>425</v>
      </c>
      <c r="N120" s="7">
        <f t="shared" si="6"/>
        <v>6839.48</v>
      </c>
      <c r="O120" s="7">
        <f t="shared" si="5"/>
        <v>50660.520000000004</v>
      </c>
    </row>
    <row r="121" spans="1:15" ht="24.95" customHeight="1" x14ac:dyDescent="0.25">
      <c r="A121" s="6">
        <v>113</v>
      </c>
      <c r="B121" s="6" t="s">
        <v>202</v>
      </c>
      <c r="C121" s="6" t="s">
        <v>200</v>
      </c>
      <c r="D121" t="s">
        <v>197</v>
      </c>
      <c r="E121" s="6" t="s">
        <v>54</v>
      </c>
      <c r="F121" s="6" t="s">
        <v>37</v>
      </c>
      <c r="G121" s="7">
        <v>57500</v>
      </c>
      <c r="H121" s="7">
        <v>0</v>
      </c>
      <c r="I121" s="7">
        <v>57500</v>
      </c>
      <c r="J121" s="7">
        <v>1650.25</v>
      </c>
      <c r="K121" s="7">
        <v>3016.23</v>
      </c>
      <c r="L121" s="7">
        <f t="shared" si="4"/>
        <v>1748</v>
      </c>
      <c r="M121" s="7">
        <v>425</v>
      </c>
      <c r="N121" s="7">
        <f t="shared" si="6"/>
        <v>6839.48</v>
      </c>
      <c r="O121" s="7">
        <f t="shared" si="5"/>
        <v>50660.520000000004</v>
      </c>
    </row>
    <row r="122" spans="1:15" ht="24.95" customHeight="1" x14ac:dyDescent="0.25">
      <c r="A122" s="6">
        <v>114</v>
      </c>
      <c r="B122" s="6" t="s">
        <v>203</v>
      </c>
      <c r="C122" s="6" t="s">
        <v>200</v>
      </c>
      <c r="D122" t="s">
        <v>197</v>
      </c>
      <c r="E122" s="6" t="s">
        <v>28</v>
      </c>
      <c r="F122" s="6" t="s">
        <v>29</v>
      </c>
      <c r="G122" s="7">
        <v>57500</v>
      </c>
      <c r="H122" s="7">
        <v>0</v>
      </c>
      <c r="I122" s="7">
        <v>57500</v>
      </c>
      <c r="J122" s="7">
        <v>1650.25</v>
      </c>
      <c r="K122" s="7">
        <v>3016.23</v>
      </c>
      <c r="L122" s="7">
        <f t="shared" si="4"/>
        <v>1748</v>
      </c>
      <c r="M122" s="7">
        <v>12289.69</v>
      </c>
      <c r="N122" s="7">
        <f t="shared" si="6"/>
        <v>18704.169999999998</v>
      </c>
      <c r="O122" s="7">
        <f t="shared" si="5"/>
        <v>38795.83</v>
      </c>
    </row>
    <row r="123" spans="1:15" ht="24.95" customHeight="1" x14ac:dyDescent="0.25">
      <c r="A123" s="6">
        <v>115</v>
      </c>
      <c r="B123" s="6" t="s">
        <v>204</v>
      </c>
      <c r="C123" s="6" t="s">
        <v>200</v>
      </c>
      <c r="D123" t="s">
        <v>197</v>
      </c>
      <c r="E123" s="6" t="s">
        <v>28</v>
      </c>
      <c r="F123" s="6" t="s">
        <v>29</v>
      </c>
      <c r="G123" s="7">
        <v>57500</v>
      </c>
      <c r="H123" s="7">
        <v>0</v>
      </c>
      <c r="I123" s="7">
        <v>57500</v>
      </c>
      <c r="J123" s="7">
        <v>1650.25</v>
      </c>
      <c r="K123" s="7">
        <v>3016.23</v>
      </c>
      <c r="L123" s="7">
        <f t="shared" si="4"/>
        <v>1748</v>
      </c>
      <c r="M123" s="7">
        <v>1825</v>
      </c>
      <c r="N123" s="7">
        <f t="shared" si="6"/>
        <v>8239.48</v>
      </c>
      <c r="O123" s="7">
        <f t="shared" si="5"/>
        <v>49260.520000000004</v>
      </c>
    </row>
    <row r="124" spans="1:15" ht="24.95" customHeight="1" x14ac:dyDescent="0.25">
      <c r="A124" s="6">
        <v>116</v>
      </c>
      <c r="B124" s="6" t="s">
        <v>205</v>
      </c>
      <c r="C124" s="6" t="s">
        <v>200</v>
      </c>
      <c r="D124" t="s">
        <v>197</v>
      </c>
      <c r="E124" s="6" t="s">
        <v>28</v>
      </c>
      <c r="F124" s="6" t="s">
        <v>29</v>
      </c>
      <c r="G124" s="7">
        <v>57500</v>
      </c>
      <c r="H124" s="7">
        <v>0</v>
      </c>
      <c r="I124" s="7">
        <v>57500</v>
      </c>
      <c r="J124" s="7">
        <v>1650.25</v>
      </c>
      <c r="K124" s="7">
        <v>3016.23</v>
      </c>
      <c r="L124" s="7">
        <f t="shared" si="4"/>
        <v>1748</v>
      </c>
      <c r="M124" s="7">
        <v>425</v>
      </c>
      <c r="N124" s="7">
        <f t="shared" si="6"/>
        <v>6839.48</v>
      </c>
      <c r="O124" s="7">
        <f t="shared" si="5"/>
        <v>50660.520000000004</v>
      </c>
    </row>
    <row r="125" spans="1:15" ht="24.95" customHeight="1" x14ac:dyDescent="0.25">
      <c r="A125" s="6">
        <v>117</v>
      </c>
      <c r="B125" s="6" t="s">
        <v>206</v>
      </c>
      <c r="C125" s="6" t="s">
        <v>200</v>
      </c>
      <c r="D125" t="s">
        <v>197</v>
      </c>
      <c r="E125" s="6" t="s">
        <v>54</v>
      </c>
      <c r="F125" s="6" t="s">
        <v>37</v>
      </c>
      <c r="G125" s="7">
        <v>51750</v>
      </c>
      <c r="H125" s="7">
        <v>0</v>
      </c>
      <c r="I125" s="7">
        <v>51750</v>
      </c>
      <c r="J125" s="7">
        <v>1485.23</v>
      </c>
      <c r="K125" s="7">
        <v>2100.9899999999998</v>
      </c>
      <c r="L125" s="7">
        <f t="shared" si="4"/>
        <v>1573.2</v>
      </c>
      <c r="M125" s="7">
        <v>3218.17</v>
      </c>
      <c r="N125" s="7">
        <f t="shared" si="6"/>
        <v>8377.59</v>
      </c>
      <c r="O125" s="7">
        <f t="shared" si="5"/>
        <v>43372.41</v>
      </c>
    </row>
    <row r="126" spans="1:15" ht="24.95" customHeight="1" x14ac:dyDescent="0.25">
      <c r="A126" s="6">
        <v>118</v>
      </c>
      <c r="B126" s="6" t="s">
        <v>207</v>
      </c>
      <c r="C126" s="6" t="s">
        <v>200</v>
      </c>
      <c r="D126" t="s">
        <v>197</v>
      </c>
      <c r="E126" s="6" t="s">
        <v>28</v>
      </c>
      <c r="F126" s="6" t="s">
        <v>37</v>
      </c>
      <c r="G126" s="7">
        <v>51750</v>
      </c>
      <c r="H126" s="7">
        <v>0</v>
      </c>
      <c r="I126" s="7">
        <v>51750</v>
      </c>
      <c r="J126" s="7">
        <v>1485.23</v>
      </c>
      <c r="K126" s="7">
        <v>2100.9899999999998</v>
      </c>
      <c r="L126" s="7">
        <f t="shared" si="4"/>
        <v>1573.2</v>
      </c>
      <c r="M126" s="7">
        <v>9650.98</v>
      </c>
      <c r="N126" s="7">
        <f t="shared" si="6"/>
        <v>14810.4</v>
      </c>
      <c r="O126" s="7">
        <f t="shared" si="5"/>
        <v>36939.599999999999</v>
      </c>
    </row>
    <row r="127" spans="1:15" ht="24.95" customHeight="1" x14ac:dyDescent="0.25">
      <c r="A127" s="6">
        <v>119</v>
      </c>
      <c r="B127" s="6" t="s">
        <v>208</v>
      </c>
      <c r="C127" s="6" t="s">
        <v>209</v>
      </c>
      <c r="D127" s="6" t="s">
        <v>84</v>
      </c>
      <c r="E127" s="6" t="s">
        <v>28</v>
      </c>
      <c r="F127" s="6" t="s">
        <v>29</v>
      </c>
      <c r="G127" s="7">
        <v>22050</v>
      </c>
      <c r="H127" s="7">
        <v>0</v>
      </c>
      <c r="I127" s="7">
        <v>22050</v>
      </c>
      <c r="J127" s="7">
        <v>632.84</v>
      </c>
      <c r="K127" s="7">
        <v>0</v>
      </c>
      <c r="L127" s="7">
        <f t="shared" si="4"/>
        <v>670.32</v>
      </c>
      <c r="M127" s="7">
        <v>25</v>
      </c>
      <c r="N127" s="7">
        <f t="shared" si="6"/>
        <v>1328.16</v>
      </c>
      <c r="O127" s="7">
        <f t="shared" si="5"/>
        <v>20721.84</v>
      </c>
    </row>
    <row r="128" spans="1:15" s="8" customFormat="1" ht="24.95" customHeight="1" x14ac:dyDescent="0.25">
      <c r="A128" s="6">
        <v>120</v>
      </c>
      <c r="B128" s="6" t="s">
        <v>210</v>
      </c>
      <c r="C128" s="6" t="s">
        <v>209</v>
      </c>
      <c r="D128" s="6" t="s">
        <v>211</v>
      </c>
      <c r="E128" s="6" t="s">
        <v>54</v>
      </c>
      <c r="F128" s="6" t="s">
        <v>37</v>
      </c>
      <c r="G128" s="7">
        <v>60000</v>
      </c>
      <c r="H128" s="7">
        <v>0</v>
      </c>
      <c r="I128" s="7">
        <v>60000</v>
      </c>
      <c r="J128" s="7">
        <v>1722</v>
      </c>
      <c r="K128" s="7">
        <v>3143.58</v>
      </c>
      <c r="L128" s="7">
        <f t="shared" si="4"/>
        <v>1824</v>
      </c>
      <c r="M128" s="7">
        <v>1840.46</v>
      </c>
      <c r="N128" s="7">
        <f t="shared" si="6"/>
        <v>8530.0400000000009</v>
      </c>
      <c r="O128" s="7">
        <f t="shared" si="5"/>
        <v>51469.96</v>
      </c>
    </row>
    <row r="129" spans="1:15" ht="24.95" customHeight="1" x14ac:dyDescent="0.25">
      <c r="A129" s="6">
        <v>121</v>
      </c>
      <c r="B129" s="6" t="s">
        <v>212</v>
      </c>
      <c r="C129" s="6" t="s">
        <v>213</v>
      </c>
      <c r="D129" s="6" t="s">
        <v>75</v>
      </c>
      <c r="E129" s="6" t="s">
        <v>28</v>
      </c>
      <c r="F129" s="6" t="s">
        <v>29</v>
      </c>
      <c r="G129" s="7">
        <v>57500</v>
      </c>
      <c r="H129" s="7">
        <v>0</v>
      </c>
      <c r="I129" s="7">
        <v>57500</v>
      </c>
      <c r="J129" s="7">
        <v>1650.25</v>
      </c>
      <c r="K129" s="7">
        <v>3016.23</v>
      </c>
      <c r="L129" s="7">
        <f t="shared" si="4"/>
        <v>1748</v>
      </c>
      <c r="M129" s="7">
        <v>665</v>
      </c>
      <c r="N129" s="7">
        <f t="shared" si="6"/>
        <v>7079.48</v>
      </c>
      <c r="O129" s="7">
        <f t="shared" si="5"/>
        <v>50420.520000000004</v>
      </c>
    </row>
    <row r="130" spans="1:15" ht="24.95" customHeight="1" x14ac:dyDescent="0.25">
      <c r="A130" s="6">
        <v>122</v>
      </c>
      <c r="B130" s="6" t="s">
        <v>214</v>
      </c>
      <c r="C130" s="6" t="s">
        <v>215</v>
      </c>
      <c r="D130" s="6" t="s">
        <v>197</v>
      </c>
      <c r="E130" s="6" t="s">
        <v>28</v>
      </c>
      <c r="F130" s="6" t="s">
        <v>37</v>
      </c>
      <c r="G130" s="7">
        <v>57500</v>
      </c>
      <c r="H130" s="7">
        <v>0</v>
      </c>
      <c r="I130" s="7">
        <v>57500</v>
      </c>
      <c r="J130" s="7">
        <v>1650.25</v>
      </c>
      <c r="K130" s="7">
        <v>3016.23</v>
      </c>
      <c r="L130" s="7">
        <f t="shared" si="4"/>
        <v>1748</v>
      </c>
      <c r="M130" s="7">
        <v>1425</v>
      </c>
      <c r="N130" s="7">
        <f t="shared" si="6"/>
        <v>7839.48</v>
      </c>
      <c r="O130" s="7">
        <f t="shared" si="5"/>
        <v>49660.520000000004</v>
      </c>
    </row>
    <row r="131" spans="1:15" ht="24.95" customHeight="1" x14ac:dyDescent="0.25">
      <c r="A131" s="6">
        <v>123</v>
      </c>
      <c r="B131" s="6" t="s">
        <v>216</v>
      </c>
      <c r="C131" s="6" t="s">
        <v>215</v>
      </c>
      <c r="D131" t="s">
        <v>40</v>
      </c>
      <c r="E131" s="6" t="s">
        <v>28</v>
      </c>
      <c r="F131" s="6" t="s">
        <v>37</v>
      </c>
      <c r="G131" s="7">
        <v>20000</v>
      </c>
      <c r="H131" s="7">
        <v>0</v>
      </c>
      <c r="I131" s="7">
        <v>20000</v>
      </c>
      <c r="J131" s="7">
        <v>574</v>
      </c>
      <c r="K131" s="7">
        <v>0</v>
      </c>
      <c r="L131" s="7">
        <f t="shared" si="4"/>
        <v>608</v>
      </c>
      <c r="M131" s="7">
        <v>25</v>
      </c>
      <c r="N131" s="7">
        <f t="shared" si="6"/>
        <v>1207</v>
      </c>
      <c r="O131" s="7">
        <f t="shared" si="5"/>
        <v>18793</v>
      </c>
    </row>
    <row r="132" spans="1:15" ht="24.95" customHeight="1" x14ac:dyDescent="0.25">
      <c r="A132" s="6">
        <v>124</v>
      </c>
      <c r="B132" s="6" t="s">
        <v>217</v>
      </c>
      <c r="C132" s="6" t="s">
        <v>218</v>
      </c>
      <c r="D132" s="6" t="s">
        <v>65</v>
      </c>
      <c r="E132" s="6" t="s">
        <v>28</v>
      </c>
      <c r="F132" s="6" t="s">
        <v>37</v>
      </c>
      <c r="G132" s="7">
        <v>22050</v>
      </c>
      <c r="H132" s="7">
        <v>0</v>
      </c>
      <c r="I132" s="7">
        <v>22050</v>
      </c>
      <c r="J132" s="7">
        <v>632.84</v>
      </c>
      <c r="K132" s="7">
        <v>0</v>
      </c>
      <c r="L132" s="7">
        <f t="shared" si="4"/>
        <v>670.32</v>
      </c>
      <c r="M132" s="7">
        <v>365</v>
      </c>
      <c r="N132" s="7">
        <f t="shared" si="6"/>
        <v>1668.16</v>
      </c>
      <c r="O132" s="7">
        <f t="shared" si="5"/>
        <v>20381.84</v>
      </c>
    </row>
    <row r="133" spans="1:15" ht="24.95" customHeight="1" x14ac:dyDescent="0.25">
      <c r="A133" s="6">
        <v>125</v>
      </c>
      <c r="B133" s="6" t="s">
        <v>219</v>
      </c>
      <c r="C133" s="6" t="s">
        <v>218</v>
      </c>
      <c r="D133" t="s">
        <v>197</v>
      </c>
      <c r="E133" s="6" t="s">
        <v>54</v>
      </c>
      <c r="F133" s="6" t="s">
        <v>29</v>
      </c>
      <c r="G133" s="7">
        <v>57500</v>
      </c>
      <c r="H133" s="7">
        <v>0</v>
      </c>
      <c r="I133" s="7">
        <v>57500</v>
      </c>
      <c r="J133" s="7">
        <v>1650.25</v>
      </c>
      <c r="K133" s="7">
        <v>2673.13</v>
      </c>
      <c r="L133" s="7">
        <f t="shared" si="4"/>
        <v>1748</v>
      </c>
      <c r="M133" s="7">
        <v>3140.46</v>
      </c>
      <c r="N133" s="7">
        <f t="shared" si="6"/>
        <v>9211.84</v>
      </c>
      <c r="O133" s="7">
        <f t="shared" si="5"/>
        <v>48288.160000000003</v>
      </c>
    </row>
    <row r="134" spans="1:15" ht="24.95" customHeight="1" x14ac:dyDescent="0.25">
      <c r="A134" s="6">
        <v>126</v>
      </c>
      <c r="B134" s="6" t="s">
        <v>220</v>
      </c>
      <c r="C134" s="6" t="s">
        <v>218</v>
      </c>
      <c r="D134" t="s">
        <v>197</v>
      </c>
      <c r="E134" s="6" t="s">
        <v>54</v>
      </c>
      <c r="F134" s="6" t="s">
        <v>29</v>
      </c>
      <c r="G134" s="7">
        <v>57500</v>
      </c>
      <c r="H134" s="7">
        <v>0</v>
      </c>
      <c r="I134" s="7">
        <v>57500</v>
      </c>
      <c r="J134" s="7">
        <v>1650.25</v>
      </c>
      <c r="K134" s="7">
        <v>3016.23</v>
      </c>
      <c r="L134" s="7">
        <f t="shared" si="4"/>
        <v>1748</v>
      </c>
      <c r="M134" s="7">
        <v>425</v>
      </c>
      <c r="N134" s="7">
        <f t="shared" si="6"/>
        <v>6839.48</v>
      </c>
      <c r="O134" s="7">
        <f t="shared" si="5"/>
        <v>50660.520000000004</v>
      </c>
    </row>
    <row r="135" spans="1:15" ht="24.95" customHeight="1" x14ac:dyDescent="0.25">
      <c r="A135" s="6">
        <v>127</v>
      </c>
      <c r="B135" s="6" t="s">
        <v>221</v>
      </c>
      <c r="C135" s="6" t="s">
        <v>218</v>
      </c>
      <c r="D135" t="s">
        <v>197</v>
      </c>
      <c r="E135" s="6" t="s">
        <v>28</v>
      </c>
      <c r="F135" s="6" t="s">
        <v>37</v>
      </c>
      <c r="G135" s="7">
        <v>57500</v>
      </c>
      <c r="H135" s="7">
        <v>0</v>
      </c>
      <c r="I135" s="7">
        <v>57500</v>
      </c>
      <c r="J135" s="7">
        <v>1650.25</v>
      </c>
      <c r="K135" s="7">
        <v>3016.23</v>
      </c>
      <c r="L135" s="7">
        <f t="shared" si="4"/>
        <v>1748</v>
      </c>
      <c r="M135" s="7">
        <v>1425</v>
      </c>
      <c r="N135" s="7">
        <f t="shared" si="6"/>
        <v>7839.48</v>
      </c>
      <c r="O135" s="7">
        <f t="shared" si="5"/>
        <v>49660.520000000004</v>
      </c>
    </row>
    <row r="136" spans="1:15" ht="24.95" customHeight="1" x14ac:dyDescent="0.25">
      <c r="A136" s="6">
        <v>128</v>
      </c>
      <c r="B136" s="6" t="s">
        <v>222</v>
      </c>
      <c r="C136" s="6" t="s">
        <v>218</v>
      </c>
      <c r="D136" t="s">
        <v>197</v>
      </c>
      <c r="E136" s="6" t="s">
        <v>54</v>
      </c>
      <c r="F136" s="6" t="s">
        <v>37</v>
      </c>
      <c r="G136" s="7">
        <v>57500</v>
      </c>
      <c r="H136" s="7">
        <v>0</v>
      </c>
      <c r="I136" s="7">
        <v>57500</v>
      </c>
      <c r="J136" s="7">
        <v>1650.25</v>
      </c>
      <c r="K136" s="7">
        <v>3016.23</v>
      </c>
      <c r="L136" s="7">
        <f t="shared" si="4"/>
        <v>1748</v>
      </c>
      <c r="M136" s="7">
        <v>525</v>
      </c>
      <c r="N136" s="7">
        <f t="shared" si="6"/>
        <v>6939.48</v>
      </c>
      <c r="O136" s="7">
        <f t="shared" si="5"/>
        <v>50560.520000000004</v>
      </c>
    </row>
    <row r="137" spans="1:15" ht="24.95" customHeight="1" x14ac:dyDescent="0.25">
      <c r="A137" s="6">
        <v>129</v>
      </c>
      <c r="B137" s="6" t="s">
        <v>223</v>
      </c>
      <c r="C137" s="6" t="s">
        <v>218</v>
      </c>
      <c r="D137" t="s">
        <v>197</v>
      </c>
      <c r="E137" s="6" t="s">
        <v>54</v>
      </c>
      <c r="F137" s="6" t="s">
        <v>37</v>
      </c>
      <c r="G137" s="7">
        <v>57500</v>
      </c>
      <c r="H137" s="7">
        <v>0</v>
      </c>
      <c r="I137" s="7">
        <v>57500</v>
      </c>
      <c r="J137" s="7">
        <v>1650.25</v>
      </c>
      <c r="K137" s="7">
        <v>2397.87</v>
      </c>
      <c r="L137" s="7">
        <f t="shared" si="4"/>
        <v>1748</v>
      </c>
      <c r="M137" s="7">
        <v>5780.92</v>
      </c>
      <c r="N137" s="7">
        <f t="shared" si="6"/>
        <v>11577.04</v>
      </c>
      <c r="O137" s="7">
        <f t="shared" si="5"/>
        <v>45922.96</v>
      </c>
    </row>
    <row r="138" spans="1:15" ht="24.95" customHeight="1" x14ac:dyDescent="0.25">
      <c r="A138" s="6">
        <v>130</v>
      </c>
      <c r="B138" s="6" t="s">
        <v>225</v>
      </c>
      <c r="C138" s="6" t="s">
        <v>218</v>
      </c>
      <c r="D138" t="s">
        <v>197</v>
      </c>
      <c r="E138" s="6" t="s">
        <v>28</v>
      </c>
      <c r="F138" s="6" t="s">
        <v>37</v>
      </c>
      <c r="G138" s="7">
        <v>57500</v>
      </c>
      <c r="H138" s="7">
        <v>0</v>
      </c>
      <c r="I138" s="7">
        <v>57500</v>
      </c>
      <c r="J138" s="7">
        <v>1650.25</v>
      </c>
      <c r="K138" s="7">
        <v>3016.23</v>
      </c>
      <c r="L138" s="7">
        <f t="shared" si="4"/>
        <v>1748</v>
      </c>
      <c r="M138" s="7">
        <v>20028.09</v>
      </c>
      <c r="N138" s="7">
        <f t="shared" si="6"/>
        <v>26442.57</v>
      </c>
      <c r="O138" s="7">
        <f t="shared" si="5"/>
        <v>31057.43</v>
      </c>
    </row>
    <row r="139" spans="1:15" ht="24.95" customHeight="1" x14ac:dyDescent="0.25">
      <c r="A139" s="6">
        <v>131</v>
      </c>
      <c r="B139" s="6" t="s">
        <v>226</v>
      </c>
      <c r="C139" s="6" t="s">
        <v>218</v>
      </c>
      <c r="D139" t="s">
        <v>197</v>
      </c>
      <c r="E139" s="6" t="s">
        <v>54</v>
      </c>
      <c r="F139" s="6" t="s">
        <v>37</v>
      </c>
      <c r="G139" s="7">
        <v>57500</v>
      </c>
      <c r="H139" s="7">
        <v>0</v>
      </c>
      <c r="I139" s="7">
        <v>57500</v>
      </c>
      <c r="J139" s="7">
        <v>1650.25</v>
      </c>
      <c r="K139" s="7">
        <v>3016.23</v>
      </c>
      <c r="L139" s="7">
        <f t="shared" si="4"/>
        <v>1748</v>
      </c>
      <c r="M139" s="7">
        <v>425</v>
      </c>
      <c r="N139" s="7">
        <f t="shared" si="6"/>
        <v>6839.48</v>
      </c>
      <c r="O139" s="7">
        <f t="shared" si="5"/>
        <v>50660.520000000004</v>
      </c>
    </row>
    <row r="140" spans="1:15" ht="24.95" customHeight="1" x14ac:dyDescent="0.25">
      <c r="A140" s="6">
        <v>132</v>
      </c>
      <c r="B140" s="6" t="s">
        <v>227</v>
      </c>
      <c r="C140" s="6" t="s">
        <v>218</v>
      </c>
      <c r="D140" t="s">
        <v>197</v>
      </c>
      <c r="E140" s="6" t="s">
        <v>28</v>
      </c>
      <c r="F140" s="6" t="s">
        <v>29</v>
      </c>
      <c r="G140" s="7">
        <v>57500</v>
      </c>
      <c r="H140" s="7">
        <v>0</v>
      </c>
      <c r="I140" s="7">
        <v>57500</v>
      </c>
      <c r="J140" s="7">
        <v>1650.25</v>
      </c>
      <c r="K140" s="7">
        <v>3016.23</v>
      </c>
      <c r="L140" s="7">
        <f t="shared" si="4"/>
        <v>1748</v>
      </c>
      <c r="M140" s="7">
        <v>26736.97</v>
      </c>
      <c r="N140" s="7">
        <f t="shared" si="6"/>
        <v>33151.449999999997</v>
      </c>
      <c r="O140" s="7">
        <f t="shared" si="5"/>
        <v>24348.550000000003</v>
      </c>
    </row>
    <row r="141" spans="1:15" ht="24.95" customHeight="1" x14ac:dyDescent="0.25">
      <c r="A141" s="6">
        <v>133</v>
      </c>
      <c r="B141" s="6" t="s">
        <v>228</v>
      </c>
      <c r="C141" s="6" t="s">
        <v>218</v>
      </c>
      <c r="D141" t="s">
        <v>197</v>
      </c>
      <c r="E141" s="6" t="s">
        <v>54</v>
      </c>
      <c r="F141" s="6" t="s">
        <v>29</v>
      </c>
      <c r="G141" s="7">
        <v>57500</v>
      </c>
      <c r="H141" s="7">
        <v>0</v>
      </c>
      <c r="I141" s="7">
        <v>57500</v>
      </c>
      <c r="J141" s="7">
        <v>1650.25</v>
      </c>
      <c r="K141" s="7">
        <v>3016.23</v>
      </c>
      <c r="L141" s="7">
        <f t="shared" si="4"/>
        <v>1748</v>
      </c>
      <c r="M141" s="7">
        <v>425</v>
      </c>
      <c r="N141" s="7">
        <f t="shared" si="6"/>
        <v>6839.48</v>
      </c>
      <c r="O141" s="7">
        <f t="shared" si="5"/>
        <v>50660.520000000004</v>
      </c>
    </row>
    <row r="142" spans="1:15" ht="24.95" customHeight="1" x14ac:dyDescent="0.25">
      <c r="A142" s="6">
        <v>134</v>
      </c>
      <c r="B142" s="6" t="s">
        <v>229</v>
      </c>
      <c r="C142" s="6" t="s">
        <v>218</v>
      </c>
      <c r="D142" t="s">
        <v>197</v>
      </c>
      <c r="E142" s="6" t="s">
        <v>28</v>
      </c>
      <c r="F142" s="6" t="s">
        <v>37</v>
      </c>
      <c r="G142" s="7">
        <v>57500</v>
      </c>
      <c r="H142" s="7">
        <v>0</v>
      </c>
      <c r="I142" s="7">
        <v>57500</v>
      </c>
      <c r="J142" s="7">
        <v>1650.25</v>
      </c>
      <c r="K142" s="7">
        <v>3016.23</v>
      </c>
      <c r="L142" s="7">
        <f t="shared" si="4"/>
        <v>1748</v>
      </c>
      <c r="M142" s="7">
        <v>425</v>
      </c>
      <c r="N142" s="7">
        <f t="shared" si="6"/>
        <v>6839.48</v>
      </c>
      <c r="O142" s="7">
        <f t="shared" si="5"/>
        <v>50660.520000000004</v>
      </c>
    </row>
    <row r="143" spans="1:15" ht="24.95" customHeight="1" x14ac:dyDescent="0.25">
      <c r="A143" s="6">
        <v>135</v>
      </c>
      <c r="B143" s="6" t="s">
        <v>230</v>
      </c>
      <c r="C143" s="6" t="s">
        <v>218</v>
      </c>
      <c r="D143" t="s">
        <v>197</v>
      </c>
      <c r="E143" s="6" t="s">
        <v>54</v>
      </c>
      <c r="F143" s="6" t="s">
        <v>29</v>
      </c>
      <c r="G143" s="7">
        <v>57500</v>
      </c>
      <c r="H143" s="7">
        <v>0</v>
      </c>
      <c r="I143" s="7">
        <v>57500</v>
      </c>
      <c r="J143" s="7">
        <v>1650.25</v>
      </c>
      <c r="K143" s="7">
        <v>3016.23</v>
      </c>
      <c r="L143" s="7">
        <f t="shared" si="4"/>
        <v>1748</v>
      </c>
      <c r="M143" s="7">
        <v>425</v>
      </c>
      <c r="N143" s="7">
        <f t="shared" si="6"/>
        <v>6839.48</v>
      </c>
      <c r="O143" s="7">
        <f t="shared" si="5"/>
        <v>50660.520000000004</v>
      </c>
    </row>
    <row r="144" spans="1:15" ht="24.95" customHeight="1" x14ac:dyDescent="0.25">
      <c r="A144" s="6">
        <v>136</v>
      </c>
      <c r="B144" s="6" t="s">
        <v>231</v>
      </c>
      <c r="C144" s="6" t="s">
        <v>218</v>
      </c>
      <c r="D144" t="s">
        <v>197</v>
      </c>
      <c r="E144" s="6" t="s">
        <v>54</v>
      </c>
      <c r="F144" s="6" t="s">
        <v>29</v>
      </c>
      <c r="G144" s="7">
        <v>57500</v>
      </c>
      <c r="H144" s="7">
        <v>0</v>
      </c>
      <c r="I144" s="7">
        <v>57500</v>
      </c>
      <c r="J144" s="7">
        <v>1650.25</v>
      </c>
      <c r="K144" s="7">
        <v>3016.23</v>
      </c>
      <c r="L144" s="7">
        <f t="shared" ref="L144:L207" si="7">+I144*3.04%</f>
        <v>1748</v>
      </c>
      <c r="M144" s="7">
        <v>3650</v>
      </c>
      <c r="N144" s="7">
        <f t="shared" si="6"/>
        <v>10064.48</v>
      </c>
      <c r="O144" s="7">
        <f t="shared" si="5"/>
        <v>47435.520000000004</v>
      </c>
    </row>
    <row r="145" spans="1:15" ht="24.95" customHeight="1" x14ac:dyDescent="0.25">
      <c r="A145" s="6">
        <v>137</v>
      </c>
      <c r="B145" s="6" t="s">
        <v>232</v>
      </c>
      <c r="C145" s="6" t="s">
        <v>218</v>
      </c>
      <c r="D145" t="s">
        <v>197</v>
      </c>
      <c r="E145" s="6" t="s">
        <v>54</v>
      </c>
      <c r="F145" s="6" t="s">
        <v>37</v>
      </c>
      <c r="G145" s="7">
        <v>57500</v>
      </c>
      <c r="H145" s="7">
        <v>0</v>
      </c>
      <c r="I145" s="7">
        <v>57500</v>
      </c>
      <c r="J145" s="7">
        <v>1650.25</v>
      </c>
      <c r="K145" s="7">
        <v>3016.23</v>
      </c>
      <c r="L145" s="7">
        <f t="shared" si="7"/>
        <v>1748</v>
      </c>
      <c r="M145" s="7">
        <v>25896.52</v>
      </c>
      <c r="N145" s="7">
        <f t="shared" si="6"/>
        <v>32311</v>
      </c>
      <c r="O145" s="7">
        <f t="shared" si="5"/>
        <v>25189</v>
      </c>
    </row>
    <row r="146" spans="1:15" ht="24.95" customHeight="1" x14ac:dyDescent="0.25">
      <c r="A146" s="6">
        <v>138</v>
      </c>
      <c r="B146" s="6" t="s">
        <v>233</v>
      </c>
      <c r="C146" s="6" t="s">
        <v>218</v>
      </c>
      <c r="D146" t="s">
        <v>197</v>
      </c>
      <c r="E146" s="6" t="s">
        <v>28</v>
      </c>
      <c r="F146" s="6" t="s">
        <v>37</v>
      </c>
      <c r="G146" s="7">
        <v>57500</v>
      </c>
      <c r="H146" s="7">
        <v>0</v>
      </c>
      <c r="I146" s="7">
        <v>57500</v>
      </c>
      <c r="J146" s="7">
        <v>1650.25</v>
      </c>
      <c r="K146" s="7">
        <v>2397.87</v>
      </c>
      <c r="L146" s="7">
        <f t="shared" si="7"/>
        <v>1748</v>
      </c>
      <c r="M146" s="7">
        <v>11031.81</v>
      </c>
      <c r="N146" s="7">
        <f t="shared" si="6"/>
        <v>16827.93</v>
      </c>
      <c r="O146" s="7">
        <f t="shared" ref="O146:O211" si="8">+G146-N146</f>
        <v>40672.07</v>
      </c>
    </row>
    <row r="147" spans="1:15" ht="24.95" customHeight="1" x14ac:dyDescent="0.25">
      <c r="A147" s="6">
        <v>139</v>
      </c>
      <c r="B147" s="6" t="s">
        <v>234</v>
      </c>
      <c r="C147" s="6" t="s">
        <v>218</v>
      </c>
      <c r="D147" t="s">
        <v>197</v>
      </c>
      <c r="E147" s="6" t="s">
        <v>54</v>
      </c>
      <c r="F147" s="6" t="s">
        <v>37</v>
      </c>
      <c r="G147" s="7">
        <v>57500</v>
      </c>
      <c r="H147" s="7">
        <v>0</v>
      </c>
      <c r="I147" s="7">
        <v>57500</v>
      </c>
      <c r="J147" s="7">
        <v>1650.25</v>
      </c>
      <c r="K147" s="7">
        <v>3016.23</v>
      </c>
      <c r="L147" s="7">
        <f t="shared" si="7"/>
        <v>1748</v>
      </c>
      <c r="M147" s="7">
        <v>525</v>
      </c>
      <c r="N147" s="7">
        <f t="shared" ref="N147:N210" si="9">+J147+K147+L147+M147</f>
        <v>6939.48</v>
      </c>
      <c r="O147" s="7">
        <f t="shared" si="8"/>
        <v>50560.520000000004</v>
      </c>
    </row>
    <row r="148" spans="1:15" ht="24.95" customHeight="1" x14ac:dyDescent="0.25">
      <c r="A148" s="6">
        <v>140</v>
      </c>
      <c r="B148" s="6" t="s">
        <v>235</v>
      </c>
      <c r="C148" s="6" t="s">
        <v>218</v>
      </c>
      <c r="D148" t="s">
        <v>197</v>
      </c>
      <c r="E148" s="6" t="s">
        <v>54</v>
      </c>
      <c r="F148" s="6" t="s">
        <v>29</v>
      </c>
      <c r="G148" s="7">
        <v>57500</v>
      </c>
      <c r="H148" s="7">
        <v>0</v>
      </c>
      <c r="I148" s="7">
        <v>57500</v>
      </c>
      <c r="J148" s="7">
        <v>1650.25</v>
      </c>
      <c r="K148" s="7">
        <v>2673.13</v>
      </c>
      <c r="L148" s="7">
        <f t="shared" si="7"/>
        <v>1748</v>
      </c>
      <c r="M148" s="7">
        <v>4400.46</v>
      </c>
      <c r="N148" s="7">
        <f t="shared" si="9"/>
        <v>10471.84</v>
      </c>
      <c r="O148" s="7">
        <f t="shared" si="8"/>
        <v>47028.160000000003</v>
      </c>
    </row>
    <row r="149" spans="1:15" ht="24.95" customHeight="1" x14ac:dyDescent="0.25">
      <c r="A149" s="6">
        <v>141</v>
      </c>
      <c r="B149" s="6" t="s">
        <v>236</v>
      </c>
      <c r="C149" s="6" t="s">
        <v>218</v>
      </c>
      <c r="D149" t="s">
        <v>197</v>
      </c>
      <c r="E149" s="6" t="s">
        <v>54</v>
      </c>
      <c r="F149" s="6" t="s">
        <v>29</v>
      </c>
      <c r="G149" s="7">
        <v>57500</v>
      </c>
      <c r="H149" s="7">
        <v>0</v>
      </c>
      <c r="I149" s="7">
        <v>57500</v>
      </c>
      <c r="J149" s="7">
        <v>1650.25</v>
      </c>
      <c r="K149" s="7">
        <v>3016.23</v>
      </c>
      <c r="L149" s="7">
        <f t="shared" si="7"/>
        <v>1748</v>
      </c>
      <c r="M149" s="7">
        <v>1025</v>
      </c>
      <c r="N149" s="7">
        <f t="shared" si="9"/>
        <v>7439.48</v>
      </c>
      <c r="O149" s="7">
        <f t="shared" si="8"/>
        <v>50060.520000000004</v>
      </c>
    </row>
    <row r="150" spans="1:15" ht="24.95" customHeight="1" x14ac:dyDescent="0.25">
      <c r="A150" s="6">
        <v>142</v>
      </c>
      <c r="B150" s="6" t="s">
        <v>237</v>
      </c>
      <c r="C150" s="6" t="s">
        <v>218</v>
      </c>
      <c r="D150" t="s">
        <v>197</v>
      </c>
      <c r="E150" s="6" t="s">
        <v>54</v>
      </c>
      <c r="F150" s="6" t="s">
        <v>29</v>
      </c>
      <c r="G150" s="7">
        <v>57500</v>
      </c>
      <c r="H150" s="7">
        <v>0</v>
      </c>
      <c r="I150" s="7">
        <v>57500</v>
      </c>
      <c r="J150" s="7">
        <v>1650.25</v>
      </c>
      <c r="K150" s="7">
        <v>2673.13</v>
      </c>
      <c r="L150" s="7">
        <f t="shared" si="7"/>
        <v>1748</v>
      </c>
      <c r="M150" s="7">
        <v>2740.46</v>
      </c>
      <c r="N150" s="7">
        <f t="shared" si="9"/>
        <v>8811.84</v>
      </c>
      <c r="O150" s="7">
        <f t="shared" si="8"/>
        <v>48688.160000000003</v>
      </c>
    </row>
    <row r="151" spans="1:15" ht="24.95" customHeight="1" x14ac:dyDescent="0.25">
      <c r="A151" s="6">
        <v>143</v>
      </c>
      <c r="B151" s="6" t="s">
        <v>238</v>
      </c>
      <c r="C151" s="6" t="s">
        <v>218</v>
      </c>
      <c r="D151" s="6" t="s">
        <v>115</v>
      </c>
      <c r="E151" s="6" t="s">
        <v>36</v>
      </c>
      <c r="F151" s="6" t="s">
        <v>37</v>
      </c>
      <c r="G151" s="7">
        <v>11000</v>
      </c>
      <c r="H151" s="7">
        <v>0</v>
      </c>
      <c r="I151" s="7">
        <v>11000</v>
      </c>
      <c r="J151" s="7">
        <v>315.7</v>
      </c>
      <c r="K151" s="7">
        <v>0</v>
      </c>
      <c r="L151" s="7">
        <f t="shared" si="7"/>
        <v>334.4</v>
      </c>
      <c r="M151" s="7">
        <v>25</v>
      </c>
      <c r="N151" s="7">
        <f t="shared" si="9"/>
        <v>675.09999999999991</v>
      </c>
      <c r="O151" s="7">
        <f t="shared" si="8"/>
        <v>10324.9</v>
      </c>
    </row>
    <row r="152" spans="1:15" ht="24.95" customHeight="1" x14ac:dyDescent="0.25">
      <c r="A152" s="6">
        <v>144</v>
      </c>
      <c r="B152" s="6" t="s">
        <v>239</v>
      </c>
      <c r="C152" s="6" t="s">
        <v>218</v>
      </c>
      <c r="D152" s="6" t="s">
        <v>197</v>
      </c>
      <c r="E152" s="6" t="s">
        <v>54</v>
      </c>
      <c r="F152" s="6" t="s">
        <v>37</v>
      </c>
      <c r="G152" s="7">
        <v>57500</v>
      </c>
      <c r="H152" s="7">
        <v>0</v>
      </c>
      <c r="I152" s="7">
        <v>57500</v>
      </c>
      <c r="J152" s="7">
        <v>1650.25</v>
      </c>
      <c r="K152" s="7">
        <v>3016.23</v>
      </c>
      <c r="L152" s="7">
        <f t="shared" si="7"/>
        <v>1748</v>
      </c>
      <c r="M152" s="7">
        <v>425</v>
      </c>
      <c r="N152" s="7">
        <f t="shared" si="9"/>
        <v>6839.48</v>
      </c>
      <c r="O152" s="7">
        <f t="shared" si="8"/>
        <v>50660.520000000004</v>
      </c>
    </row>
    <row r="153" spans="1:15" ht="24.95" customHeight="1" x14ac:dyDescent="0.25">
      <c r="A153" s="6">
        <v>145</v>
      </c>
      <c r="B153" s="6" t="s">
        <v>240</v>
      </c>
      <c r="C153" s="6" t="s">
        <v>218</v>
      </c>
      <c r="D153" s="6" t="s">
        <v>197</v>
      </c>
      <c r="E153" s="6" t="s">
        <v>54</v>
      </c>
      <c r="F153" s="6" t="s">
        <v>37</v>
      </c>
      <c r="G153" s="7">
        <v>57500</v>
      </c>
      <c r="H153" s="7">
        <v>0</v>
      </c>
      <c r="I153" s="7">
        <v>57500</v>
      </c>
      <c r="J153" s="7">
        <v>1650.25</v>
      </c>
      <c r="K153" s="7">
        <v>3016.23</v>
      </c>
      <c r="L153" s="7">
        <f t="shared" si="7"/>
        <v>1748</v>
      </c>
      <c r="M153" s="7">
        <v>425</v>
      </c>
      <c r="N153" s="7">
        <f t="shared" si="9"/>
        <v>6839.48</v>
      </c>
      <c r="O153" s="7">
        <f t="shared" si="8"/>
        <v>50660.520000000004</v>
      </c>
    </row>
    <row r="154" spans="1:15" ht="24.95" customHeight="1" x14ac:dyDescent="0.25">
      <c r="A154" s="6">
        <v>146</v>
      </c>
      <c r="B154" s="6" t="s">
        <v>241</v>
      </c>
      <c r="C154" s="6" t="s">
        <v>218</v>
      </c>
      <c r="D154" s="6" t="s">
        <v>197</v>
      </c>
      <c r="E154" s="6" t="s">
        <v>28</v>
      </c>
      <c r="F154" s="6" t="s">
        <v>37</v>
      </c>
      <c r="G154" s="7">
        <v>57500</v>
      </c>
      <c r="H154" s="7">
        <v>0</v>
      </c>
      <c r="I154" s="7">
        <v>57500</v>
      </c>
      <c r="J154" s="7">
        <v>1650.25</v>
      </c>
      <c r="K154" s="7">
        <v>3016.23</v>
      </c>
      <c r="L154" s="7">
        <f t="shared" si="7"/>
        <v>1748</v>
      </c>
      <c r="M154" s="7">
        <v>3625</v>
      </c>
      <c r="N154" s="7">
        <f t="shared" si="9"/>
        <v>10039.48</v>
      </c>
      <c r="O154" s="7">
        <f t="shared" si="8"/>
        <v>47460.520000000004</v>
      </c>
    </row>
    <row r="155" spans="1:15" ht="24.95" customHeight="1" x14ac:dyDescent="0.25">
      <c r="A155" s="6">
        <v>147</v>
      </c>
      <c r="B155" s="6" t="s">
        <v>242</v>
      </c>
      <c r="C155" s="6" t="s">
        <v>218</v>
      </c>
      <c r="D155" s="6" t="s">
        <v>197</v>
      </c>
      <c r="E155" s="6" t="s">
        <v>54</v>
      </c>
      <c r="F155" s="6" t="s">
        <v>37</v>
      </c>
      <c r="G155" s="7">
        <v>57500</v>
      </c>
      <c r="H155" s="7">
        <v>0</v>
      </c>
      <c r="I155" s="7">
        <v>57500</v>
      </c>
      <c r="J155" s="7">
        <v>1650.25</v>
      </c>
      <c r="K155" s="7">
        <v>2673.13</v>
      </c>
      <c r="L155" s="7">
        <f t="shared" si="7"/>
        <v>1748</v>
      </c>
      <c r="M155" s="7">
        <v>4315.46</v>
      </c>
      <c r="N155" s="7">
        <f t="shared" si="9"/>
        <v>10386.84</v>
      </c>
      <c r="O155" s="7">
        <f t="shared" si="8"/>
        <v>47113.16</v>
      </c>
    </row>
    <row r="156" spans="1:15" ht="24.95" customHeight="1" x14ac:dyDescent="0.25">
      <c r="A156" s="6">
        <v>148</v>
      </c>
      <c r="B156" s="6" t="s">
        <v>243</v>
      </c>
      <c r="C156" s="6" t="s">
        <v>218</v>
      </c>
      <c r="D156" s="6" t="s">
        <v>197</v>
      </c>
      <c r="E156" s="6" t="s">
        <v>54</v>
      </c>
      <c r="F156" s="6" t="s">
        <v>29</v>
      </c>
      <c r="G156" s="7">
        <v>57500</v>
      </c>
      <c r="H156" s="7">
        <v>0</v>
      </c>
      <c r="I156" s="7">
        <v>57500</v>
      </c>
      <c r="J156" s="7">
        <v>1650.25</v>
      </c>
      <c r="K156" s="7">
        <v>2673.13</v>
      </c>
      <c r="L156" s="7">
        <f t="shared" si="7"/>
        <v>1748</v>
      </c>
      <c r="M156" s="7">
        <v>14606.38</v>
      </c>
      <c r="N156" s="7">
        <f t="shared" si="9"/>
        <v>20677.759999999998</v>
      </c>
      <c r="O156" s="7">
        <f t="shared" si="8"/>
        <v>36822.240000000005</v>
      </c>
    </row>
    <row r="157" spans="1:15" ht="24.95" customHeight="1" x14ac:dyDescent="0.25">
      <c r="A157" s="6">
        <v>149</v>
      </c>
      <c r="B157" s="6" t="s">
        <v>244</v>
      </c>
      <c r="C157" s="6" t="s">
        <v>218</v>
      </c>
      <c r="D157" s="6" t="s">
        <v>197</v>
      </c>
      <c r="E157" s="6" t="s">
        <v>28</v>
      </c>
      <c r="F157" s="6" t="s">
        <v>37</v>
      </c>
      <c r="G157" s="7">
        <v>57500</v>
      </c>
      <c r="H157" s="7">
        <v>0</v>
      </c>
      <c r="I157" s="7">
        <v>57500</v>
      </c>
      <c r="J157" s="7">
        <v>1650.25</v>
      </c>
      <c r="K157" s="7">
        <v>2673.13</v>
      </c>
      <c r="L157" s="7">
        <f t="shared" si="7"/>
        <v>1748</v>
      </c>
      <c r="M157" s="7">
        <v>14319.04</v>
      </c>
      <c r="N157" s="7">
        <f t="shared" si="9"/>
        <v>20390.420000000002</v>
      </c>
      <c r="O157" s="7">
        <f t="shared" si="8"/>
        <v>37109.58</v>
      </c>
    </row>
    <row r="158" spans="1:15" ht="24.95" customHeight="1" x14ac:dyDescent="0.25">
      <c r="A158" s="6">
        <v>150</v>
      </c>
      <c r="B158" s="6" t="s">
        <v>245</v>
      </c>
      <c r="C158" s="6" t="s">
        <v>218</v>
      </c>
      <c r="D158" s="6" t="s">
        <v>197</v>
      </c>
      <c r="E158" s="6" t="s">
        <v>54</v>
      </c>
      <c r="F158" s="6" t="s">
        <v>37</v>
      </c>
      <c r="G158" s="7">
        <v>57500</v>
      </c>
      <c r="H158" s="7">
        <v>0</v>
      </c>
      <c r="I158" s="7">
        <v>57500</v>
      </c>
      <c r="J158" s="7">
        <v>1650.25</v>
      </c>
      <c r="K158" s="7">
        <v>2397.87</v>
      </c>
      <c r="L158" s="7">
        <f t="shared" si="7"/>
        <v>1748</v>
      </c>
      <c r="M158" s="7">
        <v>12433.28</v>
      </c>
      <c r="N158" s="7">
        <f t="shared" si="9"/>
        <v>18229.400000000001</v>
      </c>
      <c r="O158" s="7">
        <f t="shared" si="8"/>
        <v>39270.6</v>
      </c>
    </row>
    <row r="159" spans="1:15" ht="24.95" customHeight="1" x14ac:dyDescent="0.25">
      <c r="A159" s="6">
        <v>151</v>
      </c>
      <c r="B159" s="6" t="s">
        <v>246</v>
      </c>
      <c r="C159" s="6" t="s">
        <v>218</v>
      </c>
      <c r="D159" s="6" t="s">
        <v>197</v>
      </c>
      <c r="E159" s="6" t="s">
        <v>54</v>
      </c>
      <c r="F159" s="6" t="s">
        <v>37</v>
      </c>
      <c r="G159" s="7">
        <v>57500</v>
      </c>
      <c r="H159" s="7">
        <v>0</v>
      </c>
      <c r="I159" s="7">
        <v>57500</v>
      </c>
      <c r="J159" s="7">
        <v>1650.25</v>
      </c>
      <c r="K159" s="7">
        <v>3016.23</v>
      </c>
      <c r="L159" s="7">
        <f t="shared" si="7"/>
        <v>1748</v>
      </c>
      <c r="M159" s="7">
        <v>2350</v>
      </c>
      <c r="N159" s="7">
        <f t="shared" si="9"/>
        <v>8764.48</v>
      </c>
      <c r="O159" s="7">
        <f t="shared" si="8"/>
        <v>48735.520000000004</v>
      </c>
    </row>
    <row r="160" spans="1:15" ht="24.95" customHeight="1" x14ac:dyDescent="0.25">
      <c r="A160" s="6">
        <v>152</v>
      </c>
      <c r="B160" s="6" t="s">
        <v>247</v>
      </c>
      <c r="C160" s="6" t="s">
        <v>248</v>
      </c>
      <c r="D160" s="6" t="s">
        <v>122</v>
      </c>
      <c r="E160" s="6" t="s">
        <v>36</v>
      </c>
      <c r="F160" s="6" t="s">
        <v>29</v>
      </c>
      <c r="G160" s="7">
        <v>15000</v>
      </c>
      <c r="H160" s="7">
        <v>0</v>
      </c>
      <c r="I160" s="7">
        <v>15000</v>
      </c>
      <c r="J160" s="7">
        <v>430.5</v>
      </c>
      <c r="K160" s="7">
        <v>0</v>
      </c>
      <c r="L160" s="7">
        <f t="shared" si="7"/>
        <v>456</v>
      </c>
      <c r="M160" s="7">
        <v>25</v>
      </c>
      <c r="N160" s="7">
        <f t="shared" si="9"/>
        <v>911.5</v>
      </c>
      <c r="O160" s="7">
        <f t="shared" si="8"/>
        <v>14088.5</v>
      </c>
    </row>
    <row r="161" spans="1:15" ht="24.95" customHeight="1" x14ac:dyDescent="0.25">
      <c r="A161" s="6">
        <v>153</v>
      </c>
      <c r="B161" s="6" t="s">
        <v>249</v>
      </c>
      <c r="C161" s="6" t="s">
        <v>248</v>
      </c>
      <c r="D161" s="6" t="s">
        <v>122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9"/>
        <v>675.09999999999991</v>
      </c>
      <c r="O161" s="7">
        <f t="shared" si="8"/>
        <v>10324.9</v>
      </c>
    </row>
    <row r="162" spans="1:15" ht="24.95" customHeight="1" x14ac:dyDescent="0.25">
      <c r="A162" s="6">
        <v>154</v>
      </c>
      <c r="B162" s="6" t="s">
        <v>250</v>
      </c>
      <c r="C162" s="6" t="s">
        <v>248</v>
      </c>
      <c r="D162" s="6" t="s">
        <v>122</v>
      </c>
      <c r="E162" s="6" t="s">
        <v>36</v>
      </c>
      <c r="F162" s="6" t="s">
        <v>29</v>
      </c>
      <c r="G162" s="7">
        <v>15000</v>
      </c>
      <c r="H162" s="7">
        <v>0</v>
      </c>
      <c r="I162" s="7">
        <v>15000</v>
      </c>
      <c r="J162" s="7">
        <v>430.5</v>
      </c>
      <c r="K162" s="7">
        <v>0</v>
      </c>
      <c r="L162" s="7">
        <f t="shared" si="7"/>
        <v>456</v>
      </c>
      <c r="M162" s="7">
        <v>25</v>
      </c>
      <c r="N162" s="7">
        <f t="shared" si="9"/>
        <v>911.5</v>
      </c>
      <c r="O162" s="7">
        <f t="shared" si="8"/>
        <v>14088.5</v>
      </c>
    </row>
    <row r="163" spans="1:15" ht="24.95" customHeight="1" x14ac:dyDescent="0.25">
      <c r="A163" s="6">
        <v>155</v>
      </c>
      <c r="B163" s="6" t="s">
        <v>251</v>
      </c>
      <c r="C163" s="6" t="s">
        <v>248</v>
      </c>
      <c r="D163" s="6" t="s">
        <v>174</v>
      </c>
      <c r="E163" s="6" t="s">
        <v>36</v>
      </c>
      <c r="F163" s="6" t="s">
        <v>29</v>
      </c>
      <c r="G163" s="7">
        <v>11000</v>
      </c>
      <c r="H163" s="7">
        <v>0</v>
      </c>
      <c r="I163" s="7">
        <v>11000</v>
      </c>
      <c r="J163" s="7">
        <v>315.7</v>
      </c>
      <c r="K163" s="7">
        <v>0</v>
      </c>
      <c r="L163" s="7">
        <f t="shared" si="7"/>
        <v>334.4</v>
      </c>
      <c r="M163" s="7">
        <v>25</v>
      </c>
      <c r="N163" s="7">
        <f t="shared" si="9"/>
        <v>675.09999999999991</v>
      </c>
      <c r="O163" s="7">
        <f t="shared" si="8"/>
        <v>10324.9</v>
      </c>
    </row>
    <row r="164" spans="1:15" ht="24.95" customHeight="1" x14ac:dyDescent="0.25">
      <c r="A164" s="6">
        <v>156</v>
      </c>
      <c r="B164" s="6" t="s">
        <v>252</v>
      </c>
      <c r="C164" s="6" t="s">
        <v>248</v>
      </c>
      <c r="D164" s="6" t="s">
        <v>253</v>
      </c>
      <c r="E164" s="6" t="s">
        <v>36</v>
      </c>
      <c r="F164" s="6" t="s">
        <v>29</v>
      </c>
      <c r="G164" s="7">
        <v>10000</v>
      </c>
      <c r="H164" s="7">
        <v>0</v>
      </c>
      <c r="I164" s="7">
        <v>10000</v>
      </c>
      <c r="J164" s="7">
        <v>287</v>
      </c>
      <c r="K164" s="7">
        <v>0</v>
      </c>
      <c r="L164" s="7">
        <f t="shared" si="7"/>
        <v>304</v>
      </c>
      <c r="M164" s="7">
        <v>25</v>
      </c>
      <c r="N164" s="7">
        <f t="shared" si="9"/>
        <v>616</v>
      </c>
      <c r="O164" s="7">
        <f t="shared" si="8"/>
        <v>9384</v>
      </c>
    </row>
    <row r="165" spans="1:15" ht="24.95" customHeight="1" x14ac:dyDescent="0.25">
      <c r="A165" s="6">
        <v>157</v>
      </c>
      <c r="B165" s="6" t="s">
        <v>254</v>
      </c>
      <c r="C165" s="6" t="s">
        <v>248</v>
      </c>
      <c r="D165" s="6" t="s">
        <v>253</v>
      </c>
      <c r="E165" s="6" t="s">
        <v>36</v>
      </c>
      <c r="F165" s="6" t="s">
        <v>29</v>
      </c>
      <c r="G165" s="7">
        <v>10000</v>
      </c>
      <c r="H165" s="7">
        <v>0</v>
      </c>
      <c r="I165" s="7">
        <v>10000</v>
      </c>
      <c r="J165" s="7">
        <v>287</v>
      </c>
      <c r="K165" s="7">
        <v>0</v>
      </c>
      <c r="L165" s="7">
        <f t="shared" si="7"/>
        <v>304</v>
      </c>
      <c r="M165" s="7">
        <v>25</v>
      </c>
      <c r="N165" s="7">
        <f t="shared" si="9"/>
        <v>616</v>
      </c>
      <c r="O165" s="7">
        <f t="shared" si="8"/>
        <v>9384</v>
      </c>
    </row>
    <row r="166" spans="1:15" ht="24.95" customHeight="1" x14ac:dyDescent="0.25">
      <c r="A166" s="6">
        <v>158</v>
      </c>
      <c r="B166" s="6" t="s">
        <v>255</v>
      </c>
      <c r="C166" s="6" t="s">
        <v>248</v>
      </c>
      <c r="D166" s="6" t="s">
        <v>256</v>
      </c>
      <c r="E166" s="6" t="s">
        <v>36</v>
      </c>
      <c r="F166" s="6" t="s">
        <v>29</v>
      </c>
      <c r="G166" s="7">
        <v>11000</v>
      </c>
      <c r="H166" s="7">
        <v>0</v>
      </c>
      <c r="I166" s="7">
        <v>11000</v>
      </c>
      <c r="J166" s="7">
        <v>315.7</v>
      </c>
      <c r="K166" s="7">
        <v>0</v>
      </c>
      <c r="L166" s="7">
        <f t="shared" si="7"/>
        <v>334.4</v>
      </c>
      <c r="M166" s="7">
        <v>25</v>
      </c>
      <c r="N166" s="7">
        <f t="shared" si="9"/>
        <v>675.09999999999991</v>
      </c>
      <c r="O166" s="7">
        <f t="shared" si="8"/>
        <v>10324.9</v>
      </c>
    </row>
    <row r="167" spans="1:15" ht="24.95" customHeight="1" x14ac:dyDescent="0.25">
      <c r="A167" s="6">
        <v>159</v>
      </c>
      <c r="B167" s="6" t="s">
        <v>257</v>
      </c>
      <c r="C167" s="6" t="s">
        <v>248</v>
      </c>
      <c r="D167" s="6" t="s">
        <v>115</v>
      </c>
      <c r="E167" s="6" t="s">
        <v>36</v>
      </c>
      <c r="F167" s="6" t="s">
        <v>37</v>
      </c>
      <c r="G167" s="7">
        <v>10000</v>
      </c>
      <c r="H167" s="7">
        <v>0</v>
      </c>
      <c r="I167" s="7">
        <v>10000</v>
      </c>
      <c r="J167" s="7">
        <v>287</v>
      </c>
      <c r="K167" s="7">
        <v>0</v>
      </c>
      <c r="L167" s="7">
        <f t="shared" si="7"/>
        <v>304</v>
      </c>
      <c r="M167" s="7">
        <v>25</v>
      </c>
      <c r="N167" s="7">
        <f t="shared" si="9"/>
        <v>616</v>
      </c>
      <c r="O167" s="7">
        <f t="shared" si="8"/>
        <v>9384</v>
      </c>
    </row>
    <row r="168" spans="1:15" ht="24.95" customHeight="1" x14ac:dyDescent="0.25">
      <c r="A168" s="6">
        <v>160</v>
      </c>
      <c r="B168" s="6" t="s">
        <v>258</v>
      </c>
      <c r="C168" s="6" t="s">
        <v>259</v>
      </c>
      <c r="D168" s="6" t="s">
        <v>65</v>
      </c>
      <c r="E168" s="6" t="s">
        <v>28</v>
      </c>
      <c r="F168" s="6" t="s">
        <v>37</v>
      </c>
      <c r="G168" s="7">
        <v>35000</v>
      </c>
      <c r="H168" s="7">
        <v>0</v>
      </c>
      <c r="I168" s="7">
        <v>35000</v>
      </c>
      <c r="J168" s="7">
        <v>1004.5</v>
      </c>
      <c r="K168" s="7">
        <v>0</v>
      </c>
      <c r="L168" s="7">
        <f t="shared" si="7"/>
        <v>1064</v>
      </c>
      <c r="M168" s="7">
        <v>25</v>
      </c>
      <c r="N168" s="7">
        <f t="shared" si="9"/>
        <v>2093.5</v>
      </c>
      <c r="O168" s="7">
        <f t="shared" si="8"/>
        <v>32906.5</v>
      </c>
    </row>
    <row r="169" spans="1:15" ht="24.95" customHeight="1" x14ac:dyDescent="0.25">
      <c r="A169" s="6">
        <v>161</v>
      </c>
      <c r="B169" s="6" t="s">
        <v>260</v>
      </c>
      <c r="C169" s="6" t="s">
        <v>261</v>
      </c>
      <c r="D169" s="6" t="s">
        <v>183</v>
      </c>
      <c r="E169" s="6" t="s">
        <v>54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7"/>
        <v>1520</v>
      </c>
      <c r="M169" s="7">
        <v>25</v>
      </c>
      <c r="N169" s="7">
        <f t="shared" si="9"/>
        <v>4834</v>
      </c>
      <c r="O169" s="7">
        <f t="shared" si="8"/>
        <v>45166</v>
      </c>
    </row>
    <row r="170" spans="1:15" ht="24.95" customHeight="1" x14ac:dyDescent="0.25">
      <c r="A170" s="6">
        <v>162</v>
      </c>
      <c r="B170" s="6" t="s">
        <v>262</v>
      </c>
      <c r="C170" s="6" t="s">
        <v>263</v>
      </c>
      <c r="D170" s="6" t="s">
        <v>183</v>
      </c>
      <c r="E170" s="6" t="s">
        <v>54</v>
      </c>
      <c r="F170" s="6" t="s">
        <v>37</v>
      </c>
      <c r="G170" s="7">
        <v>57500</v>
      </c>
      <c r="H170" s="7">
        <v>0</v>
      </c>
      <c r="I170" s="7">
        <v>57500</v>
      </c>
      <c r="J170" s="7">
        <v>1650.25</v>
      </c>
      <c r="K170" s="7">
        <v>3016.23</v>
      </c>
      <c r="L170" s="7">
        <f t="shared" si="7"/>
        <v>1748</v>
      </c>
      <c r="M170" s="7">
        <v>2295</v>
      </c>
      <c r="N170" s="7">
        <f t="shared" si="9"/>
        <v>8709.48</v>
      </c>
      <c r="O170" s="7">
        <f t="shared" si="8"/>
        <v>48790.520000000004</v>
      </c>
    </row>
    <row r="171" spans="1:15" ht="24.95" customHeight="1" x14ac:dyDescent="0.25">
      <c r="A171" s="6">
        <v>163</v>
      </c>
      <c r="B171" s="6" t="s">
        <v>264</v>
      </c>
      <c r="C171" s="6" t="s">
        <v>263</v>
      </c>
      <c r="D171" s="6" t="s">
        <v>148</v>
      </c>
      <c r="E171" s="6" t="s">
        <v>36</v>
      </c>
      <c r="F171" s="6" t="s">
        <v>37</v>
      </c>
      <c r="G171" s="7">
        <v>22050</v>
      </c>
      <c r="H171" s="7">
        <v>0</v>
      </c>
      <c r="I171" s="7">
        <v>22050</v>
      </c>
      <c r="J171" s="7">
        <v>632.84</v>
      </c>
      <c r="K171" s="7">
        <v>0</v>
      </c>
      <c r="L171" s="7">
        <f t="shared" si="7"/>
        <v>670.32</v>
      </c>
      <c r="M171" s="7">
        <v>2895.46</v>
      </c>
      <c r="N171" s="7">
        <f t="shared" si="9"/>
        <v>4198.62</v>
      </c>
      <c r="O171" s="7">
        <f t="shared" si="8"/>
        <v>17851.38</v>
      </c>
    </row>
    <row r="172" spans="1:15" ht="24.95" customHeight="1" x14ac:dyDescent="0.25">
      <c r="A172" s="6">
        <v>164</v>
      </c>
      <c r="B172" s="6" t="s">
        <v>265</v>
      </c>
      <c r="C172" s="6" t="s">
        <v>266</v>
      </c>
      <c r="D172" s="6" t="s">
        <v>183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1225</v>
      </c>
      <c r="N172" s="7">
        <f t="shared" si="9"/>
        <v>6034</v>
      </c>
      <c r="O172" s="7">
        <f t="shared" si="8"/>
        <v>43966</v>
      </c>
    </row>
    <row r="173" spans="1:15" ht="24.95" customHeight="1" x14ac:dyDescent="0.25">
      <c r="A173" s="6">
        <v>165</v>
      </c>
      <c r="B173" s="6" t="s">
        <v>267</v>
      </c>
      <c r="C173" s="6" t="s">
        <v>268</v>
      </c>
      <c r="D173" s="6" t="s">
        <v>183</v>
      </c>
      <c r="E173" s="6" t="s">
        <v>28</v>
      </c>
      <c r="F173" s="6" t="s">
        <v>29</v>
      </c>
      <c r="G173" s="7">
        <v>50000</v>
      </c>
      <c r="H173" s="7">
        <v>0</v>
      </c>
      <c r="I173" s="7">
        <v>50000</v>
      </c>
      <c r="J173" s="7">
        <v>1435</v>
      </c>
      <c r="K173" s="7">
        <v>1854</v>
      </c>
      <c r="L173" s="7">
        <f t="shared" si="7"/>
        <v>1520</v>
      </c>
      <c r="M173" s="7">
        <v>25</v>
      </c>
      <c r="N173" s="7">
        <f t="shared" si="9"/>
        <v>4834</v>
      </c>
      <c r="O173" s="7">
        <f t="shared" si="8"/>
        <v>45166</v>
      </c>
    </row>
    <row r="174" spans="1:15" ht="24.95" customHeight="1" x14ac:dyDescent="0.25">
      <c r="A174" s="6">
        <v>166</v>
      </c>
      <c r="B174" s="6" t="s">
        <v>269</v>
      </c>
      <c r="C174" s="6" t="s">
        <v>270</v>
      </c>
      <c r="D174" s="6" t="s">
        <v>130</v>
      </c>
      <c r="E174" s="6" t="s">
        <v>36</v>
      </c>
      <c r="F174" s="6" t="s">
        <v>29</v>
      </c>
      <c r="G174" s="7">
        <v>16500</v>
      </c>
      <c r="H174" s="7">
        <v>0</v>
      </c>
      <c r="I174" s="7">
        <v>16500</v>
      </c>
      <c r="J174" s="7">
        <v>473.55</v>
      </c>
      <c r="K174" s="7">
        <v>0</v>
      </c>
      <c r="L174" s="7">
        <f t="shared" si="7"/>
        <v>501.6</v>
      </c>
      <c r="M174" s="7">
        <v>2360.46</v>
      </c>
      <c r="N174" s="7">
        <f t="shared" si="9"/>
        <v>3335.61</v>
      </c>
      <c r="O174" s="7">
        <f t="shared" si="8"/>
        <v>13164.39</v>
      </c>
    </row>
    <row r="175" spans="1:15" ht="24.95" customHeight="1" x14ac:dyDescent="0.25">
      <c r="A175" s="6">
        <v>167</v>
      </c>
      <c r="B175" s="6" t="s">
        <v>271</v>
      </c>
      <c r="C175" s="6" t="s">
        <v>272</v>
      </c>
      <c r="D175" s="6" t="s">
        <v>197</v>
      </c>
      <c r="E175" s="6" t="s">
        <v>28</v>
      </c>
      <c r="F175" s="6" t="s">
        <v>37</v>
      </c>
      <c r="G175" s="7">
        <v>57500</v>
      </c>
      <c r="H175" s="7">
        <v>0</v>
      </c>
      <c r="I175" s="7">
        <v>57500</v>
      </c>
      <c r="J175" s="7">
        <v>1650.25</v>
      </c>
      <c r="K175" s="7">
        <v>3016.23</v>
      </c>
      <c r="L175" s="7">
        <f t="shared" si="7"/>
        <v>1748</v>
      </c>
      <c r="M175" s="7">
        <v>25</v>
      </c>
      <c r="N175" s="7">
        <f t="shared" si="9"/>
        <v>6439.48</v>
      </c>
      <c r="O175" s="7">
        <f t="shared" si="8"/>
        <v>51060.520000000004</v>
      </c>
    </row>
    <row r="176" spans="1:15" ht="24.95" customHeight="1" x14ac:dyDescent="0.25">
      <c r="A176" s="6">
        <v>168</v>
      </c>
      <c r="B176" s="6" t="s">
        <v>273</v>
      </c>
      <c r="C176" s="6" t="s">
        <v>1551</v>
      </c>
      <c r="D176" s="6" t="s">
        <v>40</v>
      </c>
      <c r="E176" s="6" t="s">
        <v>28</v>
      </c>
      <c r="F176" s="6" t="s">
        <v>29</v>
      </c>
      <c r="G176" s="7">
        <v>35000</v>
      </c>
      <c r="H176" s="7">
        <v>0</v>
      </c>
      <c r="I176" s="7">
        <v>35000</v>
      </c>
      <c r="J176" s="7">
        <v>1004.5</v>
      </c>
      <c r="K176" s="7">
        <v>0</v>
      </c>
      <c r="L176" s="7">
        <f t="shared" si="7"/>
        <v>1064</v>
      </c>
      <c r="M176" s="7">
        <v>25</v>
      </c>
      <c r="N176" s="7">
        <f t="shared" si="9"/>
        <v>2093.5</v>
      </c>
      <c r="O176" s="7">
        <f t="shared" si="8"/>
        <v>32906.5</v>
      </c>
    </row>
    <row r="177" spans="1:15" ht="24.95" customHeight="1" x14ac:dyDescent="0.25">
      <c r="A177" s="6">
        <v>169</v>
      </c>
      <c r="B177" s="6" t="s">
        <v>274</v>
      </c>
      <c r="C177" s="6" t="s">
        <v>272</v>
      </c>
      <c r="D177" s="6" t="s">
        <v>65</v>
      </c>
      <c r="E177" s="6" t="s">
        <v>36</v>
      </c>
      <c r="F177" s="6" t="s">
        <v>37</v>
      </c>
      <c r="G177" s="7">
        <v>22050</v>
      </c>
      <c r="H177" s="7">
        <v>0</v>
      </c>
      <c r="I177" s="7">
        <v>22050</v>
      </c>
      <c r="J177" s="7">
        <v>632.84</v>
      </c>
      <c r="K177" s="7">
        <v>0</v>
      </c>
      <c r="L177" s="7">
        <f t="shared" si="7"/>
        <v>670.32</v>
      </c>
      <c r="M177" s="7">
        <v>3555.92</v>
      </c>
      <c r="N177" s="7">
        <f t="shared" si="9"/>
        <v>4859.08</v>
      </c>
      <c r="O177" s="7">
        <f t="shared" si="8"/>
        <v>17190.919999999998</v>
      </c>
    </row>
    <row r="178" spans="1:15" ht="24.95" customHeight="1" x14ac:dyDescent="0.25">
      <c r="A178" s="6">
        <v>170</v>
      </c>
      <c r="B178" t="s">
        <v>1493</v>
      </c>
      <c r="C178" s="6" t="s">
        <v>272</v>
      </c>
      <c r="D178" t="s">
        <v>46</v>
      </c>
      <c r="E178" s="6" t="s">
        <v>36</v>
      </c>
      <c r="F178" s="6" t="s">
        <v>37</v>
      </c>
      <c r="G178" s="7">
        <v>25000</v>
      </c>
      <c r="H178" s="7">
        <v>0</v>
      </c>
      <c r="I178" s="7">
        <v>25000</v>
      </c>
      <c r="J178" s="7">
        <v>717.5</v>
      </c>
      <c r="K178" s="7">
        <v>0</v>
      </c>
      <c r="L178" s="7">
        <f t="shared" si="7"/>
        <v>760</v>
      </c>
      <c r="M178" s="7">
        <v>25</v>
      </c>
      <c r="N178" s="7">
        <f t="shared" si="9"/>
        <v>1502.5</v>
      </c>
      <c r="O178" s="7">
        <v>23497.5</v>
      </c>
    </row>
    <row r="179" spans="1:15" ht="24.95" customHeight="1" x14ac:dyDescent="0.25">
      <c r="A179" s="6">
        <v>171</v>
      </c>
      <c r="B179" t="s">
        <v>1498</v>
      </c>
      <c r="C179" s="6" t="s">
        <v>272</v>
      </c>
      <c r="D179" t="s">
        <v>46</v>
      </c>
      <c r="E179" s="6" t="s">
        <v>36</v>
      </c>
      <c r="F179" s="6" t="s">
        <v>29</v>
      </c>
      <c r="G179" s="7">
        <v>15000</v>
      </c>
      <c r="H179" s="7">
        <v>0</v>
      </c>
      <c r="I179" s="7">
        <v>15000</v>
      </c>
      <c r="J179" s="7">
        <v>430.5</v>
      </c>
      <c r="K179" s="7">
        <v>0</v>
      </c>
      <c r="L179" s="7">
        <f t="shared" si="7"/>
        <v>456</v>
      </c>
      <c r="M179" s="7">
        <v>25</v>
      </c>
      <c r="N179" s="7">
        <f t="shared" si="9"/>
        <v>911.5</v>
      </c>
      <c r="O179" s="7">
        <v>14088.5</v>
      </c>
    </row>
    <row r="180" spans="1:15" ht="24.95" customHeight="1" x14ac:dyDescent="0.25">
      <c r="A180" s="6">
        <v>172</v>
      </c>
      <c r="B180" s="6" t="s">
        <v>275</v>
      </c>
      <c r="C180" s="6" t="s">
        <v>276</v>
      </c>
      <c r="D180" s="6" t="s">
        <v>197</v>
      </c>
      <c r="E180" s="6" t="s">
        <v>28</v>
      </c>
      <c r="F180" s="6" t="s">
        <v>29</v>
      </c>
      <c r="G180" s="7">
        <v>57500</v>
      </c>
      <c r="H180" s="7">
        <v>0</v>
      </c>
      <c r="I180" s="7">
        <v>57500</v>
      </c>
      <c r="J180" s="7">
        <v>1650.25</v>
      </c>
      <c r="K180" s="7">
        <v>2673.13</v>
      </c>
      <c r="L180" s="7">
        <f t="shared" si="7"/>
        <v>1748</v>
      </c>
      <c r="M180" s="7">
        <v>12340.46</v>
      </c>
      <c r="N180" s="7">
        <f t="shared" si="9"/>
        <v>18411.84</v>
      </c>
      <c r="O180" s="7">
        <f t="shared" si="8"/>
        <v>39088.160000000003</v>
      </c>
    </row>
    <row r="181" spans="1:15" ht="24.95" customHeight="1" x14ac:dyDescent="0.25">
      <c r="A181" s="6">
        <v>173</v>
      </c>
      <c r="B181" s="6" t="s">
        <v>277</v>
      </c>
      <c r="C181" s="6" t="s">
        <v>276</v>
      </c>
      <c r="D181" s="6" t="s">
        <v>75</v>
      </c>
      <c r="E181" s="6" t="s">
        <v>54</v>
      </c>
      <c r="F181" s="6" t="s">
        <v>29</v>
      </c>
      <c r="G181" s="7">
        <v>86250</v>
      </c>
      <c r="H181" s="7">
        <v>0</v>
      </c>
      <c r="I181" s="7">
        <v>86250</v>
      </c>
      <c r="J181" s="7">
        <v>2475.38</v>
      </c>
      <c r="K181" s="7">
        <v>8442.16</v>
      </c>
      <c r="L181" s="7">
        <f t="shared" si="7"/>
        <v>2622</v>
      </c>
      <c r="M181" s="7">
        <v>2240.46</v>
      </c>
      <c r="N181" s="7">
        <f t="shared" si="9"/>
        <v>15780</v>
      </c>
      <c r="O181" s="7">
        <f t="shared" si="8"/>
        <v>70470</v>
      </c>
    </row>
    <row r="182" spans="1:15" ht="24.95" customHeight="1" x14ac:dyDescent="0.25">
      <c r="A182" s="6">
        <v>174</v>
      </c>
      <c r="B182" s="6" t="s">
        <v>278</v>
      </c>
      <c r="C182" s="6" t="s">
        <v>276</v>
      </c>
      <c r="D182" s="6" t="s">
        <v>197</v>
      </c>
      <c r="E182" s="6" t="s">
        <v>28</v>
      </c>
      <c r="F182" s="6" t="s">
        <v>37</v>
      </c>
      <c r="G182" s="7">
        <v>57500</v>
      </c>
      <c r="H182" s="7">
        <v>0</v>
      </c>
      <c r="I182" s="7">
        <v>57500</v>
      </c>
      <c r="J182" s="7">
        <v>1650.25</v>
      </c>
      <c r="K182" s="7">
        <v>2673.13</v>
      </c>
      <c r="L182" s="7">
        <f t="shared" si="7"/>
        <v>1748</v>
      </c>
      <c r="M182" s="7">
        <v>32484.15</v>
      </c>
      <c r="N182" s="7">
        <f t="shared" si="9"/>
        <v>38555.53</v>
      </c>
      <c r="O182" s="7">
        <f t="shared" si="8"/>
        <v>18944.47</v>
      </c>
    </row>
    <row r="183" spans="1:15" ht="24.95" customHeight="1" x14ac:dyDescent="0.25">
      <c r="A183" s="6">
        <v>175</v>
      </c>
      <c r="B183" s="6" t="s">
        <v>279</v>
      </c>
      <c r="C183" s="6" t="s">
        <v>276</v>
      </c>
      <c r="D183" s="6" t="s">
        <v>197</v>
      </c>
      <c r="E183" s="6" t="s">
        <v>54</v>
      </c>
      <c r="F183" s="6" t="s">
        <v>37</v>
      </c>
      <c r="G183" s="7">
        <v>57500</v>
      </c>
      <c r="H183" s="7">
        <v>0</v>
      </c>
      <c r="I183" s="7">
        <v>57500</v>
      </c>
      <c r="J183" s="7">
        <v>1650.25</v>
      </c>
      <c r="K183" s="7">
        <v>3016.23</v>
      </c>
      <c r="L183" s="7">
        <f t="shared" si="7"/>
        <v>1748</v>
      </c>
      <c r="M183" s="7">
        <v>34975.93</v>
      </c>
      <c r="N183" s="7">
        <f t="shared" si="9"/>
        <v>41390.410000000003</v>
      </c>
      <c r="O183" s="7">
        <f t="shared" si="8"/>
        <v>16109.589999999997</v>
      </c>
    </row>
    <row r="184" spans="1:15" ht="24.95" customHeight="1" x14ac:dyDescent="0.25">
      <c r="A184" s="6">
        <v>176</v>
      </c>
      <c r="B184" s="6" t="s">
        <v>280</v>
      </c>
      <c r="C184" s="6" t="s">
        <v>923</v>
      </c>
      <c r="D184" s="6" t="s">
        <v>65</v>
      </c>
      <c r="E184" s="6" t="s">
        <v>28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9"/>
        <v>3513.46</v>
      </c>
      <c r="O184" s="7">
        <f t="shared" si="8"/>
        <v>26486.54</v>
      </c>
    </row>
    <row r="185" spans="1:15" ht="24.95" customHeight="1" x14ac:dyDescent="0.25">
      <c r="A185" s="6">
        <v>177</v>
      </c>
      <c r="B185" s="6" t="s">
        <v>281</v>
      </c>
      <c r="C185" s="6" t="s">
        <v>1552</v>
      </c>
      <c r="D185" s="6" t="s">
        <v>35</v>
      </c>
      <c r="E185" s="6" t="s">
        <v>54</v>
      </c>
      <c r="F185" s="6" t="s">
        <v>37</v>
      </c>
      <c r="G185" s="7">
        <v>22050</v>
      </c>
      <c r="H185" s="7">
        <v>0</v>
      </c>
      <c r="I185" s="7">
        <v>22050</v>
      </c>
      <c r="J185" s="7">
        <v>632.84</v>
      </c>
      <c r="K185" s="7">
        <v>0</v>
      </c>
      <c r="L185" s="7">
        <f t="shared" si="7"/>
        <v>670.32</v>
      </c>
      <c r="M185" s="7">
        <v>10451.18</v>
      </c>
      <c r="N185" s="7">
        <f t="shared" si="9"/>
        <v>11754.34</v>
      </c>
      <c r="O185" s="7">
        <f t="shared" si="8"/>
        <v>10295.66</v>
      </c>
    </row>
    <row r="186" spans="1:15" ht="24.95" customHeight="1" x14ac:dyDescent="0.25">
      <c r="A186" s="6">
        <v>178</v>
      </c>
      <c r="B186" s="6" t="s">
        <v>282</v>
      </c>
      <c r="C186" s="6" t="s">
        <v>1552</v>
      </c>
      <c r="D186" s="6" t="s">
        <v>35</v>
      </c>
      <c r="E186" s="6" t="s">
        <v>54</v>
      </c>
      <c r="F186" s="6" t="s">
        <v>37</v>
      </c>
      <c r="G186" s="7">
        <v>30000</v>
      </c>
      <c r="H186" s="7">
        <v>0</v>
      </c>
      <c r="I186" s="7">
        <v>30000</v>
      </c>
      <c r="J186" s="7">
        <f>+G186*2.87%</f>
        <v>861</v>
      </c>
      <c r="K186" s="7">
        <v>0</v>
      </c>
      <c r="L186" s="7">
        <f t="shared" si="7"/>
        <v>912</v>
      </c>
      <c r="M186" s="7">
        <v>1740.46</v>
      </c>
      <c r="N186" s="7">
        <f t="shared" si="9"/>
        <v>3513.46</v>
      </c>
      <c r="O186" s="7">
        <f t="shared" si="8"/>
        <v>26486.54</v>
      </c>
    </row>
    <row r="187" spans="1:15" ht="24.95" customHeight="1" x14ac:dyDescent="0.25">
      <c r="A187" s="6">
        <v>179</v>
      </c>
      <c r="B187" s="6" t="s">
        <v>283</v>
      </c>
      <c r="C187" t="s">
        <v>276</v>
      </c>
      <c r="D187" t="s">
        <v>46</v>
      </c>
      <c r="E187" s="6" t="s">
        <v>36</v>
      </c>
      <c r="F187" s="6" t="s">
        <v>29</v>
      </c>
      <c r="G187" s="7">
        <v>11000</v>
      </c>
      <c r="H187" s="7">
        <v>0</v>
      </c>
      <c r="I187" s="7">
        <v>11000</v>
      </c>
      <c r="J187" s="7">
        <v>315.7</v>
      </c>
      <c r="K187" s="7">
        <v>0</v>
      </c>
      <c r="L187" s="7">
        <f t="shared" si="7"/>
        <v>334.4</v>
      </c>
      <c r="M187" s="7">
        <v>25</v>
      </c>
      <c r="N187" s="7">
        <f t="shared" si="9"/>
        <v>675.09999999999991</v>
      </c>
      <c r="O187" s="7">
        <f t="shared" si="8"/>
        <v>10324.9</v>
      </c>
    </row>
    <row r="188" spans="1:15" ht="24.95" customHeight="1" x14ac:dyDescent="0.25">
      <c r="A188" s="6">
        <v>180</v>
      </c>
      <c r="B188" s="6" t="s">
        <v>284</v>
      </c>
      <c r="C188" t="s">
        <v>276</v>
      </c>
      <c r="D188" t="s">
        <v>197</v>
      </c>
      <c r="E188" s="6" t="s">
        <v>28</v>
      </c>
      <c r="F188" s="6" t="s">
        <v>37</v>
      </c>
      <c r="G188" s="7">
        <v>46000</v>
      </c>
      <c r="H188" s="7">
        <v>0</v>
      </c>
      <c r="I188" s="7">
        <v>46000</v>
      </c>
      <c r="J188" s="7">
        <f>+I188*2.87%</f>
        <v>1320.2</v>
      </c>
      <c r="K188" s="7">
        <v>1289.46</v>
      </c>
      <c r="L188" s="7">
        <f t="shared" si="7"/>
        <v>1398.4</v>
      </c>
      <c r="M188" s="7">
        <v>325</v>
      </c>
      <c r="N188" s="7">
        <f t="shared" si="9"/>
        <v>4333.0599999999995</v>
      </c>
      <c r="O188" s="7">
        <f t="shared" si="8"/>
        <v>41666.94</v>
      </c>
    </row>
    <row r="189" spans="1:15" ht="24.95" customHeight="1" x14ac:dyDescent="0.25">
      <c r="A189" s="6">
        <v>181</v>
      </c>
      <c r="B189" s="6" t="s">
        <v>286</v>
      </c>
      <c r="C189" s="6" t="s">
        <v>276</v>
      </c>
      <c r="D189" s="6" t="s">
        <v>287</v>
      </c>
      <c r="E189" s="6" t="s">
        <v>36</v>
      </c>
      <c r="F189" s="6" t="s">
        <v>37</v>
      </c>
      <c r="G189" s="7">
        <v>21000</v>
      </c>
      <c r="H189" s="7">
        <v>0</v>
      </c>
      <c r="I189" s="7">
        <v>21000</v>
      </c>
      <c r="J189" s="7">
        <f>+I189*2.87%</f>
        <v>602.70000000000005</v>
      </c>
      <c r="K189" s="7">
        <v>0</v>
      </c>
      <c r="L189" s="7">
        <f t="shared" si="7"/>
        <v>638.4</v>
      </c>
      <c r="M189" s="7">
        <v>25</v>
      </c>
      <c r="N189" s="7">
        <f t="shared" si="9"/>
        <v>1266.0999999999999</v>
      </c>
      <c r="O189" s="7">
        <f t="shared" si="8"/>
        <v>19733.900000000001</v>
      </c>
    </row>
    <row r="190" spans="1:15" ht="24.95" customHeight="1" x14ac:dyDescent="0.25">
      <c r="A190" s="6">
        <v>182</v>
      </c>
      <c r="B190" t="s">
        <v>1298</v>
      </c>
      <c r="C190" s="6" t="s">
        <v>276</v>
      </c>
      <c r="D190" t="s">
        <v>35</v>
      </c>
      <c r="E190" s="6" t="s">
        <v>28</v>
      </c>
      <c r="F190" s="6" t="s">
        <v>37</v>
      </c>
      <c r="G190" s="7">
        <v>28000</v>
      </c>
      <c r="H190" s="7">
        <v>0</v>
      </c>
      <c r="I190" s="7">
        <v>28000</v>
      </c>
      <c r="J190" s="7">
        <v>803.6</v>
      </c>
      <c r="K190" s="7">
        <v>0</v>
      </c>
      <c r="L190" s="7">
        <f t="shared" si="7"/>
        <v>851.2</v>
      </c>
      <c r="M190" s="7">
        <v>25</v>
      </c>
      <c r="N190" s="7">
        <f t="shared" si="9"/>
        <v>1679.8000000000002</v>
      </c>
      <c r="O190" s="7">
        <f t="shared" si="8"/>
        <v>26320.2</v>
      </c>
    </row>
    <row r="191" spans="1:15" ht="24.95" customHeight="1" x14ac:dyDescent="0.25">
      <c r="A191" s="6">
        <v>183</v>
      </c>
      <c r="B191" t="s">
        <v>1301</v>
      </c>
      <c r="C191" s="6" t="s">
        <v>276</v>
      </c>
      <c r="D191" t="s">
        <v>197</v>
      </c>
      <c r="E191" s="6" t="s">
        <v>28</v>
      </c>
      <c r="F191" s="6" t="s">
        <v>29</v>
      </c>
      <c r="G191" s="7">
        <v>40250</v>
      </c>
      <c r="H191" s="7">
        <v>0</v>
      </c>
      <c r="I191" s="7">
        <v>40250</v>
      </c>
      <c r="J191" s="7">
        <v>1155.18</v>
      </c>
      <c r="K191" s="7">
        <v>477.93</v>
      </c>
      <c r="L191" s="7">
        <f t="shared" si="7"/>
        <v>1223.5999999999999</v>
      </c>
      <c r="M191" s="7">
        <v>25</v>
      </c>
      <c r="N191" s="7">
        <f t="shared" si="9"/>
        <v>2881.71</v>
      </c>
      <c r="O191" s="7">
        <f t="shared" si="8"/>
        <v>37368.29</v>
      </c>
    </row>
    <row r="192" spans="1:15" ht="24.95" customHeight="1" x14ac:dyDescent="0.25">
      <c r="A192" s="6">
        <v>184</v>
      </c>
      <c r="B192" t="s">
        <v>1302</v>
      </c>
      <c r="C192" s="6" t="s">
        <v>276</v>
      </c>
      <c r="D192" t="s">
        <v>197</v>
      </c>
      <c r="E192" s="6" t="s">
        <v>28</v>
      </c>
      <c r="F192" s="6" t="s">
        <v>37</v>
      </c>
      <c r="G192" s="7">
        <v>40250</v>
      </c>
      <c r="H192" s="7">
        <v>0</v>
      </c>
      <c r="I192" s="7">
        <v>40250</v>
      </c>
      <c r="J192" s="7">
        <v>1155.18</v>
      </c>
      <c r="K192" s="7">
        <v>477.93</v>
      </c>
      <c r="L192" s="7">
        <f t="shared" si="7"/>
        <v>1223.5999999999999</v>
      </c>
      <c r="M192" s="7">
        <v>25</v>
      </c>
      <c r="N192" s="7">
        <f t="shared" si="9"/>
        <v>2881.71</v>
      </c>
      <c r="O192" s="7">
        <f t="shared" si="8"/>
        <v>37368.29</v>
      </c>
    </row>
    <row r="193" spans="1:15" ht="24.95" customHeight="1" x14ac:dyDescent="0.25">
      <c r="A193" s="6">
        <v>185</v>
      </c>
      <c r="B193" t="s">
        <v>1373</v>
      </c>
      <c r="C193" s="6" t="s">
        <v>276</v>
      </c>
      <c r="D193" t="s">
        <v>197</v>
      </c>
      <c r="E193" s="6" t="s">
        <v>28</v>
      </c>
      <c r="F193" s="6" t="s">
        <v>37</v>
      </c>
      <c r="G193" s="7">
        <v>34500</v>
      </c>
      <c r="H193" s="7">
        <v>0</v>
      </c>
      <c r="I193" s="7">
        <v>34500</v>
      </c>
      <c r="J193" s="7">
        <v>990.15</v>
      </c>
      <c r="K193" s="7">
        <v>0</v>
      </c>
      <c r="L193" s="7">
        <f t="shared" si="7"/>
        <v>1048.8</v>
      </c>
      <c r="M193" s="7">
        <v>25</v>
      </c>
      <c r="N193" s="7">
        <f t="shared" si="9"/>
        <v>2063.9499999999998</v>
      </c>
      <c r="O193" s="7">
        <f t="shared" si="8"/>
        <v>32436.05</v>
      </c>
    </row>
    <row r="194" spans="1:15" ht="24.95" customHeight="1" x14ac:dyDescent="0.25">
      <c r="A194" s="6">
        <v>186</v>
      </c>
      <c r="B194" t="s">
        <v>1477</v>
      </c>
      <c r="C194" s="6" t="s">
        <v>276</v>
      </c>
      <c r="D194" t="s">
        <v>40</v>
      </c>
      <c r="E194" s="6" t="s">
        <v>28</v>
      </c>
      <c r="F194" s="6" t="s">
        <v>29</v>
      </c>
      <c r="G194" s="7">
        <v>35000</v>
      </c>
      <c r="H194" s="7">
        <v>0</v>
      </c>
      <c r="I194" s="7">
        <v>35000</v>
      </c>
      <c r="J194" s="7">
        <v>1004.5</v>
      </c>
      <c r="K194" s="7">
        <v>0</v>
      </c>
      <c r="L194" s="7">
        <f t="shared" si="7"/>
        <v>1064</v>
      </c>
      <c r="M194" s="7">
        <v>25</v>
      </c>
      <c r="N194" s="7">
        <f t="shared" si="9"/>
        <v>2093.5</v>
      </c>
      <c r="O194" s="7">
        <f t="shared" si="8"/>
        <v>32906.5</v>
      </c>
    </row>
    <row r="195" spans="1:15" ht="24.95" customHeight="1" x14ac:dyDescent="0.25">
      <c r="A195" s="6">
        <v>187</v>
      </c>
      <c r="B195" t="s">
        <v>288</v>
      </c>
      <c r="C195" s="6" t="s">
        <v>289</v>
      </c>
      <c r="D195" t="s">
        <v>1553</v>
      </c>
      <c r="E195" s="6" t="s">
        <v>54</v>
      </c>
      <c r="F195" s="6" t="s">
        <v>29</v>
      </c>
      <c r="G195" s="7">
        <v>180000</v>
      </c>
      <c r="H195" s="7">
        <v>0</v>
      </c>
      <c r="I195" s="7">
        <v>180000</v>
      </c>
      <c r="J195" s="7">
        <f>+I195*2.87%</f>
        <v>5166</v>
      </c>
      <c r="K195" s="7">
        <v>30923.37</v>
      </c>
      <c r="L195" s="7">
        <f t="shared" si="7"/>
        <v>5472</v>
      </c>
      <c r="M195" s="7">
        <v>25</v>
      </c>
      <c r="N195" s="7">
        <f t="shared" si="9"/>
        <v>41586.369999999995</v>
      </c>
      <c r="O195" s="7">
        <f t="shared" si="8"/>
        <v>138413.63</v>
      </c>
    </row>
    <row r="196" spans="1:15" ht="24.95" customHeight="1" x14ac:dyDescent="0.25">
      <c r="A196" s="6">
        <v>188</v>
      </c>
      <c r="B196" t="s">
        <v>290</v>
      </c>
      <c r="C196" s="6" t="s">
        <v>289</v>
      </c>
      <c r="D196" t="s">
        <v>197</v>
      </c>
      <c r="E196" s="6" t="s">
        <v>28</v>
      </c>
      <c r="F196" s="6" t="s">
        <v>29</v>
      </c>
      <c r="G196" s="7">
        <v>57500</v>
      </c>
      <c r="H196" s="7">
        <v>0</v>
      </c>
      <c r="I196" s="7">
        <v>57500</v>
      </c>
      <c r="J196" s="7">
        <v>1650.25</v>
      </c>
      <c r="K196" s="7">
        <v>3016.23</v>
      </c>
      <c r="L196" s="7">
        <f t="shared" si="7"/>
        <v>1748</v>
      </c>
      <c r="M196" s="7">
        <v>425</v>
      </c>
      <c r="N196" s="7">
        <f t="shared" si="9"/>
        <v>6839.48</v>
      </c>
      <c r="O196" s="7">
        <f t="shared" si="8"/>
        <v>50660.520000000004</v>
      </c>
    </row>
    <row r="197" spans="1:15" s="8" customFormat="1" ht="24.95" customHeight="1" x14ac:dyDescent="0.25">
      <c r="A197" s="6">
        <v>189</v>
      </c>
      <c r="B197" s="6" t="s">
        <v>291</v>
      </c>
      <c r="C197" s="6" t="s">
        <v>289</v>
      </c>
      <c r="D197" s="6" t="s">
        <v>292</v>
      </c>
      <c r="E197" s="6" t="s">
        <v>54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7"/>
        <v>1824</v>
      </c>
      <c r="M197" s="7">
        <v>1125</v>
      </c>
      <c r="N197" s="7">
        <f t="shared" si="9"/>
        <v>8157.68</v>
      </c>
      <c r="O197" s="7">
        <f t="shared" si="8"/>
        <v>51842.32</v>
      </c>
    </row>
    <row r="198" spans="1:15" s="8" customFormat="1" ht="24.95" customHeight="1" x14ac:dyDescent="0.25">
      <c r="A198" s="6">
        <v>190</v>
      </c>
      <c r="B198" s="6" t="s">
        <v>293</v>
      </c>
      <c r="C198" s="6" t="s">
        <v>289</v>
      </c>
      <c r="D198" s="6" t="s">
        <v>294</v>
      </c>
      <c r="E198" s="6" t="s">
        <v>54</v>
      </c>
      <c r="F198" s="6" t="s">
        <v>29</v>
      </c>
      <c r="G198" s="7">
        <v>75000</v>
      </c>
      <c r="H198" s="7">
        <v>0</v>
      </c>
      <c r="I198" s="7">
        <v>75000</v>
      </c>
      <c r="J198" s="7">
        <v>2152.5</v>
      </c>
      <c r="K198" s="7">
        <v>6309.38</v>
      </c>
      <c r="L198" s="7">
        <f t="shared" si="7"/>
        <v>2280</v>
      </c>
      <c r="M198" s="7">
        <v>1375</v>
      </c>
      <c r="N198" s="7">
        <f t="shared" si="9"/>
        <v>12116.880000000001</v>
      </c>
      <c r="O198" s="7">
        <f t="shared" si="8"/>
        <v>62883.119999999995</v>
      </c>
    </row>
    <row r="199" spans="1:15" s="8" customFormat="1" ht="24.95" customHeight="1" x14ac:dyDescent="0.25">
      <c r="A199" s="6">
        <v>191</v>
      </c>
      <c r="B199" s="6" t="s">
        <v>295</v>
      </c>
      <c r="C199" s="6" t="s">
        <v>289</v>
      </c>
      <c r="D199" s="6" t="s">
        <v>224</v>
      </c>
      <c r="E199" s="6" t="s">
        <v>28</v>
      </c>
      <c r="F199" s="6" t="s">
        <v>37</v>
      </c>
      <c r="G199" s="7">
        <v>50000</v>
      </c>
      <c r="H199" s="7">
        <v>0</v>
      </c>
      <c r="I199" s="7">
        <v>50000</v>
      </c>
      <c r="J199" s="7">
        <v>1435</v>
      </c>
      <c r="K199" s="7">
        <v>1854</v>
      </c>
      <c r="L199" s="7">
        <f t="shared" si="7"/>
        <v>1520</v>
      </c>
      <c r="M199" s="7">
        <v>45019.41</v>
      </c>
      <c r="N199" s="7">
        <f t="shared" si="9"/>
        <v>49828.41</v>
      </c>
      <c r="O199" s="7">
        <f t="shared" si="8"/>
        <v>171.58999999999651</v>
      </c>
    </row>
    <row r="200" spans="1:15" s="8" customFormat="1" ht="24.95" customHeight="1" x14ac:dyDescent="0.25">
      <c r="A200" s="6">
        <v>192</v>
      </c>
      <c r="B200" s="6" t="s">
        <v>296</v>
      </c>
      <c r="C200" s="6" t="s">
        <v>289</v>
      </c>
      <c r="D200" s="6" t="s">
        <v>292</v>
      </c>
      <c r="E200" s="6" t="s">
        <v>54</v>
      </c>
      <c r="F200" s="6" t="s">
        <v>29</v>
      </c>
      <c r="G200" s="7">
        <v>69000</v>
      </c>
      <c r="H200" s="7">
        <v>0</v>
      </c>
      <c r="I200" s="7">
        <v>69000</v>
      </c>
      <c r="J200" s="7">
        <v>1980.3</v>
      </c>
      <c r="K200" s="7">
        <v>5180.3</v>
      </c>
      <c r="L200" s="7">
        <f t="shared" si="7"/>
        <v>2097.6</v>
      </c>
      <c r="M200" s="7">
        <v>1822</v>
      </c>
      <c r="N200" s="7">
        <f t="shared" si="9"/>
        <v>11080.2</v>
      </c>
      <c r="O200" s="7">
        <f t="shared" si="8"/>
        <v>57919.8</v>
      </c>
    </row>
    <row r="201" spans="1:15" s="8" customFormat="1" ht="24.95" customHeight="1" x14ac:dyDescent="0.25">
      <c r="A201" s="6">
        <v>193</v>
      </c>
      <c r="B201" s="6" t="s">
        <v>297</v>
      </c>
      <c r="C201" s="6" t="s">
        <v>289</v>
      </c>
      <c r="D201" s="6" t="s">
        <v>197</v>
      </c>
      <c r="E201" s="6" t="s">
        <v>54</v>
      </c>
      <c r="F201" s="6" t="s">
        <v>37</v>
      </c>
      <c r="G201" s="7">
        <v>57500</v>
      </c>
      <c r="H201" s="7">
        <v>0</v>
      </c>
      <c r="I201" s="7">
        <v>57500</v>
      </c>
      <c r="J201" s="7">
        <v>1650.25</v>
      </c>
      <c r="K201" s="7">
        <v>3016.23</v>
      </c>
      <c r="L201" s="7">
        <f t="shared" si="7"/>
        <v>1748</v>
      </c>
      <c r="M201" s="7">
        <v>1425</v>
      </c>
      <c r="N201" s="7">
        <f t="shared" si="9"/>
        <v>7839.48</v>
      </c>
      <c r="O201" s="7">
        <f t="shared" si="8"/>
        <v>49660.520000000004</v>
      </c>
    </row>
    <row r="202" spans="1:15" s="8" customFormat="1" ht="24.95" customHeight="1" x14ac:dyDescent="0.25">
      <c r="A202" s="6">
        <v>194</v>
      </c>
      <c r="B202" s="6" t="s">
        <v>298</v>
      </c>
      <c r="C202" s="6" t="s">
        <v>289</v>
      </c>
      <c r="D202" s="6" t="s">
        <v>299</v>
      </c>
      <c r="E202" s="6" t="s">
        <v>54</v>
      </c>
      <c r="F202" s="6" t="s">
        <v>29</v>
      </c>
      <c r="G202" s="7">
        <v>50000</v>
      </c>
      <c r="H202" s="7">
        <v>0</v>
      </c>
      <c r="I202" s="7">
        <v>50000</v>
      </c>
      <c r="J202" s="7">
        <v>1435</v>
      </c>
      <c r="K202" s="7">
        <v>1596.68</v>
      </c>
      <c r="L202" s="7">
        <f t="shared" si="7"/>
        <v>1520</v>
      </c>
      <c r="M202" s="7">
        <v>2940.46</v>
      </c>
      <c r="N202" s="7">
        <f t="shared" si="9"/>
        <v>7492.14</v>
      </c>
      <c r="O202" s="7">
        <f t="shared" si="8"/>
        <v>42507.86</v>
      </c>
    </row>
    <row r="203" spans="1:15" s="8" customFormat="1" ht="24.95" customHeight="1" x14ac:dyDescent="0.25">
      <c r="A203" s="6">
        <v>195</v>
      </c>
      <c r="B203" s="6" t="s">
        <v>300</v>
      </c>
      <c r="C203" s="6" t="s">
        <v>289</v>
      </c>
      <c r="D203" s="6" t="s">
        <v>46</v>
      </c>
      <c r="E203" s="6" t="s">
        <v>36</v>
      </c>
      <c r="F203" s="6" t="s">
        <v>29</v>
      </c>
      <c r="G203" s="7">
        <v>11000</v>
      </c>
      <c r="H203" s="7">
        <v>0</v>
      </c>
      <c r="I203" s="7">
        <v>11000</v>
      </c>
      <c r="J203" s="7">
        <v>315.7</v>
      </c>
      <c r="K203" s="7">
        <v>0</v>
      </c>
      <c r="L203" s="7">
        <f t="shared" si="7"/>
        <v>334.4</v>
      </c>
      <c r="M203" s="7">
        <v>25</v>
      </c>
      <c r="N203" s="7">
        <f t="shared" si="9"/>
        <v>675.09999999999991</v>
      </c>
      <c r="O203" s="7">
        <f t="shared" si="8"/>
        <v>10324.9</v>
      </c>
    </row>
    <row r="204" spans="1:15" s="8" customFormat="1" ht="24.95" customHeight="1" x14ac:dyDescent="0.25">
      <c r="A204" s="6">
        <v>196</v>
      </c>
      <c r="B204" s="6" t="s">
        <v>301</v>
      </c>
      <c r="C204" s="6" t="s">
        <v>302</v>
      </c>
      <c r="D204" s="6" t="s">
        <v>183</v>
      </c>
      <c r="E204" s="6" t="s">
        <v>28</v>
      </c>
      <c r="F204" s="6" t="s">
        <v>29</v>
      </c>
      <c r="G204" s="7">
        <v>50000</v>
      </c>
      <c r="H204" s="7">
        <v>0</v>
      </c>
      <c r="I204" s="7">
        <v>50000</v>
      </c>
      <c r="J204" s="7">
        <v>1435</v>
      </c>
      <c r="K204" s="7">
        <v>1854</v>
      </c>
      <c r="L204" s="7">
        <f t="shared" si="7"/>
        <v>1520</v>
      </c>
      <c r="M204" s="7">
        <v>25</v>
      </c>
      <c r="N204" s="7">
        <f t="shared" si="9"/>
        <v>4834</v>
      </c>
      <c r="O204" s="7">
        <f t="shared" si="8"/>
        <v>45166</v>
      </c>
    </row>
    <row r="205" spans="1:15" s="8" customFormat="1" ht="24.95" customHeight="1" x14ac:dyDescent="0.25">
      <c r="A205" s="6">
        <v>197</v>
      </c>
      <c r="B205" s="6" t="s">
        <v>303</v>
      </c>
      <c r="C205" s="6" t="s">
        <v>302</v>
      </c>
      <c r="D205" s="6" t="s">
        <v>68</v>
      </c>
      <c r="E205" s="6" t="s">
        <v>54</v>
      </c>
      <c r="F205" s="6" t="s">
        <v>37</v>
      </c>
      <c r="G205" s="7">
        <v>69000</v>
      </c>
      <c r="H205" s="7">
        <v>0</v>
      </c>
      <c r="I205" s="7">
        <v>69000</v>
      </c>
      <c r="J205" s="7">
        <v>1980.3</v>
      </c>
      <c r="K205" s="7">
        <v>5180.3</v>
      </c>
      <c r="L205" s="7">
        <f t="shared" si="7"/>
        <v>2097.6</v>
      </c>
      <c r="M205" s="7">
        <v>425</v>
      </c>
      <c r="N205" s="7">
        <f t="shared" si="9"/>
        <v>9683.2000000000007</v>
      </c>
      <c r="O205" s="7">
        <f t="shared" si="8"/>
        <v>59316.800000000003</v>
      </c>
    </row>
    <row r="206" spans="1:15" s="8" customFormat="1" ht="24.95" customHeight="1" x14ac:dyDescent="0.25">
      <c r="A206" s="6">
        <v>198</v>
      </c>
      <c r="B206" s="6" t="s">
        <v>304</v>
      </c>
      <c r="C206" s="6" t="s">
        <v>302</v>
      </c>
      <c r="D206" s="6" t="s">
        <v>197</v>
      </c>
      <c r="E206" s="6" t="s">
        <v>28</v>
      </c>
      <c r="F206" s="6" t="s">
        <v>29</v>
      </c>
      <c r="G206" s="7">
        <v>57500</v>
      </c>
      <c r="H206" s="7">
        <v>0</v>
      </c>
      <c r="I206" s="7">
        <v>57500</v>
      </c>
      <c r="J206" s="7">
        <f>+I206*2.87%</f>
        <v>1650.25</v>
      </c>
      <c r="K206" s="7">
        <v>3016.23</v>
      </c>
      <c r="L206" s="7">
        <f t="shared" si="7"/>
        <v>1748</v>
      </c>
      <c r="M206" s="7">
        <v>13375</v>
      </c>
      <c r="N206" s="7">
        <f t="shared" si="9"/>
        <v>19789.48</v>
      </c>
      <c r="O206" s="7">
        <f t="shared" si="8"/>
        <v>37710.520000000004</v>
      </c>
    </row>
    <row r="207" spans="1:15" s="8" customFormat="1" ht="24.95" customHeight="1" x14ac:dyDescent="0.25">
      <c r="A207" s="6">
        <v>199</v>
      </c>
      <c r="B207" s="6" t="s">
        <v>305</v>
      </c>
      <c r="C207" s="6" t="s">
        <v>302</v>
      </c>
      <c r="D207" s="6" t="s">
        <v>224</v>
      </c>
      <c r="E207" s="6" t="s">
        <v>54</v>
      </c>
      <c r="F207" s="6" t="s">
        <v>29</v>
      </c>
      <c r="G207" s="7">
        <v>50000</v>
      </c>
      <c r="H207" s="7">
        <v>0</v>
      </c>
      <c r="I207" s="7">
        <v>50000</v>
      </c>
      <c r="J207" s="7">
        <f>+I207*2.87%</f>
        <v>1435</v>
      </c>
      <c r="K207" s="7">
        <v>1854</v>
      </c>
      <c r="L207" s="7">
        <f t="shared" si="7"/>
        <v>1520</v>
      </c>
      <c r="M207" s="7">
        <v>11525</v>
      </c>
      <c r="N207" s="7">
        <f t="shared" si="9"/>
        <v>16334</v>
      </c>
      <c r="O207" s="7">
        <f t="shared" si="8"/>
        <v>33666</v>
      </c>
    </row>
    <row r="208" spans="1:15" ht="24.95" customHeight="1" x14ac:dyDescent="0.25">
      <c r="A208" s="6">
        <v>200</v>
      </c>
      <c r="B208" s="6" t="s">
        <v>306</v>
      </c>
      <c r="C208" s="6" t="s">
        <v>302</v>
      </c>
      <c r="D208" s="6" t="s">
        <v>307</v>
      </c>
      <c r="E208" s="6" t="s">
        <v>28</v>
      </c>
      <c r="F208" s="6" t="s">
        <v>29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ref="L208:L273" si="10">+I208*3.04%</f>
        <v>670.32</v>
      </c>
      <c r="M208" s="7">
        <v>2317.33</v>
      </c>
      <c r="N208" s="7">
        <f t="shared" si="9"/>
        <v>3620.4850000000001</v>
      </c>
      <c r="O208" s="7">
        <f t="shared" si="8"/>
        <v>18429.514999999999</v>
      </c>
    </row>
    <row r="209" spans="1:15" ht="24.95" customHeight="1" x14ac:dyDescent="0.25">
      <c r="A209" s="6">
        <v>201</v>
      </c>
      <c r="B209" s="6" t="s">
        <v>308</v>
      </c>
      <c r="C209" s="6" t="s">
        <v>302</v>
      </c>
      <c r="D209" s="6" t="s">
        <v>224</v>
      </c>
      <c r="E209" s="6" t="s">
        <v>54</v>
      </c>
      <c r="F209" s="6" t="s">
        <v>29</v>
      </c>
      <c r="G209" s="7">
        <v>50000</v>
      </c>
      <c r="H209" s="7">
        <v>0</v>
      </c>
      <c r="I209" s="7">
        <v>50000</v>
      </c>
      <c r="J209" s="7">
        <f>+I209*2.87%</f>
        <v>1435</v>
      </c>
      <c r="K209" s="7">
        <v>1854</v>
      </c>
      <c r="L209" s="7">
        <f t="shared" si="10"/>
        <v>1520</v>
      </c>
      <c r="M209" s="7">
        <v>4425</v>
      </c>
      <c r="N209" s="7">
        <f t="shared" si="9"/>
        <v>9234</v>
      </c>
      <c r="O209" s="7">
        <f t="shared" si="8"/>
        <v>40766</v>
      </c>
    </row>
    <row r="210" spans="1:15" ht="24.95" customHeight="1" x14ac:dyDescent="0.25">
      <c r="A210" s="6">
        <v>202</v>
      </c>
      <c r="B210" t="s">
        <v>309</v>
      </c>
      <c r="C210" s="6" t="s">
        <v>302</v>
      </c>
      <c r="D210" s="6" t="s">
        <v>253</v>
      </c>
      <c r="E210" s="6" t="s">
        <v>36</v>
      </c>
      <c r="F210" s="6" t="s">
        <v>29</v>
      </c>
      <c r="G210" s="7">
        <v>11000</v>
      </c>
      <c r="H210" s="7">
        <v>0</v>
      </c>
      <c r="I210" s="7">
        <v>11000</v>
      </c>
      <c r="J210" s="7">
        <v>315.7</v>
      </c>
      <c r="K210" s="7">
        <v>0</v>
      </c>
      <c r="L210" s="7">
        <f t="shared" si="10"/>
        <v>334.4</v>
      </c>
      <c r="M210" s="7">
        <v>25</v>
      </c>
      <c r="N210" s="7">
        <f t="shared" si="9"/>
        <v>675.09999999999991</v>
      </c>
      <c r="O210" s="7">
        <f t="shared" si="8"/>
        <v>10324.9</v>
      </c>
    </row>
    <row r="211" spans="1:15" ht="24.95" customHeight="1" x14ac:dyDescent="0.25">
      <c r="A211" s="6">
        <v>203</v>
      </c>
      <c r="B211" s="6" t="s">
        <v>310</v>
      </c>
      <c r="C211" s="6" t="s">
        <v>311</v>
      </c>
      <c r="D211" s="6" t="s">
        <v>65</v>
      </c>
      <c r="E211" s="6" t="s">
        <v>36</v>
      </c>
      <c r="F211" s="6" t="s">
        <v>37</v>
      </c>
      <c r="G211" s="7">
        <v>22050</v>
      </c>
      <c r="H211" s="7">
        <v>0</v>
      </c>
      <c r="I211" s="7">
        <v>22050</v>
      </c>
      <c r="J211" s="7">
        <f>+I211*2.87%</f>
        <v>632.83500000000004</v>
      </c>
      <c r="K211" s="7">
        <v>0</v>
      </c>
      <c r="L211" s="7">
        <f t="shared" si="10"/>
        <v>670.32</v>
      </c>
      <c r="M211" s="7">
        <v>25</v>
      </c>
      <c r="N211" s="7">
        <f t="shared" ref="N211:N276" si="11">+J211+K211+L211+M211</f>
        <v>1328.1550000000002</v>
      </c>
      <c r="O211" s="7">
        <f t="shared" si="8"/>
        <v>20721.845000000001</v>
      </c>
    </row>
    <row r="212" spans="1:15" ht="24.95" customHeight="1" x14ac:dyDescent="0.25">
      <c r="A212" s="6">
        <v>204</v>
      </c>
      <c r="B212" s="6" t="s">
        <v>312</v>
      </c>
      <c r="C212" s="6" t="s">
        <v>311</v>
      </c>
      <c r="D212" s="6" t="s">
        <v>65</v>
      </c>
      <c r="E212" s="6" t="s">
        <v>36</v>
      </c>
      <c r="F212" s="6" t="s">
        <v>37</v>
      </c>
      <c r="G212" s="7">
        <v>26000</v>
      </c>
      <c r="H212" s="7">
        <v>0</v>
      </c>
      <c r="I212" s="7">
        <v>26000</v>
      </c>
      <c r="J212" s="7">
        <v>746.2</v>
      </c>
      <c r="K212" s="7">
        <v>0</v>
      </c>
      <c r="L212" s="7">
        <f t="shared" si="10"/>
        <v>790.4</v>
      </c>
      <c r="M212" s="7">
        <v>25</v>
      </c>
      <c r="N212" s="7">
        <f t="shared" si="11"/>
        <v>1561.6</v>
      </c>
      <c r="O212" s="7">
        <f t="shared" ref="O212:O276" si="12">+G212-N212</f>
        <v>24438.400000000001</v>
      </c>
    </row>
    <row r="213" spans="1:15" ht="24.95" customHeight="1" x14ac:dyDescent="0.25">
      <c r="A213" s="6">
        <v>205</v>
      </c>
      <c r="B213" s="6" t="s">
        <v>313</v>
      </c>
      <c r="C213" s="6" t="s">
        <v>311</v>
      </c>
      <c r="D213" s="6" t="s">
        <v>197</v>
      </c>
      <c r="E213" s="6" t="s">
        <v>54</v>
      </c>
      <c r="F213" s="6" t="s">
        <v>29</v>
      </c>
      <c r="G213" s="7">
        <v>57500</v>
      </c>
      <c r="H213" s="7">
        <v>0</v>
      </c>
      <c r="I213" s="7">
        <v>57500</v>
      </c>
      <c r="J213" s="7">
        <v>1650.25</v>
      </c>
      <c r="K213" s="7">
        <v>3016.23</v>
      </c>
      <c r="L213" s="7">
        <f t="shared" si="10"/>
        <v>1748</v>
      </c>
      <c r="M213" s="7">
        <v>425</v>
      </c>
      <c r="N213" s="7">
        <f t="shared" si="11"/>
        <v>6839.48</v>
      </c>
      <c r="O213" s="7">
        <f t="shared" si="12"/>
        <v>50660.520000000004</v>
      </c>
    </row>
    <row r="214" spans="1:15" ht="24.95" customHeight="1" x14ac:dyDescent="0.25">
      <c r="A214" s="6">
        <v>206</v>
      </c>
      <c r="B214" s="6" t="s">
        <v>314</v>
      </c>
      <c r="C214" s="6" t="s">
        <v>311</v>
      </c>
      <c r="D214" s="6" t="s">
        <v>197</v>
      </c>
      <c r="E214" s="6" t="s">
        <v>54</v>
      </c>
      <c r="F214" s="6" t="s">
        <v>37</v>
      </c>
      <c r="G214" s="7">
        <v>57500</v>
      </c>
      <c r="H214" s="7">
        <v>0</v>
      </c>
      <c r="I214" s="7">
        <v>57500</v>
      </c>
      <c r="J214" s="7">
        <v>1650.25</v>
      </c>
      <c r="K214" s="7">
        <v>3016.23</v>
      </c>
      <c r="L214" s="7">
        <f t="shared" si="10"/>
        <v>1748</v>
      </c>
      <c r="M214" s="7">
        <v>685</v>
      </c>
      <c r="N214" s="7">
        <f t="shared" si="11"/>
        <v>7099.48</v>
      </c>
      <c r="O214" s="7">
        <f t="shared" si="12"/>
        <v>50400.520000000004</v>
      </c>
    </row>
    <row r="215" spans="1:15" ht="24.95" customHeight="1" x14ac:dyDescent="0.25">
      <c r="A215" s="6">
        <v>207</v>
      </c>
      <c r="B215" t="s">
        <v>1031</v>
      </c>
      <c r="C215" s="6" t="s">
        <v>311</v>
      </c>
      <c r="D215" s="6" t="s">
        <v>197</v>
      </c>
      <c r="E215" s="6" t="s">
        <v>54</v>
      </c>
      <c r="F215" s="6" t="s">
        <v>37</v>
      </c>
      <c r="G215" s="7">
        <v>40250</v>
      </c>
      <c r="H215" s="7">
        <v>0</v>
      </c>
      <c r="I215" s="7">
        <v>40250</v>
      </c>
      <c r="J215" s="7">
        <v>1155.18</v>
      </c>
      <c r="K215" s="7">
        <v>477.93</v>
      </c>
      <c r="L215" s="7">
        <f t="shared" si="10"/>
        <v>1223.5999999999999</v>
      </c>
      <c r="M215" s="7">
        <v>25</v>
      </c>
      <c r="N215" s="7">
        <f t="shared" si="11"/>
        <v>2881.71</v>
      </c>
      <c r="O215" s="7">
        <f t="shared" si="12"/>
        <v>37368.29</v>
      </c>
    </row>
    <row r="216" spans="1:15" ht="24.95" customHeight="1" x14ac:dyDescent="0.25">
      <c r="A216" s="6">
        <v>208</v>
      </c>
      <c r="B216" t="s">
        <v>315</v>
      </c>
      <c r="C216" s="6" t="s">
        <v>311</v>
      </c>
      <c r="D216" s="6" t="s">
        <v>197</v>
      </c>
      <c r="E216" s="6" t="s">
        <v>28</v>
      </c>
      <c r="F216" s="6" t="s">
        <v>37</v>
      </c>
      <c r="G216" s="7">
        <v>50000</v>
      </c>
      <c r="H216" s="7">
        <v>0</v>
      </c>
      <c r="I216" s="7">
        <v>50000</v>
      </c>
      <c r="J216" s="7">
        <v>1435</v>
      </c>
      <c r="K216" s="7">
        <v>1854</v>
      </c>
      <c r="L216" s="7">
        <f t="shared" si="10"/>
        <v>1520</v>
      </c>
      <c r="M216" s="7">
        <v>2525</v>
      </c>
      <c r="N216" s="7">
        <f t="shared" si="11"/>
        <v>7334</v>
      </c>
      <c r="O216" s="7">
        <f t="shared" si="12"/>
        <v>42666</v>
      </c>
    </row>
    <row r="217" spans="1:15" ht="24.95" customHeight="1" x14ac:dyDescent="0.25">
      <c r="A217" s="6">
        <v>209</v>
      </c>
      <c r="B217" t="s">
        <v>316</v>
      </c>
      <c r="C217" s="6" t="s">
        <v>311</v>
      </c>
      <c r="D217" s="6" t="s">
        <v>197</v>
      </c>
      <c r="E217" s="6" t="s">
        <v>54</v>
      </c>
      <c r="F217" s="6" t="s">
        <v>37</v>
      </c>
      <c r="G217" s="7">
        <v>57500</v>
      </c>
      <c r="H217" s="7">
        <v>0</v>
      </c>
      <c r="I217" s="7">
        <v>57500</v>
      </c>
      <c r="J217" s="7">
        <v>1650.25</v>
      </c>
      <c r="K217" s="7">
        <v>3016.23</v>
      </c>
      <c r="L217" s="7">
        <f t="shared" si="10"/>
        <v>1748</v>
      </c>
      <c r="M217" s="7">
        <v>425</v>
      </c>
      <c r="N217" s="7">
        <f t="shared" si="11"/>
        <v>6839.48</v>
      </c>
      <c r="O217" s="7">
        <f t="shared" si="12"/>
        <v>50660.520000000004</v>
      </c>
    </row>
    <row r="218" spans="1:15" ht="24.95" customHeight="1" x14ac:dyDescent="0.25">
      <c r="A218" s="6">
        <v>210</v>
      </c>
      <c r="B218" s="6" t="s">
        <v>317</v>
      </c>
      <c r="C218" s="6" t="s">
        <v>311</v>
      </c>
      <c r="D218" s="6" t="s">
        <v>40</v>
      </c>
      <c r="E218" s="6" t="s">
        <v>36</v>
      </c>
      <c r="F218" s="6" t="s">
        <v>37</v>
      </c>
      <c r="G218" s="7">
        <v>20000</v>
      </c>
      <c r="H218" s="7">
        <v>0</v>
      </c>
      <c r="I218" s="7">
        <v>20000</v>
      </c>
      <c r="J218" s="7">
        <v>574</v>
      </c>
      <c r="K218" s="7">
        <v>0</v>
      </c>
      <c r="L218" s="7">
        <f t="shared" si="10"/>
        <v>608</v>
      </c>
      <c r="M218" s="7">
        <v>5351.38</v>
      </c>
      <c r="N218" s="7">
        <f t="shared" si="11"/>
        <v>6533.38</v>
      </c>
      <c r="O218" s="7">
        <f t="shared" si="12"/>
        <v>13466.619999999999</v>
      </c>
    </row>
    <row r="219" spans="1:15" ht="24.95" customHeight="1" x14ac:dyDescent="0.25">
      <c r="A219" s="6">
        <v>211</v>
      </c>
      <c r="B219" t="s">
        <v>1528</v>
      </c>
      <c r="C219" s="6" t="s">
        <v>311</v>
      </c>
      <c r="D219" s="6" t="s">
        <v>40</v>
      </c>
      <c r="E219" s="6" t="s">
        <v>28</v>
      </c>
      <c r="F219" s="6" t="s">
        <v>29</v>
      </c>
      <c r="G219" s="7">
        <v>25000</v>
      </c>
      <c r="H219" s="7">
        <v>0</v>
      </c>
      <c r="I219" s="7">
        <v>25000</v>
      </c>
      <c r="J219" s="7">
        <v>717.5</v>
      </c>
      <c r="K219" s="7">
        <v>0</v>
      </c>
      <c r="L219" s="7">
        <v>760</v>
      </c>
      <c r="M219" s="7">
        <v>25</v>
      </c>
      <c r="N219" s="7">
        <v>1502.5</v>
      </c>
      <c r="O219" s="7">
        <v>23497.5</v>
      </c>
    </row>
    <row r="220" spans="1:15" ht="24.95" customHeight="1" x14ac:dyDescent="0.25">
      <c r="A220" s="6">
        <v>212</v>
      </c>
      <c r="B220" t="s">
        <v>318</v>
      </c>
      <c r="C220" s="6" t="s">
        <v>319</v>
      </c>
      <c r="D220" s="6" t="s">
        <v>197</v>
      </c>
      <c r="E220" s="6" t="s">
        <v>54</v>
      </c>
      <c r="F220" s="6" t="s">
        <v>29</v>
      </c>
      <c r="G220" s="7">
        <v>57500</v>
      </c>
      <c r="H220" s="7">
        <v>0</v>
      </c>
      <c r="I220" s="7">
        <v>57500</v>
      </c>
      <c r="J220" s="7">
        <v>1650.25</v>
      </c>
      <c r="K220" s="7">
        <v>3016.23</v>
      </c>
      <c r="L220" s="7">
        <f t="shared" si="10"/>
        <v>1748</v>
      </c>
      <c r="M220" s="7">
        <v>3125</v>
      </c>
      <c r="N220" s="7">
        <f t="shared" si="11"/>
        <v>9539.48</v>
      </c>
      <c r="O220" s="7">
        <f t="shared" si="12"/>
        <v>47960.520000000004</v>
      </c>
    </row>
    <row r="221" spans="1:15" ht="24.95" customHeight="1" x14ac:dyDescent="0.25">
      <c r="A221" s="6">
        <v>213</v>
      </c>
      <c r="B221" s="6" t="s">
        <v>320</v>
      </c>
      <c r="C221" s="6" t="s">
        <v>319</v>
      </c>
      <c r="D221" s="6" t="s">
        <v>183</v>
      </c>
      <c r="E221" s="6" t="s">
        <v>54</v>
      </c>
      <c r="F221" s="6" t="s">
        <v>37</v>
      </c>
      <c r="G221" s="7">
        <v>50000</v>
      </c>
      <c r="H221" s="7">
        <v>0</v>
      </c>
      <c r="I221" s="7">
        <v>50000</v>
      </c>
      <c r="J221" s="7">
        <v>1435</v>
      </c>
      <c r="K221" s="7">
        <v>1854</v>
      </c>
      <c r="L221" s="7">
        <f t="shared" si="10"/>
        <v>1520</v>
      </c>
      <c r="M221" s="7">
        <v>45157.3</v>
      </c>
      <c r="N221" s="7">
        <f t="shared" si="11"/>
        <v>49966.3</v>
      </c>
      <c r="O221" s="7">
        <f t="shared" si="12"/>
        <v>33.69999999999709</v>
      </c>
    </row>
    <row r="222" spans="1:15" ht="24.95" customHeight="1" x14ac:dyDescent="0.25">
      <c r="A222" s="6">
        <v>214</v>
      </c>
      <c r="B222" s="6" t="s">
        <v>321</v>
      </c>
      <c r="C222" s="6" t="s">
        <v>319</v>
      </c>
      <c r="D222" s="6" t="s">
        <v>65</v>
      </c>
      <c r="E222" s="6" t="s">
        <v>54</v>
      </c>
      <c r="F222" s="6" t="s">
        <v>37</v>
      </c>
      <c r="G222" s="7">
        <v>22050</v>
      </c>
      <c r="H222" s="7">
        <v>0</v>
      </c>
      <c r="I222" s="7">
        <v>22050</v>
      </c>
      <c r="J222" s="7">
        <v>632.84</v>
      </c>
      <c r="K222" s="7">
        <v>0</v>
      </c>
      <c r="L222" s="7">
        <f t="shared" si="10"/>
        <v>670.32</v>
      </c>
      <c r="M222" s="7">
        <v>25</v>
      </c>
      <c r="N222" s="7">
        <f t="shared" si="11"/>
        <v>1328.16</v>
      </c>
      <c r="O222" s="7">
        <f t="shared" si="12"/>
        <v>20721.84</v>
      </c>
    </row>
    <row r="223" spans="1:15" ht="24.95" customHeight="1" x14ac:dyDescent="0.25">
      <c r="A223" s="6">
        <v>215</v>
      </c>
      <c r="B223" t="s">
        <v>324</v>
      </c>
      <c r="C223" s="1" t="s">
        <v>322</v>
      </c>
      <c r="D223" t="s">
        <v>253</v>
      </c>
      <c r="E223" s="6" t="s">
        <v>36</v>
      </c>
      <c r="F223" s="6" t="s">
        <v>29</v>
      </c>
      <c r="G223" s="7">
        <v>15000</v>
      </c>
      <c r="H223" s="7">
        <v>0</v>
      </c>
      <c r="I223" s="7">
        <v>15000</v>
      </c>
      <c r="J223" s="7">
        <v>430.5</v>
      </c>
      <c r="K223" s="7">
        <v>0</v>
      </c>
      <c r="L223" s="7">
        <f t="shared" si="10"/>
        <v>456</v>
      </c>
      <c r="M223" s="7">
        <v>25</v>
      </c>
      <c r="N223" s="7">
        <f t="shared" si="11"/>
        <v>911.5</v>
      </c>
      <c r="O223" s="7">
        <f t="shared" si="12"/>
        <v>14088.5</v>
      </c>
    </row>
    <row r="224" spans="1:15" ht="24.95" customHeight="1" x14ac:dyDescent="0.25">
      <c r="A224" s="6">
        <v>216</v>
      </c>
      <c r="B224" t="s">
        <v>325</v>
      </c>
      <c r="C224" s="1" t="s">
        <v>322</v>
      </c>
      <c r="D224" t="s">
        <v>115</v>
      </c>
      <c r="E224" s="6" t="s">
        <v>36</v>
      </c>
      <c r="F224" s="6" t="s">
        <v>37</v>
      </c>
      <c r="G224" s="7">
        <v>11000</v>
      </c>
      <c r="H224" s="7">
        <v>0</v>
      </c>
      <c r="I224" s="7">
        <v>11000</v>
      </c>
      <c r="J224" s="7">
        <v>315.7</v>
      </c>
      <c r="K224" s="7">
        <v>0</v>
      </c>
      <c r="L224" s="7">
        <f t="shared" si="10"/>
        <v>334.4</v>
      </c>
      <c r="M224" s="7">
        <v>25</v>
      </c>
      <c r="N224" s="7">
        <f t="shared" si="11"/>
        <v>675.09999999999991</v>
      </c>
      <c r="O224" s="7">
        <f t="shared" si="12"/>
        <v>10324.9</v>
      </c>
    </row>
    <row r="225" spans="1:15" ht="24.95" customHeight="1" x14ac:dyDescent="0.25">
      <c r="A225" s="6">
        <v>217</v>
      </c>
      <c r="B225" s="6" t="s">
        <v>326</v>
      </c>
      <c r="C225" s="6" t="s">
        <v>327</v>
      </c>
      <c r="D225" s="6" t="s">
        <v>65</v>
      </c>
      <c r="E225" s="6" t="s">
        <v>54</v>
      </c>
      <c r="F225" s="6" t="s">
        <v>37</v>
      </c>
      <c r="G225" s="7">
        <v>26250</v>
      </c>
      <c r="H225" s="7">
        <v>0</v>
      </c>
      <c r="I225" s="7">
        <v>26250</v>
      </c>
      <c r="J225" s="7">
        <v>753.38</v>
      </c>
      <c r="K225" s="7">
        <v>0</v>
      </c>
      <c r="L225" s="7">
        <f t="shared" si="10"/>
        <v>798</v>
      </c>
      <c r="M225" s="7">
        <v>2135.8000000000002</v>
      </c>
      <c r="N225" s="7">
        <f t="shared" si="11"/>
        <v>3687.1800000000003</v>
      </c>
      <c r="O225" s="7">
        <f t="shared" si="12"/>
        <v>22562.82</v>
      </c>
    </row>
    <row r="226" spans="1:15" s="8" customFormat="1" ht="24.95" customHeight="1" x14ac:dyDescent="0.25">
      <c r="A226" s="6">
        <v>218</v>
      </c>
      <c r="B226" s="6" t="s">
        <v>328</v>
      </c>
      <c r="C226" s="6" t="s">
        <v>329</v>
      </c>
      <c r="D226" s="6" t="s">
        <v>330</v>
      </c>
      <c r="E226" s="6" t="s">
        <v>54</v>
      </c>
      <c r="F226" s="6" t="s">
        <v>29</v>
      </c>
      <c r="G226" s="7">
        <v>60000</v>
      </c>
      <c r="H226" s="7">
        <v>0</v>
      </c>
      <c r="I226" s="7">
        <v>60000</v>
      </c>
      <c r="J226" s="7">
        <v>1722</v>
      </c>
      <c r="K226" s="7">
        <v>3486.68</v>
      </c>
      <c r="L226" s="7">
        <f t="shared" si="10"/>
        <v>1824</v>
      </c>
      <c r="M226" s="7">
        <v>525</v>
      </c>
      <c r="N226" s="7">
        <f t="shared" si="11"/>
        <v>7557.68</v>
      </c>
      <c r="O226" s="7">
        <f t="shared" si="12"/>
        <v>52442.32</v>
      </c>
    </row>
    <row r="227" spans="1:15" ht="24.95" customHeight="1" x14ac:dyDescent="0.25">
      <c r="A227" s="6">
        <v>219</v>
      </c>
      <c r="B227" s="6" t="s">
        <v>331</v>
      </c>
      <c r="C227" s="6" t="s">
        <v>329</v>
      </c>
      <c r="D227" s="6" t="s">
        <v>65</v>
      </c>
      <c r="E227" s="6" t="s">
        <v>36</v>
      </c>
      <c r="F227" s="6" t="s">
        <v>37</v>
      </c>
      <c r="G227" s="7">
        <v>22050</v>
      </c>
      <c r="H227" s="7">
        <v>0</v>
      </c>
      <c r="I227" s="7">
        <v>22050</v>
      </c>
      <c r="J227" s="7">
        <v>632.84</v>
      </c>
      <c r="K227" s="7">
        <v>0</v>
      </c>
      <c r="L227" s="7">
        <f t="shared" si="10"/>
        <v>670.32</v>
      </c>
      <c r="M227" s="7">
        <v>125</v>
      </c>
      <c r="N227" s="7">
        <f t="shared" si="11"/>
        <v>1428.16</v>
      </c>
      <c r="O227" s="7">
        <f t="shared" si="12"/>
        <v>20621.84</v>
      </c>
    </row>
    <row r="228" spans="1:15" ht="24.95" customHeight="1" x14ac:dyDescent="0.25">
      <c r="A228" s="6">
        <v>220</v>
      </c>
      <c r="B228" t="s">
        <v>332</v>
      </c>
      <c r="C228" s="6" t="s">
        <v>329</v>
      </c>
      <c r="D228" t="s">
        <v>46</v>
      </c>
      <c r="E228" s="6" t="s">
        <v>36</v>
      </c>
      <c r="F228" s="6" t="s">
        <v>29</v>
      </c>
      <c r="G228" s="7">
        <v>15000</v>
      </c>
      <c r="H228" s="7">
        <v>0</v>
      </c>
      <c r="I228" s="7">
        <v>15000</v>
      </c>
      <c r="J228" s="7">
        <v>430.5</v>
      </c>
      <c r="K228" s="7">
        <v>0</v>
      </c>
      <c r="L228" s="7">
        <f t="shared" si="10"/>
        <v>456</v>
      </c>
      <c r="M228" s="7">
        <v>25</v>
      </c>
      <c r="N228" s="7">
        <f t="shared" si="11"/>
        <v>911.5</v>
      </c>
      <c r="O228" s="7">
        <f t="shared" si="12"/>
        <v>14088.5</v>
      </c>
    </row>
    <row r="229" spans="1:15" ht="24.95" customHeight="1" x14ac:dyDescent="0.25">
      <c r="A229" s="6">
        <v>221</v>
      </c>
      <c r="B229" t="s">
        <v>333</v>
      </c>
      <c r="C229" s="6" t="s">
        <v>329</v>
      </c>
      <c r="D229" t="s">
        <v>46</v>
      </c>
      <c r="E229" s="6" t="s">
        <v>36</v>
      </c>
      <c r="F229" s="6" t="s">
        <v>29</v>
      </c>
      <c r="G229" s="7">
        <v>15000</v>
      </c>
      <c r="H229" s="7">
        <v>0</v>
      </c>
      <c r="I229" s="7">
        <v>15000</v>
      </c>
      <c r="J229" s="7">
        <v>430.5</v>
      </c>
      <c r="K229" s="7">
        <v>0</v>
      </c>
      <c r="L229" s="7">
        <f t="shared" si="10"/>
        <v>456</v>
      </c>
      <c r="M229" s="7">
        <v>25</v>
      </c>
      <c r="N229" s="7">
        <f t="shared" si="11"/>
        <v>911.5</v>
      </c>
      <c r="O229" s="7">
        <f t="shared" si="12"/>
        <v>14088.5</v>
      </c>
    </row>
    <row r="230" spans="1:15" ht="24.95" customHeight="1" x14ac:dyDescent="0.25">
      <c r="A230" s="6">
        <v>222</v>
      </c>
      <c r="B230" t="s">
        <v>1395</v>
      </c>
      <c r="C230" s="6" t="s">
        <v>329</v>
      </c>
      <c r="D230" t="s">
        <v>46</v>
      </c>
      <c r="E230" s="6" t="s">
        <v>36</v>
      </c>
      <c r="F230" s="6" t="s">
        <v>37</v>
      </c>
      <c r="G230" s="7">
        <v>11000</v>
      </c>
      <c r="H230" s="7">
        <v>0</v>
      </c>
      <c r="I230" s="7">
        <v>11000</v>
      </c>
      <c r="J230" s="7">
        <v>315.7</v>
      </c>
      <c r="K230" s="7">
        <v>0</v>
      </c>
      <c r="L230" s="7">
        <f t="shared" si="10"/>
        <v>334.4</v>
      </c>
      <c r="M230" s="7">
        <v>25</v>
      </c>
      <c r="N230" s="7">
        <f t="shared" si="11"/>
        <v>675.09999999999991</v>
      </c>
      <c r="O230" s="7">
        <f t="shared" si="12"/>
        <v>10324.9</v>
      </c>
    </row>
    <row r="231" spans="1:15" ht="24.95" customHeight="1" x14ac:dyDescent="0.25">
      <c r="A231" s="6">
        <v>223</v>
      </c>
      <c r="B231" t="s">
        <v>334</v>
      </c>
      <c r="C231" s="6" t="s">
        <v>335</v>
      </c>
      <c r="D231" t="s">
        <v>197</v>
      </c>
      <c r="E231" s="6" t="s">
        <v>28</v>
      </c>
      <c r="F231" s="6" t="s">
        <v>37</v>
      </c>
      <c r="G231" s="7">
        <v>57500</v>
      </c>
      <c r="H231" s="7">
        <v>0</v>
      </c>
      <c r="I231" s="7">
        <v>57500</v>
      </c>
      <c r="J231" s="7">
        <v>1650.25</v>
      </c>
      <c r="K231" s="7">
        <v>2397.87</v>
      </c>
      <c r="L231" s="7">
        <f t="shared" si="10"/>
        <v>1748</v>
      </c>
      <c r="M231" s="7">
        <v>11789.6</v>
      </c>
      <c r="N231" s="7">
        <f t="shared" si="11"/>
        <v>17585.72</v>
      </c>
      <c r="O231" s="7">
        <f t="shared" si="12"/>
        <v>39914.28</v>
      </c>
    </row>
    <row r="232" spans="1:15" s="8" customFormat="1" ht="24.95" customHeight="1" x14ac:dyDescent="0.25">
      <c r="A232" s="6">
        <v>224</v>
      </c>
      <c r="B232" s="6" t="s">
        <v>336</v>
      </c>
      <c r="C232" s="6" t="s">
        <v>337</v>
      </c>
      <c r="D232" s="6" t="s">
        <v>292</v>
      </c>
      <c r="E232" s="6" t="s">
        <v>28</v>
      </c>
      <c r="F232" s="6" t="s">
        <v>29</v>
      </c>
      <c r="G232" s="7">
        <v>90000</v>
      </c>
      <c r="H232" s="7">
        <v>0</v>
      </c>
      <c r="I232" s="7">
        <v>90000</v>
      </c>
      <c r="J232" s="7">
        <v>2583</v>
      </c>
      <c r="K232" s="7">
        <v>9753.1200000000008</v>
      </c>
      <c r="L232" s="7">
        <f t="shared" si="10"/>
        <v>2736</v>
      </c>
      <c r="M232" s="7">
        <v>2195</v>
      </c>
      <c r="N232" s="7">
        <f t="shared" si="11"/>
        <v>17267.120000000003</v>
      </c>
      <c r="O232" s="7">
        <f t="shared" si="12"/>
        <v>72732.88</v>
      </c>
    </row>
    <row r="233" spans="1:15" ht="24.95" customHeight="1" x14ac:dyDescent="0.25">
      <c r="A233" s="6">
        <v>225</v>
      </c>
      <c r="B233" t="s">
        <v>338</v>
      </c>
      <c r="C233" s="6" t="s">
        <v>276</v>
      </c>
      <c r="D233" t="s">
        <v>1339</v>
      </c>
      <c r="E233" s="6" t="s">
        <v>28</v>
      </c>
      <c r="F233" s="6" t="s">
        <v>37</v>
      </c>
      <c r="G233" s="7">
        <v>30000</v>
      </c>
      <c r="H233" s="7">
        <v>0</v>
      </c>
      <c r="I233" s="7">
        <v>30000</v>
      </c>
      <c r="J233" s="7">
        <v>861</v>
      </c>
      <c r="K233" s="7">
        <v>0</v>
      </c>
      <c r="L233" s="7">
        <f t="shared" si="10"/>
        <v>912</v>
      </c>
      <c r="M233" s="7">
        <v>25</v>
      </c>
      <c r="N233" s="7">
        <f t="shared" si="11"/>
        <v>1798</v>
      </c>
      <c r="O233" s="7">
        <f t="shared" si="12"/>
        <v>28202</v>
      </c>
    </row>
    <row r="234" spans="1:15" ht="24.95" customHeight="1" x14ac:dyDescent="0.25">
      <c r="A234" s="6">
        <v>226</v>
      </c>
      <c r="B234" t="s">
        <v>339</v>
      </c>
      <c r="C234" s="6" t="s">
        <v>340</v>
      </c>
      <c r="D234" t="s">
        <v>68</v>
      </c>
      <c r="E234" s="6" t="s">
        <v>54</v>
      </c>
      <c r="F234" s="6" t="s">
        <v>29</v>
      </c>
      <c r="G234" s="7">
        <v>57500</v>
      </c>
      <c r="H234" s="7">
        <v>0</v>
      </c>
      <c r="I234" s="7">
        <v>57500</v>
      </c>
      <c r="J234" s="7">
        <v>1650.25</v>
      </c>
      <c r="K234" s="7">
        <v>3016.23</v>
      </c>
      <c r="L234" s="7">
        <f t="shared" si="10"/>
        <v>1748</v>
      </c>
      <c r="M234" s="7">
        <v>1684</v>
      </c>
      <c r="N234" s="7">
        <f t="shared" si="11"/>
        <v>8098.48</v>
      </c>
      <c r="O234" s="7">
        <f t="shared" si="12"/>
        <v>49401.520000000004</v>
      </c>
    </row>
    <row r="235" spans="1:15" s="8" customFormat="1" ht="24.95" customHeight="1" x14ac:dyDescent="0.25">
      <c r="A235" s="6">
        <v>227</v>
      </c>
      <c r="B235" s="6" t="s">
        <v>341</v>
      </c>
      <c r="C235" s="6" t="s">
        <v>342</v>
      </c>
      <c r="D235" s="6" t="s">
        <v>68</v>
      </c>
      <c r="E235" s="6" t="s">
        <v>54</v>
      </c>
      <c r="F235" s="6" t="s">
        <v>37</v>
      </c>
      <c r="G235" s="7">
        <v>69000</v>
      </c>
      <c r="H235" s="7">
        <v>0</v>
      </c>
      <c r="I235" s="7">
        <v>69000</v>
      </c>
      <c r="J235" s="7">
        <v>1980.3</v>
      </c>
      <c r="K235" s="7">
        <v>5180.3</v>
      </c>
      <c r="L235" s="7">
        <f t="shared" si="10"/>
        <v>2097.6</v>
      </c>
      <c r="M235" s="7">
        <v>425</v>
      </c>
      <c r="N235" s="7">
        <f t="shared" si="11"/>
        <v>9683.2000000000007</v>
      </c>
      <c r="O235" s="7">
        <f t="shared" si="12"/>
        <v>59316.800000000003</v>
      </c>
    </row>
    <row r="236" spans="1:15" ht="24.95" customHeight="1" x14ac:dyDescent="0.25">
      <c r="A236" s="6">
        <v>228</v>
      </c>
      <c r="B236" s="6" t="s">
        <v>343</v>
      </c>
      <c r="C236" s="6" t="s">
        <v>342</v>
      </c>
      <c r="D236" s="6" t="s">
        <v>197</v>
      </c>
      <c r="E236" s="6" t="s">
        <v>54</v>
      </c>
      <c r="F236" s="6" t="s">
        <v>29</v>
      </c>
      <c r="G236" s="7">
        <v>57500</v>
      </c>
      <c r="H236" s="7">
        <v>0</v>
      </c>
      <c r="I236" s="7">
        <v>57500</v>
      </c>
      <c r="J236" s="7">
        <v>1650.25</v>
      </c>
      <c r="K236" s="7">
        <v>3016.23</v>
      </c>
      <c r="L236" s="7">
        <f t="shared" si="10"/>
        <v>1748</v>
      </c>
      <c r="M236" s="7">
        <v>425</v>
      </c>
      <c r="N236" s="7">
        <f t="shared" si="11"/>
        <v>6839.48</v>
      </c>
      <c r="O236" s="7">
        <f t="shared" si="12"/>
        <v>50660.520000000004</v>
      </c>
    </row>
    <row r="237" spans="1:15" ht="24.95" customHeight="1" x14ac:dyDescent="0.25">
      <c r="A237" s="6">
        <v>229</v>
      </c>
      <c r="B237" s="6" t="s">
        <v>344</v>
      </c>
      <c r="C237" s="6" t="s">
        <v>342</v>
      </c>
      <c r="D237" s="6" t="s">
        <v>115</v>
      </c>
      <c r="E237" s="6" t="s">
        <v>36</v>
      </c>
      <c r="F237" s="6" t="s">
        <v>37</v>
      </c>
      <c r="G237" s="7">
        <v>15000</v>
      </c>
      <c r="H237" s="7">
        <v>0</v>
      </c>
      <c r="I237" s="7">
        <v>15000</v>
      </c>
      <c r="J237" s="7">
        <v>430.5</v>
      </c>
      <c r="K237" s="7">
        <v>0</v>
      </c>
      <c r="L237" s="7">
        <f t="shared" si="10"/>
        <v>456</v>
      </c>
      <c r="M237" s="7">
        <v>25</v>
      </c>
      <c r="N237" s="7">
        <f t="shared" si="11"/>
        <v>911.5</v>
      </c>
      <c r="O237" s="7">
        <f t="shared" si="12"/>
        <v>14088.5</v>
      </c>
    </row>
    <row r="238" spans="1:15" ht="24.95" customHeight="1" x14ac:dyDescent="0.25">
      <c r="A238" s="6">
        <v>230</v>
      </c>
      <c r="B238" s="6" t="s">
        <v>345</v>
      </c>
      <c r="C238" s="6" t="s">
        <v>342</v>
      </c>
      <c r="D238" s="6" t="s">
        <v>122</v>
      </c>
      <c r="E238" s="6" t="s">
        <v>36</v>
      </c>
      <c r="F238" s="6" t="s">
        <v>29</v>
      </c>
      <c r="G238" s="7">
        <v>11000</v>
      </c>
      <c r="H238" s="7">
        <v>0</v>
      </c>
      <c r="I238" s="7">
        <v>11000</v>
      </c>
      <c r="J238" s="7">
        <v>315.7</v>
      </c>
      <c r="K238" s="7">
        <v>0</v>
      </c>
      <c r="L238" s="7">
        <f t="shared" si="10"/>
        <v>334.4</v>
      </c>
      <c r="M238" s="7">
        <v>25</v>
      </c>
      <c r="N238" s="7">
        <f t="shared" si="11"/>
        <v>675.09999999999991</v>
      </c>
      <c r="O238" s="7">
        <f t="shared" si="12"/>
        <v>10324.9</v>
      </c>
    </row>
    <row r="239" spans="1:15" ht="24.95" customHeight="1" x14ac:dyDescent="0.25">
      <c r="A239" s="6">
        <v>231</v>
      </c>
      <c r="B239" t="s">
        <v>1281</v>
      </c>
      <c r="C239" s="6" t="s">
        <v>342</v>
      </c>
      <c r="D239" s="6" t="s">
        <v>1280</v>
      </c>
      <c r="E239" s="6" t="s">
        <v>36</v>
      </c>
      <c r="F239" s="6" t="s">
        <v>29</v>
      </c>
      <c r="G239" s="7">
        <v>15000</v>
      </c>
      <c r="H239" s="7">
        <v>0</v>
      </c>
      <c r="I239" s="7">
        <v>15000</v>
      </c>
      <c r="J239" s="7">
        <v>430.5</v>
      </c>
      <c r="K239" s="7">
        <v>0</v>
      </c>
      <c r="L239" s="7">
        <f t="shared" si="10"/>
        <v>456</v>
      </c>
      <c r="M239" s="7">
        <v>25</v>
      </c>
      <c r="N239" s="7">
        <f t="shared" si="11"/>
        <v>911.5</v>
      </c>
      <c r="O239" s="7">
        <f t="shared" si="12"/>
        <v>14088.5</v>
      </c>
    </row>
    <row r="240" spans="1:15" ht="24.95" customHeight="1" x14ac:dyDescent="0.25">
      <c r="A240" s="6">
        <v>232</v>
      </c>
      <c r="B240" s="6" t="s">
        <v>346</v>
      </c>
      <c r="C240" s="6" t="s">
        <v>342</v>
      </c>
      <c r="D240" s="6" t="s">
        <v>46</v>
      </c>
      <c r="E240" s="6" t="s">
        <v>36</v>
      </c>
      <c r="F240" s="6" t="s">
        <v>29</v>
      </c>
      <c r="G240" s="7">
        <v>11000</v>
      </c>
      <c r="H240" s="7">
        <v>0</v>
      </c>
      <c r="I240" s="7">
        <v>11000</v>
      </c>
      <c r="J240" s="7">
        <v>315.7</v>
      </c>
      <c r="K240" s="7">
        <v>0</v>
      </c>
      <c r="L240" s="7">
        <f t="shared" si="10"/>
        <v>334.4</v>
      </c>
      <c r="M240" s="7">
        <v>25</v>
      </c>
      <c r="N240" s="7">
        <f t="shared" si="11"/>
        <v>675.09999999999991</v>
      </c>
      <c r="O240" s="7">
        <f t="shared" si="12"/>
        <v>10324.9</v>
      </c>
    </row>
    <row r="241" spans="1:15" ht="24.95" customHeight="1" x14ac:dyDescent="0.25">
      <c r="A241" s="6">
        <v>233</v>
      </c>
      <c r="B241" t="s">
        <v>1527</v>
      </c>
      <c r="C241" s="6" t="s">
        <v>342</v>
      </c>
      <c r="D241" s="6" t="s">
        <v>46</v>
      </c>
      <c r="E241" s="6" t="s">
        <v>36</v>
      </c>
      <c r="F241" s="6" t="s">
        <v>29</v>
      </c>
      <c r="G241" s="7">
        <v>15000</v>
      </c>
      <c r="H241" s="7">
        <v>0</v>
      </c>
      <c r="I241" s="7">
        <v>15000</v>
      </c>
      <c r="J241" s="7">
        <v>430.5</v>
      </c>
      <c r="K241" s="7">
        <v>0</v>
      </c>
      <c r="L241" s="7">
        <v>456</v>
      </c>
      <c r="M241" s="7">
        <v>25</v>
      </c>
      <c r="N241" s="7">
        <v>911.5</v>
      </c>
      <c r="O241" s="7">
        <v>14088.5</v>
      </c>
    </row>
    <row r="242" spans="1:15" ht="24.95" customHeight="1" x14ac:dyDescent="0.25">
      <c r="A242" s="6">
        <v>234</v>
      </c>
      <c r="B242" t="s">
        <v>348</v>
      </c>
      <c r="C242" s="6" t="s">
        <v>347</v>
      </c>
      <c r="D242" s="6" t="s">
        <v>1554</v>
      </c>
      <c r="E242" s="6" t="s">
        <v>54</v>
      </c>
      <c r="F242" s="6" t="s">
        <v>37</v>
      </c>
      <c r="G242" s="7">
        <v>57500</v>
      </c>
      <c r="H242" s="7">
        <v>0</v>
      </c>
      <c r="I242" s="7">
        <v>57500</v>
      </c>
      <c r="J242" s="7">
        <v>1650.25</v>
      </c>
      <c r="K242" s="7">
        <v>2140.56</v>
      </c>
      <c r="L242" s="7">
        <f t="shared" si="10"/>
        <v>1748</v>
      </c>
      <c r="M242" s="7">
        <v>5571.38</v>
      </c>
      <c r="N242" s="7">
        <f t="shared" si="11"/>
        <v>11110.189999999999</v>
      </c>
      <c r="O242" s="7">
        <f t="shared" si="12"/>
        <v>46389.81</v>
      </c>
    </row>
    <row r="243" spans="1:15" ht="24.95" customHeight="1" x14ac:dyDescent="0.25">
      <c r="A243" s="6">
        <v>235</v>
      </c>
      <c r="B243" s="6" t="s">
        <v>922</v>
      </c>
      <c r="C243" s="6" t="s">
        <v>347</v>
      </c>
      <c r="D243" s="6" t="s">
        <v>197</v>
      </c>
      <c r="E243" s="6" t="s">
        <v>28</v>
      </c>
      <c r="F243" s="6" t="s">
        <v>37</v>
      </c>
      <c r="G243" s="7">
        <v>40250</v>
      </c>
      <c r="H243" s="7">
        <v>0</v>
      </c>
      <c r="I243" s="7">
        <v>40250</v>
      </c>
      <c r="J243" s="7">
        <v>1155.18</v>
      </c>
      <c r="K243" s="7">
        <v>477.93</v>
      </c>
      <c r="L243" s="7">
        <f t="shared" si="10"/>
        <v>1223.5999999999999</v>
      </c>
      <c r="M243" s="7">
        <v>25</v>
      </c>
      <c r="N243" s="7">
        <f t="shared" si="11"/>
        <v>2881.71</v>
      </c>
      <c r="O243" s="7">
        <f t="shared" si="12"/>
        <v>37368.29</v>
      </c>
    </row>
    <row r="244" spans="1:15" ht="24.95" customHeight="1" x14ac:dyDescent="0.25">
      <c r="A244" s="6">
        <v>236</v>
      </c>
      <c r="B244" s="6" t="s">
        <v>939</v>
      </c>
      <c r="C244" s="6" t="s">
        <v>347</v>
      </c>
      <c r="D244" s="6" t="s">
        <v>197</v>
      </c>
      <c r="E244" s="6" t="s">
        <v>28</v>
      </c>
      <c r="F244" s="6" t="s">
        <v>37</v>
      </c>
      <c r="G244" s="7">
        <v>40250</v>
      </c>
      <c r="H244" s="7">
        <v>0</v>
      </c>
      <c r="I244" s="7">
        <v>40250</v>
      </c>
      <c r="J244" s="7">
        <v>1155.18</v>
      </c>
      <c r="K244" s="7">
        <v>477.93</v>
      </c>
      <c r="L244" s="7">
        <f t="shared" si="10"/>
        <v>1223.5999999999999</v>
      </c>
      <c r="M244" s="7">
        <v>25</v>
      </c>
      <c r="N244" s="7">
        <f t="shared" si="11"/>
        <v>2881.71</v>
      </c>
      <c r="O244" s="7">
        <f t="shared" si="12"/>
        <v>37368.29</v>
      </c>
    </row>
    <row r="245" spans="1:15" ht="24.95" customHeight="1" x14ac:dyDescent="0.25">
      <c r="A245" s="6">
        <v>237</v>
      </c>
      <c r="B245" s="6" t="s">
        <v>349</v>
      </c>
      <c r="C245" s="6" t="s">
        <v>350</v>
      </c>
      <c r="D245" s="6" t="s">
        <v>80</v>
      </c>
      <c r="E245" s="6" t="s">
        <v>36</v>
      </c>
      <c r="F245" s="6" t="s">
        <v>37</v>
      </c>
      <c r="G245" s="7">
        <v>22050</v>
      </c>
      <c r="H245" s="7">
        <v>0</v>
      </c>
      <c r="I245" s="7">
        <v>22050</v>
      </c>
      <c r="J245" s="7">
        <v>632.84</v>
      </c>
      <c r="K245" s="7">
        <v>0</v>
      </c>
      <c r="L245" s="7">
        <f t="shared" si="10"/>
        <v>670.32</v>
      </c>
      <c r="M245" s="7">
        <v>1257.3</v>
      </c>
      <c r="N245" s="7">
        <f t="shared" si="11"/>
        <v>2560.46</v>
      </c>
      <c r="O245" s="7">
        <f t="shared" si="12"/>
        <v>19489.54</v>
      </c>
    </row>
    <row r="246" spans="1:15" ht="24.95" customHeight="1" x14ac:dyDescent="0.25">
      <c r="A246" s="6">
        <v>238</v>
      </c>
      <c r="B246" s="6" t="s">
        <v>351</v>
      </c>
      <c r="C246" s="6" t="s">
        <v>350</v>
      </c>
      <c r="D246" s="6" t="s">
        <v>1521</v>
      </c>
      <c r="E246" s="6" t="s">
        <v>54</v>
      </c>
      <c r="F246" s="6" t="s">
        <v>37</v>
      </c>
      <c r="G246" s="7">
        <v>57500</v>
      </c>
      <c r="H246" s="7">
        <v>0</v>
      </c>
      <c r="I246" s="7">
        <v>57500</v>
      </c>
      <c r="J246" s="7">
        <v>1650.25</v>
      </c>
      <c r="K246" s="7">
        <v>3016.23</v>
      </c>
      <c r="L246" s="7">
        <f t="shared" si="10"/>
        <v>1748</v>
      </c>
      <c r="M246" s="7">
        <v>1073.5</v>
      </c>
      <c r="N246" s="7">
        <f t="shared" si="11"/>
        <v>7487.98</v>
      </c>
      <c r="O246" s="7">
        <f t="shared" si="12"/>
        <v>50012.020000000004</v>
      </c>
    </row>
    <row r="247" spans="1:15" ht="24.95" customHeight="1" x14ac:dyDescent="0.25">
      <c r="A247" s="6">
        <v>239</v>
      </c>
      <c r="B247" s="6" t="s">
        <v>352</v>
      </c>
      <c r="C247" s="6" t="s">
        <v>353</v>
      </c>
      <c r="D247" s="6" t="s">
        <v>256</v>
      </c>
      <c r="E247" s="6" t="s">
        <v>36</v>
      </c>
      <c r="F247" s="6" t="s">
        <v>29</v>
      </c>
      <c r="G247" s="7">
        <v>11000</v>
      </c>
      <c r="H247" s="7">
        <v>0</v>
      </c>
      <c r="I247" s="7">
        <v>11000</v>
      </c>
      <c r="J247" s="7">
        <v>315.7</v>
      </c>
      <c r="K247" s="7">
        <v>0</v>
      </c>
      <c r="L247" s="7">
        <f t="shared" si="10"/>
        <v>334.4</v>
      </c>
      <c r="M247" s="7">
        <v>25</v>
      </c>
      <c r="N247" s="7">
        <f t="shared" si="11"/>
        <v>675.09999999999991</v>
      </c>
      <c r="O247" s="7">
        <f t="shared" si="12"/>
        <v>10324.9</v>
      </c>
    </row>
    <row r="248" spans="1:15" ht="24.95" customHeight="1" x14ac:dyDescent="0.25">
      <c r="A248" s="6">
        <v>240</v>
      </c>
      <c r="B248" s="6" t="s">
        <v>354</v>
      </c>
      <c r="C248" s="6" t="s">
        <v>355</v>
      </c>
      <c r="D248" s="6" t="s">
        <v>65</v>
      </c>
      <c r="E248" s="6" t="s">
        <v>36</v>
      </c>
      <c r="F248" s="6" t="s">
        <v>37</v>
      </c>
      <c r="G248" s="7">
        <v>32000</v>
      </c>
      <c r="H248" s="7">
        <v>0</v>
      </c>
      <c r="I248" s="7">
        <v>32000</v>
      </c>
      <c r="J248" s="7">
        <v>918.4</v>
      </c>
      <c r="K248" s="7">
        <v>0</v>
      </c>
      <c r="L248" s="7">
        <f t="shared" si="10"/>
        <v>972.8</v>
      </c>
      <c r="M248" s="7">
        <v>1740.46</v>
      </c>
      <c r="N248" s="7">
        <f t="shared" si="11"/>
        <v>3631.66</v>
      </c>
      <c r="O248" s="7">
        <f t="shared" si="12"/>
        <v>28368.34</v>
      </c>
    </row>
    <row r="249" spans="1:15" ht="24.95" customHeight="1" x14ac:dyDescent="0.25">
      <c r="A249" s="6">
        <v>241</v>
      </c>
      <c r="B249" t="s">
        <v>356</v>
      </c>
      <c r="C249" s="6" t="s">
        <v>357</v>
      </c>
      <c r="D249" s="6" t="s">
        <v>197</v>
      </c>
      <c r="E249" s="6" t="s">
        <v>54</v>
      </c>
      <c r="F249" t="s">
        <v>29</v>
      </c>
      <c r="G249" s="7">
        <v>57500</v>
      </c>
      <c r="H249" s="7">
        <v>0</v>
      </c>
      <c r="I249" s="7">
        <v>57500</v>
      </c>
      <c r="J249" s="7">
        <v>1650.25</v>
      </c>
      <c r="K249" s="7">
        <v>3016.23</v>
      </c>
      <c r="L249" s="7">
        <f t="shared" si="10"/>
        <v>1748</v>
      </c>
      <c r="M249" s="7">
        <v>4030</v>
      </c>
      <c r="N249" s="7">
        <f t="shared" si="11"/>
        <v>10444.48</v>
      </c>
      <c r="O249" s="7">
        <f t="shared" si="12"/>
        <v>47055.520000000004</v>
      </c>
    </row>
    <row r="250" spans="1:15" ht="24.95" customHeight="1" x14ac:dyDescent="0.25">
      <c r="A250" s="6">
        <v>242</v>
      </c>
      <c r="B250" t="s">
        <v>358</v>
      </c>
      <c r="C250" s="6" t="s">
        <v>357</v>
      </c>
      <c r="D250" s="6" t="s">
        <v>197</v>
      </c>
      <c r="E250" s="6" t="s">
        <v>54</v>
      </c>
      <c r="F250" t="s">
        <v>37</v>
      </c>
      <c r="G250" s="7">
        <v>57500</v>
      </c>
      <c r="H250" s="7">
        <v>0</v>
      </c>
      <c r="I250" s="7">
        <v>57500</v>
      </c>
      <c r="J250" s="7">
        <v>1650.25</v>
      </c>
      <c r="K250" s="7">
        <v>3016.23</v>
      </c>
      <c r="L250" s="7">
        <f t="shared" si="10"/>
        <v>1748</v>
      </c>
      <c r="M250" s="7">
        <v>1657.3</v>
      </c>
      <c r="N250" s="7">
        <f t="shared" si="11"/>
        <v>8071.78</v>
      </c>
      <c r="O250" s="7">
        <f t="shared" si="12"/>
        <v>49428.22</v>
      </c>
    </row>
    <row r="251" spans="1:15" ht="24.95" customHeight="1" x14ac:dyDescent="0.25">
      <c r="A251" s="6">
        <v>243</v>
      </c>
      <c r="B251" s="10" t="s">
        <v>359</v>
      </c>
      <c r="C251" s="6" t="s">
        <v>357</v>
      </c>
      <c r="D251" s="6" t="s">
        <v>46</v>
      </c>
      <c r="E251" s="6" t="s">
        <v>36</v>
      </c>
      <c r="F251" s="6" t="s">
        <v>29</v>
      </c>
      <c r="G251" s="7">
        <v>15000</v>
      </c>
      <c r="H251" s="7">
        <v>0</v>
      </c>
      <c r="I251" s="7">
        <v>15000</v>
      </c>
      <c r="J251" s="7">
        <v>430.5</v>
      </c>
      <c r="K251" s="7">
        <v>0</v>
      </c>
      <c r="L251" s="7">
        <f t="shared" si="10"/>
        <v>456</v>
      </c>
      <c r="M251" s="7">
        <v>25</v>
      </c>
      <c r="N251" s="7">
        <f t="shared" si="11"/>
        <v>911.5</v>
      </c>
      <c r="O251" s="7">
        <f t="shared" si="12"/>
        <v>14088.5</v>
      </c>
    </row>
    <row r="252" spans="1:15" ht="24.95" customHeight="1" x14ac:dyDescent="0.25">
      <c r="A252" s="6">
        <v>244</v>
      </c>
      <c r="B252" s="6" t="s">
        <v>360</v>
      </c>
      <c r="C252" s="6" t="s">
        <v>357</v>
      </c>
      <c r="D252" s="6" t="s">
        <v>46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f t="shared" si="10"/>
        <v>456</v>
      </c>
      <c r="M252" s="7">
        <v>25</v>
      </c>
      <c r="N252" s="7">
        <f t="shared" si="11"/>
        <v>911.5</v>
      </c>
      <c r="O252" s="7">
        <f t="shared" si="12"/>
        <v>14088.5</v>
      </c>
    </row>
    <row r="253" spans="1:15" ht="24.95" customHeight="1" x14ac:dyDescent="0.25">
      <c r="A253" s="6">
        <v>245</v>
      </c>
      <c r="B253" s="6" t="s">
        <v>361</v>
      </c>
      <c r="C253" s="6" t="s">
        <v>357</v>
      </c>
      <c r="D253" s="6" t="s">
        <v>197</v>
      </c>
      <c r="E253" s="6" t="s">
        <v>54</v>
      </c>
      <c r="F253" s="6" t="s">
        <v>29</v>
      </c>
      <c r="G253" s="7">
        <v>57500</v>
      </c>
      <c r="H253" s="7">
        <v>0</v>
      </c>
      <c r="I253" s="7">
        <v>57500</v>
      </c>
      <c r="J253" s="7">
        <v>1650.25</v>
      </c>
      <c r="K253" s="7">
        <v>3016.23</v>
      </c>
      <c r="L253" s="7">
        <f t="shared" si="10"/>
        <v>1748</v>
      </c>
      <c r="M253" s="7">
        <v>525</v>
      </c>
      <c r="N253" s="7">
        <f t="shared" si="11"/>
        <v>6939.48</v>
      </c>
      <c r="O253" s="7">
        <f t="shared" si="12"/>
        <v>50560.520000000004</v>
      </c>
    </row>
    <row r="254" spans="1:15" ht="24.95" customHeight="1" x14ac:dyDescent="0.25">
      <c r="A254" s="6">
        <v>246</v>
      </c>
      <c r="B254" s="6" t="s">
        <v>362</v>
      </c>
      <c r="C254" s="6" t="s">
        <v>357</v>
      </c>
      <c r="D254" s="6" t="s">
        <v>197</v>
      </c>
      <c r="E254" s="6" t="s">
        <v>28</v>
      </c>
      <c r="F254" s="6" t="s">
        <v>29</v>
      </c>
      <c r="G254" s="7">
        <v>57500</v>
      </c>
      <c r="H254" s="7">
        <v>0</v>
      </c>
      <c r="I254" s="7">
        <v>57500</v>
      </c>
      <c r="J254" s="7">
        <v>1650.25</v>
      </c>
      <c r="K254" s="7">
        <v>3016.23</v>
      </c>
      <c r="L254" s="7">
        <f t="shared" si="10"/>
        <v>1748</v>
      </c>
      <c r="M254" s="7">
        <v>425</v>
      </c>
      <c r="N254" s="7">
        <f t="shared" si="11"/>
        <v>6839.48</v>
      </c>
      <c r="O254" s="7">
        <f t="shared" si="12"/>
        <v>50660.520000000004</v>
      </c>
    </row>
    <row r="255" spans="1:15" ht="24.95" customHeight="1" x14ac:dyDescent="0.25">
      <c r="A255" s="6">
        <v>247</v>
      </c>
      <c r="B255" s="6" t="s">
        <v>363</v>
      </c>
      <c r="C255" s="6" t="s">
        <v>357</v>
      </c>
      <c r="D255" s="6" t="s">
        <v>197</v>
      </c>
      <c r="E255" s="6" t="s">
        <v>54</v>
      </c>
      <c r="F255" s="6" t="s">
        <v>29</v>
      </c>
      <c r="G255" s="7">
        <v>57500</v>
      </c>
      <c r="H255" s="7">
        <v>0</v>
      </c>
      <c r="I255" s="7">
        <v>57500</v>
      </c>
      <c r="J255" s="7">
        <v>1650.25</v>
      </c>
      <c r="K255" s="7">
        <v>3016.23</v>
      </c>
      <c r="L255" s="7">
        <f t="shared" si="10"/>
        <v>1748</v>
      </c>
      <c r="M255" s="7">
        <v>3350</v>
      </c>
      <c r="N255" s="7">
        <f t="shared" si="11"/>
        <v>9764.48</v>
      </c>
      <c r="O255" s="7">
        <f t="shared" si="12"/>
        <v>47735.520000000004</v>
      </c>
    </row>
    <row r="256" spans="1:15" ht="24.95" customHeight="1" x14ac:dyDescent="0.25">
      <c r="A256" s="6">
        <v>248</v>
      </c>
      <c r="B256" s="6" t="s">
        <v>364</v>
      </c>
      <c r="C256" s="6" t="s">
        <v>357</v>
      </c>
      <c r="D256" s="6" t="s">
        <v>101</v>
      </c>
      <c r="E256" s="6" t="s">
        <v>36</v>
      </c>
      <c r="F256" s="6" t="s">
        <v>29</v>
      </c>
      <c r="G256" s="7">
        <v>30000</v>
      </c>
      <c r="H256" s="7">
        <v>0</v>
      </c>
      <c r="I256" s="7">
        <v>30000</v>
      </c>
      <c r="J256" s="7">
        <v>861</v>
      </c>
      <c r="K256" s="7">
        <v>0</v>
      </c>
      <c r="L256" s="7">
        <f t="shared" si="10"/>
        <v>912</v>
      </c>
      <c r="M256" s="7">
        <v>25</v>
      </c>
      <c r="N256" s="7">
        <f t="shared" si="11"/>
        <v>1798</v>
      </c>
      <c r="O256" s="7">
        <f t="shared" si="12"/>
        <v>28202</v>
      </c>
    </row>
    <row r="257" spans="1:15" ht="24.95" customHeight="1" x14ac:dyDescent="0.25">
      <c r="A257" s="6">
        <v>249</v>
      </c>
      <c r="B257" s="6" t="s">
        <v>365</v>
      </c>
      <c r="C257" s="6" t="s">
        <v>357</v>
      </c>
      <c r="D257" s="6" t="s">
        <v>101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f t="shared" si="10"/>
        <v>456</v>
      </c>
      <c r="M257" s="7">
        <v>25</v>
      </c>
      <c r="N257" s="7">
        <f t="shared" si="11"/>
        <v>911.5</v>
      </c>
      <c r="O257" s="7">
        <f t="shared" si="12"/>
        <v>14088.5</v>
      </c>
    </row>
    <row r="258" spans="1:15" ht="24.95" customHeight="1" x14ac:dyDescent="0.25">
      <c r="A258" s="6">
        <v>250</v>
      </c>
      <c r="B258" s="6" t="s">
        <v>366</v>
      </c>
      <c r="C258" s="6" t="s">
        <v>357</v>
      </c>
      <c r="D258" s="6" t="s">
        <v>174</v>
      </c>
      <c r="E258" s="6" t="s">
        <v>54</v>
      </c>
      <c r="F258" s="6" t="s">
        <v>29</v>
      </c>
      <c r="G258" s="7">
        <v>22050</v>
      </c>
      <c r="H258" s="7">
        <v>0</v>
      </c>
      <c r="I258" s="7">
        <v>22050</v>
      </c>
      <c r="J258" s="7">
        <v>632.84</v>
      </c>
      <c r="K258" s="7">
        <v>0</v>
      </c>
      <c r="L258" s="7">
        <f t="shared" si="10"/>
        <v>670.32</v>
      </c>
      <c r="M258" s="7">
        <v>1740.46</v>
      </c>
      <c r="N258" s="7">
        <f t="shared" si="11"/>
        <v>3043.62</v>
      </c>
      <c r="O258" s="7">
        <f t="shared" si="12"/>
        <v>19006.38</v>
      </c>
    </row>
    <row r="259" spans="1:15" ht="24.95" customHeight="1" x14ac:dyDescent="0.25">
      <c r="A259" s="6">
        <v>251</v>
      </c>
      <c r="B259" s="6" t="s">
        <v>367</v>
      </c>
      <c r="C259" s="6" t="s">
        <v>357</v>
      </c>
      <c r="D259" s="6" t="s">
        <v>65</v>
      </c>
      <c r="E259" s="6" t="s">
        <v>28</v>
      </c>
      <c r="F259" s="6" t="s">
        <v>37</v>
      </c>
      <c r="G259" s="7">
        <v>22050</v>
      </c>
      <c r="H259" s="7">
        <v>0</v>
      </c>
      <c r="I259" s="7">
        <v>22050</v>
      </c>
      <c r="J259" s="7">
        <v>632.84</v>
      </c>
      <c r="K259" s="7">
        <v>0</v>
      </c>
      <c r="L259" s="7">
        <f t="shared" si="10"/>
        <v>670.32</v>
      </c>
      <c r="M259" s="7">
        <v>2080.46</v>
      </c>
      <c r="N259" s="7">
        <f t="shared" si="11"/>
        <v>3383.62</v>
      </c>
      <c r="O259" s="7">
        <f t="shared" si="12"/>
        <v>18666.38</v>
      </c>
    </row>
    <row r="260" spans="1:15" ht="24.95" customHeight="1" x14ac:dyDescent="0.25">
      <c r="A260" s="6">
        <v>252</v>
      </c>
      <c r="B260" s="6" t="s">
        <v>368</v>
      </c>
      <c r="C260" s="6" t="s">
        <v>357</v>
      </c>
      <c r="D260" s="6" t="s">
        <v>174</v>
      </c>
      <c r="E260" s="6" t="s">
        <v>54</v>
      </c>
      <c r="F260" s="6" t="s">
        <v>29</v>
      </c>
      <c r="G260" s="7">
        <v>19000</v>
      </c>
      <c r="H260" s="7">
        <v>0</v>
      </c>
      <c r="I260" s="7">
        <v>19000</v>
      </c>
      <c r="J260" s="7">
        <v>545.29999999999995</v>
      </c>
      <c r="K260" s="7">
        <v>0</v>
      </c>
      <c r="L260" s="7">
        <f t="shared" si="10"/>
        <v>577.6</v>
      </c>
      <c r="M260" s="7">
        <v>25</v>
      </c>
      <c r="N260" s="7">
        <f t="shared" si="11"/>
        <v>1147.9000000000001</v>
      </c>
      <c r="O260" s="7">
        <f t="shared" si="12"/>
        <v>17852.099999999999</v>
      </c>
    </row>
    <row r="261" spans="1:15" ht="24.95" customHeight="1" x14ac:dyDescent="0.25">
      <c r="A261" s="6">
        <v>253</v>
      </c>
      <c r="B261" s="6" t="s">
        <v>369</v>
      </c>
      <c r="C261" s="6" t="s">
        <v>357</v>
      </c>
      <c r="D261" s="6" t="s">
        <v>101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f t="shared" si="10"/>
        <v>456</v>
      </c>
      <c r="M261" s="7">
        <v>25</v>
      </c>
      <c r="N261" s="7">
        <f t="shared" si="11"/>
        <v>911.5</v>
      </c>
      <c r="O261" s="7">
        <f t="shared" si="12"/>
        <v>14088.5</v>
      </c>
    </row>
    <row r="262" spans="1:15" ht="24.95" customHeight="1" x14ac:dyDescent="0.25">
      <c r="A262" s="6">
        <v>254</v>
      </c>
      <c r="B262" s="6" t="s">
        <v>370</v>
      </c>
      <c r="C262" s="6" t="s">
        <v>357</v>
      </c>
      <c r="D262" s="6" t="s">
        <v>101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f t="shared" si="10"/>
        <v>456</v>
      </c>
      <c r="M262" s="7">
        <v>25</v>
      </c>
      <c r="N262" s="7">
        <f t="shared" si="11"/>
        <v>911.5</v>
      </c>
      <c r="O262" s="7">
        <f t="shared" si="12"/>
        <v>14088.5</v>
      </c>
    </row>
    <row r="263" spans="1:15" ht="24.95" customHeight="1" x14ac:dyDescent="0.25">
      <c r="A263" s="6">
        <v>255</v>
      </c>
      <c r="B263" s="6" t="s">
        <v>371</v>
      </c>
      <c r="C263" s="6" t="s">
        <v>357</v>
      </c>
      <c r="D263" s="6" t="s">
        <v>197</v>
      </c>
      <c r="E263" s="6" t="s">
        <v>28</v>
      </c>
      <c r="F263" s="6" t="s">
        <v>29</v>
      </c>
      <c r="G263" s="7">
        <v>57500</v>
      </c>
      <c r="H263" s="7">
        <v>0</v>
      </c>
      <c r="I263" s="7">
        <v>57500</v>
      </c>
      <c r="J263" s="7">
        <v>1650.25</v>
      </c>
      <c r="K263" s="7">
        <v>2673.13</v>
      </c>
      <c r="L263" s="7">
        <f t="shared" si="10"/>
        <v>1748</v>
      </c>
      <c r="M263" s="7">
        <v>2280.46</v>
      </c>
      <c r="N263" s="7">
        <f t="shared" si="11"/>
        <v>8351.84</v>
      </c>
      <c r="O263" s="7">
        <f t="shared" si="12"/>
        <v>49148.160000000003</v>
      </c>
    </row>
    <row r="264" spans="1:15" ht="24.95" customHeight="1" x14ac:dyDescent="0.25">
      <c r="A264" s="6">
        <v>256</v>
      </c>
      <c r="B264" s="6" t="s">
        <v>372</v>
      </c>
      <c r="C264" s="6" t="s">
        <v>357</v>
      </c>
      <c r="D264" s="6" t="s">
        <v>183</v>
      </c>
      <c r="E264" s="6" t="s">
        <v>28</v>
      </c>
      <c r="F264" s="6" t="s">
        <v>37</v>
      </c>
      <c r="G264" s="7">
        <v>50000</v>
      </c>
      <c r="H264" s="7">
        <v>0</v>
      </c>
      <c r="I264" s="7">
        <v>50000</v>
      </c>
      <c r="J264" s="7">
        <v>1435</v>
      </c>
      <c r="K264" s="7">
        <v>1854</v>
      </c>
      <c r="L264" s="7">
        <f t="shared" si="10"/>
        <v>1520</v>
      </c>
      <c r="M264" s="7">
        <v>25</v>
      </c>
      <c r="N264" s="7">
        <f t="shared" si="11"/>
        <v>4834</v>
      </c>
      <c r="O264" s="7">
        <f t="shared" si="12"/>
        <v>45166</v>
      </c>
    </row>
    <row r="265" spans="1:15" ht="24.95" customHeight="1" x14ac:dyDescent="0.25">
      <c r="A265" s="6">
        <v>257</v>
      </c>
      <c r="B265" s="6" t="s">
        <v>373</v>
      </c>
      <c r="C265" s="6" t="s">
        <v>357</v>
      </c>
      <c r="D265" s="6" t="s">
        <v>183</v>
      </c>
      <c r="E265" s="6" t="s">
        <v>28</v>
      </c>
      <c r="F265" s="6" t="s">
        <v>29</v>
      </c>
      <c r="G265" s="7">
        <v>50000</v>
      </c>
      <c r="H265" s="7">
        <v>0</v>
      </c>
      <c r="I265" s="7">
        <v>50000</v>
      </c>
      <c r="J265" s="7">
        <v>1435</v>
      </c>
      <c r="K265" s="7">
        <v>1854</v>
      </c>
      <c r="L265" s="7">
        <f t="shared" si="10"/>
        <v>1520</v>
      </c>
      <c r="M265" s="7">
        <v>25</v>
      </c>
      <c r="N265" s="7">
        <f t="shared" si="11"/>
        <v>4834</v>
      </c>
      <c r="O265" s="7">
        <f t="shared" si="12"/>
        <v>45166</v>
      </c>
    </row>
    <row r="266" spans="1:15" ht="24.95" customHeight="1" x14ac:dyDescent="0.25">
      <c r="A266" s="6">
        <v>258</v>
      </c>
      <c r="B266" s="6" t="s">
        <v>374</v>
      </c>
      <c r="C266" s="6" t="s">
        <v>357</v>
      </c>
      <c r="D266" s="6" t="s">
        <v>101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si="11"/>
        <v>911.5</v>
      </c>
      <c r="O266" s="7">
        <f t="shared" si="12"/>
        <v>14088.5</v>
      </c>
    </row>
    <row r="267" spans="1:15" ht="24.95" customHeight="1" x14ac:dyDescent="0.25">
      <c r="A267" s="6">
        <v>259</v>
      </c>
      <c r="B267" s="6" t="s">
        <v>375</v>
      </c>
      <c r="C267" s="6" t="s">
        <v>357</v>
      </c>
      <c r="D267" s="6" t="s">
        <v>197</v>
      </c>
      <c r="E267" s="6" t="s">
        <v>54</v>
      </c>
      <c r="F267" s="6" t="s">
        <v>29</v>
      </c>
      <c r="G267" s="7">
        <v>57500</v>
      </c>
      <c r="H267" s="7">
        <v>0</v>
      </c>
      <c r="I267" s="7">
        <v>57500</v>
      </c>
      <c r="J267" s="7">
        <v>1650.25</v>
      </c>
      <c r="K267" s="7">
        <v>3016.23</v>
      </c>
      <c r="L267" s="7">
        <f t="shared" si="10"/>
        <v>1748</v>
      </c>
      <c r="M267" s="7">
        <v>1425</v>
      </c>
      <c r="N267" s="7">
        <f t="shared" si="11"/>
        <v>7839.48</v>
      </c>
      <c r="O267" s="7">
        <f t="shared" si="12"/>
        <v>49660.520000000004</v>
      </c>
    </row>
    <row r="268" spans="1:15" ht="24.95" customHeight="1" x14ac:dyDescent="0.25">
      <c r="A268" s="6">
        <v>260</v>
      </c>
      <c r="B268" s="6" t="s">
        <v>376</v>
      </c>
      <c r="C268" s="6" t="s">
        <v>357</v>
      </c>
      <c r="D268" s="6" t="s">
        <v>122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f t="shared" si="10"/>
        <v>456</v>
      </c>
      <c r="M268" s="7">
        <v>25</v>
      </c>
      <c r="N268" s="7">
        <f t="shared" si="11"/>
        <v>911.5</v>
      </c>
      <c r="O268" s="7">
        <f t="shared" si="12"/>
        <v>14088.5</v>
      </c>
    </row>
    <row r="269" spans="1:15" ht="24.95" customHeight="1" x14ac:dyDescent="0.25">
      <c r="A269" s="6">
        <v>261</v>
      </c>
      <c r="B269" s="6" t="s">
        <v>377</v>
      </c>
      <c r="C269" s="6" t="s">
        <v>357</v>
      </c>
      <c r="D269" s="6" t="s">
        <v>101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si="10"/>
        <v>456</v>
      </c>
      <c r="M269" s="7">
        <v>25</v>
      </c>
      <c r="N269" s="7">
        <f t="shared" si="11"/>
        <v>911.5</v>
      </c>
      <c r="O269" s="7">
        <f t="shared" si="12"/>
        <v>14088.5</v>
      </c>
    </row>
    <row r="270" spans="1:15" ht="24.95" customHeight="1" x14ac:dyDescent="0.25">
      <c r="A270" s="6">
        <v>262</v>
      </c>
      <c r="B270" s="6" t="s">
        <v>378</v>
      </c>
      <c r="C270" s="6" t="s">
        <v>357</v>
      </c>
      <c r="D270" s="6" t="s">
        <v>101</v>
      </c>
      <c r="E270" s="6" t="s">
        <v>36</v>
      </c>
      <c r="F270" s="6" t="s">
        <v>29</v>
      </c>
      <c r="G270" s="7">
        <v>15000</v>
      </c>
      <c r="H270" s="7">
        <v>0</v>
      </c>
      <c r="I270" s="7">
        <v>15000</v>
      </c>
      <c r="J270" s="7">
        <v>430.5</v>
      </c>
      <c r="K270" s="7">
        <v>0</v>
      </c>
      <c r="L270" s="7">
        <f t="shared" si="10"/>
        <v>456</v>
      </c>
      <c r="M270" s="7">
        <v>25</v>
      </c>
      <c r="N270" s="7">
        <f t="shared" si="11"/>
        <v>911.5</v>
      </c>
      <c r="O270" s="7">
        <f t="shared" si="12"/>
        <v>14088.5</v>
      </c>
    </row>
    <row r="271" spans="1:15" ht="24.95" customHeight="1" x14ac:dyDescent="0.25">
      <c r="A271" s="6">
        <v>263</v>
      </c>
      <c r="B271" s="6" t="s">
        <v>379</v>
      </c>
      <c r="C271" s="6" t="s">
        <v>357</v>
      </c>
      <c r="D271" s="6" t="s">
        <v>101</v>
      </c>
      <c r="E271" s="6" t="s">
        <v>36</v>
      </c>
      <c r="F271" s="6" t="s">
        <v>29</v>
      </c>
      <c r="G271" s="7">
        <v>15000</v>
      </c>
      <c r="H271" s="7">
        <v>0</v>
      </c>
      <c r="I271" s="7">
        <v>15000</v>
      </c>
      <c r="J271" s="7">
        <v>430.5</v>
      </c>
      <c r="K271" s="7">
        <v>0</v>
      </c>
      <c r="L271" s="7">
        <f t="shared" si="10"/>
        <v>456</v>
      </c>
      <c r="M271" s="7">
        <v>25</v>
      </c>
      <c r="N271" s="7">
        <f t="shared" si="11"/>
        <v>911.5</v>
      </c>
      <c r="O271" s="7">
        <f t="shared" si="12"/>
        <v>14088.5</v>
      </c>
    </row>
    <row r="272" spans="1:15" ht="24.95" customHeight="1" x14ac:dyDescent="0.25">
      <c r="A272" s="6">
        <v>264</v>
      </c>
      <c r="B272" s="6" t="s">
        <v>380</v>
      </c>
      <c r="C272" s="6" t="s">
        <v>357</v>
      </c>
      <c r="D272" s="6" t="s">
        <v>101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f t="shared" si="10"/>
        <v>456</v>
      </c>
      <c r="M272" s="7">
        <v>25</v>
      </c>
      <c r="N272" s="7">
        <f t="shared" si="11"/>
        <v>911.5</v>
      </c>
      <c r="O272" s="7">
        <f t="shared" si="12"/>
        <v>14088.5</v>
      </c>
    </row>
    <row r="273" spans="1:15" ht="24.95" customHeight="1" x14ac:dyDescent="0.25">
      <c r="A273" s="6">
        <v>265</v>
      </c>
      <c r="B273" s="6" t="s">
        <v>381</v>
      </c>
      <c r="C273" s="6" t="s">
        <v>357</v>
      </c>
      <c r="D273" s="6" t="s">
        <v>46</v>
      </c>
      <c r="E273" s="6" t="s">
        <v>36</v>
      </c>
      <c r="F273" s="6" t="s">
        <v>29</v>
      </c>
      <c r="G273" s="7">
        <v>15000</v>
      </c>
      <c r="H273" s="7">
        <v>0</v>
      </c>
      <c r="I273" s="7">
        <v>15000</v>
      </c>
      <c r="J273" s="7">
        <v>430.5</v>
      </c>
      <c r="K273" s="7">
        <v>0</v>
      </c>
      <c r="L273" s="7">
        <f t="shared" si="10"/>
        <v>456</v>
      </c>
      <c r="M273" s="7">
        <v>25</v>
      </c>
      <c r="N273" s="7">
        <f t="shared" si="11"/>
        <v>911.5</v>
      </c>
      <c r="O273" s="7">
        <f t="shared" si="12"/>
        <v>14088.5</v>
      </c>
    </row>
    <row r="274" spans="1:15" ht="24.95" customHeight="1" x14ac:dyDescent="0.25">
      <c r="A274" s="6">
        <v>266</v>
      </c>
      <c r="B274" t="s">
        <v>382</v>
      </c>
      <c r="C274" s="6" t="s">
        <v>357</v>
      </c>
      <c r="D274" t="s">
        <v>46</v>
      </c>
      <c r="E274" s="6" t="s">
        <v>36</v>
      </c>
      <c r="F274" s="6" t="s">
        <v>37</v>
      </c>
      <c r="G274" s="7">
        <v>25000</v>
      </c>
      <c r="H274" s="7">
        <v>0</v>
      </c>
      <c r="I274" s="7">
        <v>25000</v>
      </c>
      <c r="J274" s="7">
        <v>717.5</v>
      </c>
      <c r="K274" s="7">
        <v>0</v>
      </c>
      <c r="L274" s="7">
        <f t="shared" ref="L274:L337" si="13">+I274*3.04%</f>
        <v>760</v>
      </c>
      <c r="M274" s="7">
        <v>25</v>
      </c>
      <c r="N274" s="7">
        <f t="shared" si="11"/>
        <v>1502.5</v>
      </c>
      <c r="O274" s="7">
        <f t="shared" si="12"/>
        <v>23497.5</v>
      </c>
    </row>
    <row r="275" spans="1:15" ht="24.95" customHeight="1" x14ac:dyDescent="0.25">
      <c r="A275" s="6">
        <v>267</v>
      </c>
      <c r="B275" t="s">
        <v>383</v>
      </c>
      <c r="C275" s="6" t="s">
        <v>357</v>
      </c>
      <c r="D275" t="s">
        <v>46</v>
      </c>
      <c r="E275" s="6" t="s">
        <v>36</v>
      </c>
      <c r="F275" s="6" t="s">
        <v>29</v>
      </c>
      <c r="G275" s="7">
        <v>11000</v>
      </c>
      <c r="H275" s="7">
        <v>0</v>
      </c>
      <c r="I275" s="7">
        <v>11000</v>
      </c>
      <c r="J275" s="7">
        <v>315.7</v>
      </c>
      <c r="K275" s="7">
        <v>0</v>
      </c>
      <c r="L275" s="7">
        <f t="shared" si="13"/>
        <v>334.4</v>
      </c>
      <c r="M275" s="7">
        <v>25</v>
      </c>
      <c r="N275" s="7">
        <f t="shared" si="11"/>
        <v>675.09999999999991</v>
      </c>
      <c r="O275" s="7">
        <f t="shared" si="12"/>
        <v>10324.9</v>
      </c>
    </row>
    <row r="276" spans="1:15" ht="24.95" customHeight="1" x14ac:dyDescent="0.25">
      <c r="A276" s="6">
        <v>268</v>
      </c>
      <c r="B276" s="6" t="s">
        <v>384</v>
      </c>
      <c r="C276" s="6" t="s">
        <v>357</v>
      </c>
      <c r="D276" s="6" t="s">
        <v>65</v>
      </c>
      <c r="E276" s="6" t="s">
        <v>54</v>
      </c>
      <c r="F276" s="6" t="s">
        <v>37</v>
      </c>
      <c r="G276" s="7">
        <v>30000</v>
      </c>
      <c r="H276" s="7">
        <v>0</v>
      </c>
      <c r="I276" s="7">
        <v>30000</v>
      </c>
      <c r="J276" s="7">
        <v>861</v>
      </c>
      <c r="K276" s="7">
        <v>0</v>
      </c>
      <c r="L276" s="7">
        <f t="shared" si="13"/>
        <v>912</v>
      </c>
      <c r="M276" s="7">
        <v>1960.46</v>
      </c>
      <c r="N276" s="7">
        <f t="shared" si="11"/>
        <v>3733.46</v>
      </c>
      <c r="O276" s="7">
        <f t="shared" si="12"/>
        <v>26266.54</v>
      </c>
    </row>
    <row r="277" spans="1:15" ht="24.95" customHeight="1" x14ac:dyDescent="0.25">
      <c r="A277" s="6">
        <v>269</v>
      </c>
      <c r="B277" s="6" t="s">
        <v>385</v>
      </c>
      <c r="C277" s="6" t="s">
        <v>357</v>
      </c>
      <c r="D277" s="6" t="s">
        <v>101</v>
      </c>
      <c r="E277" s="6" t="s">
        <v>36</v>
      </c>
      <c r="F277" s="6" t="s">
        <v>29</v>
      </c>
      <c r="G277" s="7">
        <v>11000</v>
      </c>
      <c r="H277" s="7">
        <v>0</v>
      </c>
      <c r="I277" s="7">
        <v>11000</v>
      </c>
      <c r="J277" s="7">
        <v>315.7</v>
      </c>
      <c r="K277" s="7">
        <v>0</v>
      </c>
      <c r="L277" s="7">
        <f t="shared" si="13"/>
        <v>334.4</v>
      </c>
      <c r="M277" s="7">
        <v>25</v>
      </c>
      <c r="N277" s="7">
        <f t="shared" ref="N277:N338" si="14">+J277+K277+L277+M277</f>
        <v>675.09999999999991</v>
      </c>
      <c r="O277" s="7">
        <f t="shared" ref="O277:O340" si="15">+G277-N277</f>
        <v>10324.9</v>
      </c>
    </row>
    <row r="278" spans="1:15" ht="24.95" customHeight="1" x14ac:dyDescent="0.25">
      <c r="A278" s="6">
        <v>270</v>
      </c>
      <c r="B278" s="6" t="s">
        <v>386</v>
      </c>
      <c r="C278" s="6" t="s">
        <v>357</v>
      </c>
      <c r="D278" s="6" t="s">
        <v>101</v>
      </c>
      <c r="E278" s="6" t="s">
        <v>36</v>
      </c>
      <c r="F278" s="6" t="s">
        <v>29</v>
      </c>
      <c r="G278" s="7">
        <v>15000</v>
      </c>
      <c r="H278" s="7">
        <v>0</v>
      </c>
      <c r="I278" s="7">
        <v>15000</v>
      </c>
      <c r="J278" s="7">
        <v>430.5</v>
      </c>
      <c r="K278" s="7">
        <v>0</v>
      </c>
      <c r="L278" s="7">
        <f t="shared" si="13"/>
        <v>456</v>
      </c>
      <c r="M278" s="7">
        <v>25</v>
      </c>
      <c r="N278" s="7">
        <f t="shared" si="14"/>
        <v>911.5</v>
      </c>
      <c r="O278" s="7">
        <f t="shared" si="15"/>
        <v>14088.5</v>
      </c>
    </row>
    <row r="279" spans="1:15" ht="24.95" customHeight="1" x14ac:dyDescent="0.25">
      <c r="A279" s="6">
        <v>271</v>
      </c>
      <c r="B279" s="6" t="s">
        <v>387</v>
      </c>
      <c r="C279" s="6" t="s">
        <v>357</v>
      </c>
      <c r="D279" s="6" t="s">
        <v>197</v>
      </c>
      <c r="E279" s="6" t="s">
        <v>54</v>
      </c>
      <c r="F279" s="6" t="s">
        <v>37</v>
      </c>
      <c r="G279" s="7">
        <v>57500</v>
      </c>
      <c r="H279" s="7">
        <v>0</v>
      </c>
      <c r="I279" s="7">
        <v>57500</v>
      </c>
      <c r="J279" s="7">
        <v>1650.25</v>
      </c>
      <c r="K279" s="7">
        <v>3016.23</v>
      </c>
      <c r="L279" s="7">
        <f t="shared" si="13"/>
        <v>1748</v>
      </c>
      <c r="M279" s="7">
        <v>525</v>
      </c>
      <c r="N279" s="7">
        <f t="shared" si="14"/>
        <v>6939.48</v>
      </c>
      <c r="O279" s="7">
        <f t="shared" si="15"/>
        <v>50560.520000000004</v>
      </c>
    </row>
    <row r="280" spans="1:15" ht="24.95" customHeight="1" x14ac:dyDescent="0.25">
      <c r="A280" s="6">
        <v>272</v>
      </c>
      <c r="B280" s="6" t="s">
        <v>388</v>
      </c>
      <c r="C280" s="6" t="s">
        <v>357</v>
      </c>
      <c r="D280" s="6" t="s">
        <v>1004</v>
      </c>
      <c r="E280" s="6" t="s">
        <v>28</v>
      </c>
      <c r="F280" s="6" t="s">
        <v>29</v>
      </c>
      <c r="G280" s="7">
        <v>57500</v>
      </c>
      <c r="H280" s="7">
        <v>0</v>
      </c>
      <c r="I280" s="7">
        <v>57500</v>
      </c>
      <c r="J280" s="7">
        <v>1650.25</v>
      </c>
      <c r="K280" s="7">
        <v>3016.23</v>
      </c>
      <c r="L280" s="7">
        <f t="shared" si="13"/>
        <v>1748</v>
      </c>
      <c r="M280" s="7">
        <v>425</v>
      </c>
      <c r="N280" s="7">
        <f t="shared" si="14"/>
        <v>6839.48</v>
      </c>
      <c r="O280" s="7">
        <f t="shared" si="15"/>
        <v>50660.520000000004</v>
      </c>
    </row>
    <row r="281" spans="1:15" ht="24.95" customHeight="1" x14ac:dyDescent="0.25">
      <c r="A281" s="6">
        <v>273</v>
      </c>
      <c r="B281" s="6" t="s">
        <v>389</v>
      </c>
      <c r="C281" s="6" t="s">
        <v>357</v>
      </c>
      <c r="D281" s="6" t="s">
        <v>65</v>
      </c>
      <c r="E281" s="6" t="s">
        <v>36</v>
      </c>
      <c r="F281" s="6" t="s">
        <v>37</v>
      </c>
      <c r="G281" s="7">
        <v>21000</v>
      </c>
      <c r="H281" s="7">
        <v>0</v>
      </c>
      <c r="I281" s="7">
        <v>21000</v>
      </c>
      <c r="J281" s="7">
        <v>602.70000000000005</v>
      </c>
      <c r="K281" s="7">
        <v>0</v>
      </c>
      <c r="L281" s="7">
        <f t="shared" si="13"/>
        <v>638.4</v>
      </c>
      <c r="M281" s="7">
        <v>1740.46</v>
      </c>
      <c r="N281" s="7">
        <f t="shared" si="14"/>
        <v>2981.56</v>
      </c>
      <c r="O281" s="7">
        <f t="shared" si="15"/>
        <v>18018.439999999999</v>
      </c>
    </row>
    <row r="282" spans="1:15" ht="24.95" customHeight="1" x14ac:dyDescent="0.25">
      <c r="A282" s="6">
        <v>274</v>
      </c>
      <c r="B282" s="6" t="s">
        <v>390</v>
      </c>
      <c r="C282" s="6" t="s">
        <v>357</v>
      </c>
      <c r="D282" s="6" t="s">
        <v>197</v>
      </c>
      <c r="E282" s="6" t="s">
        <v>54</v>
      </c>
      <c r="F282" s="6" t="s">
        <v>29</v>
      </c>
      <c r="G282" s="7">
        <v>57500</v>
      </c>
      <c r="H282" s="7">
        <v>0</v>
      </c>
      <c r="I282" s="7">
        <v>57500</v>
      </c>
      <c r="J282" s="7">
        <v>1650.25</v>
      </c>
      <c r="K282" s="7">
        <v>3016.23</v>
      </c>
      <c r="L282" s="7">
        <f t="shared" si="13"/>
        <v>1748</v>
      </c>
      <c r="M282" s="7">
        <v>1425</v>
      </c>
      <c r="N282" s="7">
        <f t="shared" si="14"/>
        <v>7839.48</v>
      </c>
      <c r="O282" s="7">
        <f t="shared" si="15"/>
        <v>49660.520000000004</v>
      </c>
    </row>
    <row r="283" spans="1:15" ht="24.95" customHeight="1" x14ac:dyDescent="0.25">
      <c r="A283" s="6">
        <v>275</v>
      </c>
      <c r="B283" s="6" t="s">
        <v>391</v>
      </c>
      <c r="C283" s="6" t="s">
        <v>357</v>
      </c>
      <c r="D283" s="6" t="s">
        <v>197</v>
      </c>
      <c r="E283" s="6" t="s">
        <v>28</v>
      </c>
      <c r="F283" s="6" t="s">
        <v>37</v>
      </c>
      <c r="G283" s="7">
        <v>57500</v>
      </c>
      <c r="H283" s="7">
        <v>0</v>
      </c>
      <c r="I283" s="7">
        <v>57500</v>
      </c>
      <c r="J283" s="7">
        <v>1650.25</v>
      </c>
      <c r="K283" s="7">
        <v>3016.23</v>
      </c>
      <c r="L283" s="7">
        <f t="shared" si="13"/>
        <v>1748</v>
      </c>
      <c r="M283" s="7">
        <v>525</v>
      </c>
      <c r="N283" s="7">
        <f t="shared" si="14"/>
        <v>6939.48</v>
      </c>
      <c r="O283" s="7">
        <f t="shared" si="15"/>
        <v>50560.520000000004</v>
      </c>
    </row>
    <row r="284" spans="1:15" s="8" customFormat="1" ht="24.95" customHeight="1" x14ac:dyDescent="0.25">
      <c r="A284" s="6">
        <v>276</v>
      </c>
      <c r="B284" s="6" t="s">
        <v>392</v>
      </c>
      <c r="C284" s="6" t="s">
        <v>357</v>
      </c>
      <c r="D284" s="6" t="s">
        <v>330</v>
      </c>
      <c r="E284" s="6" t="s">
        <v>54</v>
      </c>
      <c r="F284" s="6" t="s">
        <v>37</v>
      </c>
      <c r="G284" s="7">
        <v>60000</v>
      </c>
      <c r="H284" s="7">
        <v>0</v>
      </c>
      <c r="I284" s="7">
        <v>60000</v>
      </c>
      <c r="J284" s="7">
        <v>1722</v>
      </c>
      <c r="K284" s="7">
        <v>3143.58</v>
      </c>
      <c r="L284" s="7">
        <f t="shared" si="13"/>
        <v>1824</v>
      </c>
      <c r="M284" s="7">
        <v>1740.46</v>
      </c>
      <c r="N284" s="7">
        <f t="shared" si="14"/>
        <v>8430.0400000000009</v>
      </c>
      <c r="O284" s="7">
        <f t="shared" si="15"/>
        <v>51569.96</v>
      </c>
    </row>
    <row r="285" spans="1:15" ht="24.95" customHeight="1" x14ac:dyDescent="0.25">
      <c r="A285" s="6">
        <v>277</v>
      </c>
      <c r="B285" s="6" t="s">
        <v>393</v>
      </c>
      <c r="C285" s="6" t="s">
        <v>357</v>
      </c>
      <c r="D285" s="6" t="s">
        <v>197</v>
      </c>
      <c r="E285" s="6" t="s">
        <v>54</v>
      </c>
      <c r="F285" s="6" t="s">
        <v>29</v>
      </c>
      <c r="G285" s="7">
        <v>57500</v>
      </c>
      <c r="H285" s="7">
        <v>0</v>
      </c>
      <c r="I285" s="7">
        <v>57500</v>
      </c>
      <c r="J285" s="7">
        <v>1650.25</v>
      </c>
      <c r="K285" s="7">
        <v>3016.23</v>
      </c>
      <c r="L285" s="7">
        <f t="shared" si="13"/>
        <v>1748</v>
      </c>
      <c r="M285" s="7">
        <v>7356.49</v>
      </c>
      <c r="N285" s="7">
        <f t="shared" si="14"/>
        <v>13770.97</v>
      </c>
      <c r="O285" s="7">
        <f t="shared" si="15"/>
        <v>43729.03</v>
      </c>
    </row>
    <row r="286" spans="1:15" ht="24.95" customHeight="1" x14ac:dyDescent="0.25">
      <c r="A286" s="6">
        <v>278</v>
      </c>
      <c r="B286" s="6" t="s">
        <v>394</v>
      </c>
      <c r="C286" s="6" t="s">
        <v>357</v>
      </c>
      <c r="D286" s="6" t="s">
        <v>197</v>
      </c>
      <c r="E286" s="6" t="s">
        <v>28</v>
      </c>
      <c r="F286" s="6" t="s">
        <v>29</v>
      </c>
      <c r="G286" s="7">
        <v>57500</v>
      </c>
      <c r="H286" s="7">
        <v>0</v>
      </c>
      <c r="I286" s="7">
        <v>57500</v>
      </c>
      <c r="J286" s="7">
        <v>1650.25</v>
      </c>
      <c r="K286" s="7">
        <v>3016.23</v>
      </c>
      <c r="L286" s="7">
        <f t="shared" si="13"/>
        <v>1748</v>
      </c>
      <c r="M286" s="7">
        <v>525</v>
      </c>
      <c r="N286" s="7">
        <f t="shared" si="14"/>
        <v>6939.48</v>
      </c>
      <c r="O286" s="7">
        <f t="shared" si="15"/>
        <v>50560.520000000004</v>
      </c>
    </row>
    <row r="287" spans="1:15" ht="24.95" customHeight="1" x14ac:dyDescent="0.25">
      <c r="A287" s="6">
        <v>279</v>
      </c>
      <c r="B287" s="6" t="s">
        <v>396</v>
      </c>
      <c r="C287" s="6" t="s">
        <v>357</v>
      </c>
      <c r="D287" s="6" t="s">
        <v>197</v>
      </c>
      <c r="E287" s="6" t="s">
        <v>28</v>
      </c>
      <c r="F287" s="6" t="s">
        <v>29</v>
      </c>
      <c r="G287" s="7">
        <v>57500</v>
      </c>
      <c r="H287" s="7">
        <v>0</v>
      </c>
      <c r="I287" s="7">
        <v>57500</v>
      </c>
      <c r="J287" s="7">
        <v>1650.25</v>
      </c>
      <c r="K287" s="7">
        <v>3016.23</v>
      </c>
      <c r="L287" s="7">
        <f t="shared" si="13"/>
        <v>1748</v>
      </c>
      <c r="M287" s="7">
        <v>4189.04</v>
      </c>
      <c r="N287" s="7">
        <f t="shared" si="14"/>
        <v>10603.52</v>
      </c>
      <c r="O287" s="7">
        <f t="shared" si="15"/>
        <v>46896.479999999996</v>
      </c>
    </row>
    <row r="288" spans="1:15" ht="24.95" customHeight="1" x14ac:dyDescent="0.25">
      <c r="A288" s="6">
        <v>280</v>
      </c>
      <c r="B288" s="6" t="s">
        <v>397</v>
      </c>
      <c r="C288" s="6" t="s">
        <v>357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3"/>
        <v>456</v>
      </c>
      <c r="M288" s="7">
        <v>25</v>
      </c>
      <c r="N288" s="7">
        <f t="shared" si="14"/>
        <v>911.5</v>
      </c>
      <c r="O288" s="7">
        <f t="shared" si="15"/>
        <v>14088.5</v>
      </c>
    </row>
    <row r="289" spans="1:15" ht="24.95" customHeight="1" x14ac:dyDescent="0.25">
      <c r="A289" s="6">
        <v>281</v>
      </c>
      <c r="B289" t="s">
        <v>398</v>
      </c>
      <c r="C289" s="6" t="s">
        <v>357</v>
      </c>
      <c r="D289" s="6" t="s">
        <v>46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f t="shared" si="13"/>
        <v>456</v>
      </c>
      <c r="M289" s="7">
        <v>25</v>
      </c>
      <c r="N289" s="7">
        <f t="shared" si="14"/>
        <v>911.5</v>
      </c>
      <c r="O289" s="7">
        <f t="shared" si="15"/>
        <v>14088.5</v>
      </c>
    </row>
    <row r="290" spans="1:15" ht="24.95" customHeight="1" x14ac:dyDescent="0.25">
      <c r="A290" s="6">
        <v>282</v>
      </c>
      <c r="B290" t="s">
        <v>399</v>
      </c>
      <c r="C290" s="6" t="s">
        <v>357</v>
      </c>
      <c r="D290" s="6" t="s">
        <v>46</v>
      </c>
      <c r="E290" s="6" t="s">
        <v>36</v>
      </c>
      <c r="F290" s="6" t="s">
        <v>29</v>
      </c>
      <c r="G290" s="7">
        <v>15000</v>
      </c>
      <c r="H290" s="7">
        <v>0</v>
      </c>
      <c r="I290" s="7">
        <v>15000</v>
      </c>
      <c r="J290" s="7">
        <v>430.5</v>
      </c>
      <c r="K290" s="7">
        <v>0</v>
      </c>
      <c r="L290" s="7">
        <f t="shared" si="13"/>
        <v>456</v>
      </c>
      <c r="M290" s="7">
        <v>25</v>
      </c>
      <c r="N290" s="7">
        <f t="shared" si="14"/>
        <v>911.5</v>
      </c>
      <c r="O290" s="7">
        <f t="shared" si="15"/>
        <v>14088.5</v>
      </c>
    </row>
    <row r="291" spans="1:15" ht="24.95" customHeight="1" x14ac:dyDescent="0.25">
      <c r="A291" s="6">
        <v>283</v>
      </c>
      <c r="B291" t="s">
        <v>400</v>
      </c>
      <c r="C291" s="6" t="s">
        <v>357</v>
      </c>
      <c r="D291" s="6" t="s">
        <v>46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f t="shared" si="13"/>
        <v>456</v>
      </c>
      <c r="M291" s="7">
        <v>25</v>
      </c>
      <c r="N291" s="7">
        <f t="shared" si="14"/>
        <v>911.5</v>
      </c>
      <c r="O291" s="7">
        <f t="shared" si="15"/>
        <v>14088.5</v>
      </c>
    </row>
    <row r="292" spans="1:15" ht="24.95" customHeight="1" x14ac:dyDescent="0.25">
      <c r="A292" s="6">
        <v>284</v>
      </c>
      <c r="B292" t="s">
        <v>401</v>
      </c>
      <c r="C292" s="6" t="s">
        <v>357</v>
      </c>
      <c r="D292" s="6" t="s">
        <v>46</v>
      </c>
      <c r="E292" s="6" t="s">
        <v>36</v>
      </c>
      <c r="F292" s="6" t="s">
        <v>29</v>
      </c>
      <c r="G292" s="7">
        <v>20000</v>
      </c>
      <c r="H292" s="7">
        <v>0</v>
      </c>
      <c r="I292" s="7">
        <v>20000</v>
      </c>
      <c r="J292" s="7">
        <v>574</v>
      </c>
      <c r="K292" s="7">
        <v>0</v>
      </c>
      <c r="L292" s="7">
        <f t="shared" si="13"/>
        <v>608</v>
      </c>
      <c r="M292" s="7">
        <v>25</v>
      </c>
      <c r="N292" s="7">
        <f t="shared" si="14"/>
        <v>1207</v>
      </c>
      <c r="O292" s="7">
        <f t="shared" si="15"/>
        <v>18793</v>
      </c>
    </row>
    <row r="293" spans="1:15" ht="24.95" customHeight="1" x14ac:dyDescent="0.25">
      <c r="A293" s="6">
        <v>285</v>
      </c>
      <c r="B293" t="s">
        <v>1394</v>
      </c>
      <c r="C293" s="6" t="s">
        <v>357</v>
      </c>
      <c r="D293" s="6" t="s">
        <v>46</v>
      </c>
      <c r="E293" s="6" t="s">
        <v>36</v>
      </c>
      <c r="F293" s="6" t="s">
        <v>37</v>
      </c>
      <c r="G293" s="7">
        <v>20000</v>
      </c>
      <c r="H293" s="7">
        <v>0</v>
      </c>
      <c r="I293" s="7">
        <v>20000</v>
      </c>
      <c r="J293" s="7">
        <v>574</v>
      </c>
      <c r="K293" s="7">
        <v>0</v>
      </c>
      <c r="L293" s="7">
        <f t="shared" si="13"/>
        <v>608</v>
      </c>
      <c r="M293" s="7">
        <v>25</v>
      </c>
      <c r="N293" s="7">
        <f t="shared" si="14"/>
        <v>1207</v>
      </c>
      <c r="O293" s="7">
        <f t="shared" si="15"/>
        <v>18793</v>
      </c>
    </row>
    <row r="294" spans="1:15" ht="24.95" customHeight="1" x14ac:dyDescent="0.25">
      <c r="A294" s="6">
        <v>286</v>
      </c>
      <c r="B294" t="s">
        <v>1495</v>
      </c>
      <c r="C294" s="6" t="s">
        <v>357</v>
      </c>
      <c r="D294" s="6" t="s">
        <v>46</v>
      </c>
      <c r="E294" s="6" t="s">
        <v>36</v>
      </c>
      <c r="F294" s="6" t="s">
        <v>29</v>
      </c>
      <c r="G294" s="7">
        <v>15000</v>
      </c>
      <c r="H294" s="7">
        <v>0</v>
      </c>
      <c r="I294" s="7">
        <v>15000</v>
      </c>
      <c r="J294" s="7">
        <v>430.5</v>
      </c>
      <c r="K294" s="7">
        <v>0</v>
      </c>
      <c r="L294" s="7">
        <f t="shared" si="13"/>
        <v>456</v>
      </c>
      <c r="M294" s="7">
        <v>25</v>
      </c>
      <c r="N294" s="7">
        <f t="shared" si="14"/>
        <v>911.5</v>
      </c>
      <c r="O294" s="7">
        <v>14088.5</v>
      </c>
    </row>
    <row r="295" spans="1:15" ht="24.95" customHeight="1" x14ac:dyDescent="0.25">
      <c r="A295" s="6">
        <v>287</v>
      </c>
      <c r="B295" s="6" t="s">
        <v>402</v>
      </c>
      <c r="C295" s="6" t="s">
        <v>403</v>
      </c>
      <c r="D295" s="6" t="s">
        <v>197</v>
      </c>
      <c r="E295" s="6" t="s">
        <v>54</v>
      </c>
      <c r="F295" s="6" t="s">
        <v>29</v>
      </c>
      <c r="G295" s="7">
        <v>57500</v>
      </c>
      <c r="H295" s="7">
        <v>0</v>
      </c>
      <c r="I295" s="7">
        <v>57500</v>
      </c>
      <c r="J295" s="7">
        <v>1650.25</v>
      </c>
      <c r="K295" s="7">
        <v>3016.23</v>
      </c>
      <c r="L295" s="7">
        <f t="shared" si="13"/>
        <v>1748</v>
      </c>
      <c r="M295" s="7">
        <v>1725</v>
      </c>
      <c r="N295" s="7">
        <f t="shared" si="14"/>
        <v>8139.48</v>
      </c>
      <c r="O295" s="7">
        <f t="shared" si="15"/>
        <v>49360.520000000004</v>
      </c>
    </row>
    <row r="296" spans="1:15" ht="24.95" customHeight="1" x14ac:dyDescent="0.25">
      <c r="A296" s="6">
        <v>288</v>
      </c>
      <c r="B296" s="6" t="s">
        <v>404</v>
      </c>
      <c r="C296" s="6" t="s">
        <v>403</v>
      </c>
      <c r="D296" s="6" t="s">
        <v>197</v>
      </c>
      <c r="E296" s="6" t="s">
        <v>28</v>
      </c>
      <c r="F296" s="6" t="s">
        <v>37</v>
      </c>
      <c r="G296" s="7">
        <v>51750</v>
      </c>
      <c r="H296" s="7">
        <v>0</v>
      </c>
      <c r="I296" s="7">
        <v>51750</v>
      </c>
      <c r="J296" s="7">
        <v>1485.23</v>
      </c>
      <c r="K296" s="7">
        <v>2100.9899999999998</v>
      </c>
      <c r="L296" s="7">
        <f t="shared" si="13"/>
        <v>1573.2</v>
      </c>
      <c r="M296" s="7">
        <v>15427.84</v>
      </c>
      <c r="N296" s="7">
        <f t="shared" si="14"/>
        <v>20587.260000000002</v>
      </c>
      <c r="O296" s="7">
        <f t="shared" si="15"/>
        <v>31162.739999999998</v>
      </c>
    </row>
    <row r="297" spans="1:15" ht="24.95" customHeight="1" x14ac:dyDescent="0.25">
      <c r="A297" s="6">
        <v>289</v>
      </c>
      <c r="B297" s="6" t="s">
        <v>405</v>
      </c>
      <c r="C297" s="6" t="s">
        <v>403</v>
      </c>
      <c r="D297" s="6" t="s">
        <v>197</v>
      </c>
      <c r="E297" s="6" t="s">
        <v>28</v>
      </c>
      <c r="F297" s="6" t="s">
        <v>29</v>
      </c>
      <c r="G297" s="7">
        <v>57500</v>
      </c>
      <c r="H297" s="7">
        <v>0</v>
      </c>
      <c r="I297" s="7">
        <v>57500</v>
      </c>
      <c r="J297" s="7">
        <v>1650.25</v>
      </c>
      <c r="K297" s="7">
        <v>3016.23</v>
      </c>
      <c r="L297" s="7">
        <f t="shared" si="13"/>
        <v>1748</v>
      </c>
      <c r="M297" s="7">
        <v>4910.8</v>
      </c>
      <c r="N297" s="7">
        <f t="shared" si="14"/>
        <v>11325.279999999999</v>
      </c>
      <c r="O297" s="7">
        <f t="shared" si="15"/>
        <v>46174.720000000001</v>
      </c>
    </row>
    <row r="298" spans="1:15" ht="24.95" customHeight="1" x14ac:dyDescent="0.25">
      <c r="A298" s="6">
        <v>290</v>
      </c>
      <c r="B298" s="6" t="s">
        <v>406</v>
      </c>
      <c r="C298" s="6" t="s">
        <v>403</v>
      </c>
      <c r="D298" s="6" t="s">
        <v>197</v>
      </c>
      <c r="E298" s="6" t="s">
        <v>54</v>
      </c>
      <c r="F298" s="6" t="s">
        <v>29</v>
      </c>
      <c r="G298" s="7">
        <v>57500</v>
      </c>
      <c r="H298" s="7">
        <v>0</v>
      </c>
      <c r="I298" s="7">
        <v>57500</v>
      </c>
      <c r="J298" s="7">
        <v>1650.25</v>
      </c>
      <c r="K298" s="7">
        <v>3016.23</v>
      </c>
      <c r="L298" s="7">
        <f t="shared" si="13"/>
        <v>1748</v>
      </c>
      <c r="M298" s="7">
        <v>1425</v>
      </c>
      <c r="N298" s="7">
        <f t="shared" si="14"/>
        <v>7839.48</v>
      </c>
      <c r="O298" s="7">
        <f t="shared" si="15"/>
        <v>49660.520000000004</v>
      </c>
    </row>
    <row r="299" spans="1:15" ht="24.95" customHeight="1" x14ac:dyDescent="0.25">
      <c r="A299" s="6">
        <v>291</v>
      </c>
      <c r="B299" s="6" t="s">
        <v>407</v>
      </c>
      <c r="C299" s="6" t="s">
        <v>403</v>
      </c>
      <c r="D299" s="6" t="s">
        <v>75</v>
      </c>
      <c r="E299" s="6" t="s">
        <v>54</v>
      </c>
      <c r="F299" s="6" t="s">
        <v>37</v>
      </c>
      <c r="G299" s="7">
        <v>57500</v>
      </c>
      <c r="H299" s="7">
        <v>0</v>
      </c>
      <c r="I299" s="7">
        <v>57500</v>
      </c>
      <c r="J299" s="7">
        <v>1650.25</v>
      </c>
      <c r="K299" s="7">
        <v>2673.13</v>
      </c>
      <c r="L299" s="7">
        <f t="shared" si="13"/>
        <v>1748</v>
      </c>
      <c r="M299" s="7">
        <v>8949.84</v>
      </c>
      <c r="N299" s="7">
        <f t="shared" si="14"/>
        <v>15021.220000000001</v>
      </c>
      <c r="O299" s="7">
        <f t="shared" si="15"/>
        <v>42478.78</v>
      </c>
    </row>
    <row r="300" spans="1:15" ht="24.95" customHeight="1" x14ac:dyDescent="0.25">
      <c r="A300" s="6">
        <v>292</v>
      </c>
      <c r="B300" s="6" t="s">
        <v>408</v>
      </c>
      <c r="C300" s="6" t="s">
        <v>403</v>
      </c>
      <c r="D300" s="6" t="s">
        <v>183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3"/>
        <v>1520</v>
      </c>
      <c r="M300" s="7">
        <v>10507.57</v>
      </c>
      <c r="N300" s="7">
        <f t="shared" si="14"/>
        <v>15316.57</v>
      </c>
      <c r="O300" s="7">
        <f t="shared" si="15"/>
        <v>34683.43</v>
      </c>
    </row>
    <row r="301" spans="1:15" ht="24.95" customHeight="1" x14ac:dyDescent="0.25">
      <c r="A301" s="6">
        <v>293</v>
      </c>
      <c r="B301" s="6" t="s">
        <v>409</v>
      </c>
      <c r="C301" s="6" t="s">
        <v>403</v>
      </c>
      <c r="D301" s="6" t="s">
        <v>183</v>
      </c>
      <c r="E301" s="6" t="s">
        <v>28</v>
      </c>
      <c r="F301" s="6" t="s">
        <v>37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3"/>
        <v>1520</v>
      </c>
      <c r="M301" s="7">
        <v>45025</v>
      </c>
      <c r="N301" s="7">
        <f t="shared" si="14"/>
        <v>49834</v>
      </c>
      <c r="O301" s="7">
        <f t="shared" si="15"/>
        <v>166</v>
      </c>
    </row>
    <row r="302" spans="1:15" ht="24.95" customHeight="1" x14ac:dyDescent="0.25">
      <c r="A302" s="6">
        <v>294</v>
      </c>
      <c r="B302" t="s">
        <v>410</v>
      </c>
      <c r="C302" s="6" t="s">
        <v>403</v>
      </c>
      <c r="D302" s="6" t="s">
        <v>46</v>
      </c>
      <c r="E302" s="6" t="s">
        <v>36</v>
      </c>
      <c r="F302" s="6" t="s">
        <v>29</v>
      </c>
      <c r="G302" s="7">
        <v>15000</v>
      </c>
      <c r="H302" s="7">
        <v>0</v>
      </c>
      <c r="I302" s="7">
        <v>15000</v>
      </c>
      <c r="J302" s="7">
        <v>430.5</v>
      </c>
      <c r="K302" s="7">
        <v>0</v>
      </c>
      <c r="L302" s="7">
        <f t="shared" si="13"/>
        <v>456</v>
      </c>
      <c r="M302" s="7">
        <v>25</v>
      </c>
      <c r="N302" s="7">
        <f t="shared" si="14"/>
        <v>911.5</v>
      </c>
      <c r="O302" s="7">
        <f t="shared" si="15"/>
        <v>14088.5</v>
      </c>
    </row>
    <row r="303" spans="1:15" ht="24.95" customHeight="1" x14ac:dyDescent="0.25">
      <c r="A303" s="6">
        <v>295</v>
      </c>
      <c r="B303" t="s">
        <v>1421</v>
      </c>
      <c r="C303" s="6" t="s">
        <v>403</v>
      </c>
      <c r="D303" s="6" t="s">
        <v>46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3"/>
        <v>456</v>
      </c>
      <c r="M303" s="7">
        <v>25</v>
      </c>
      <c r="N303" s="7">
        <f t="shared" si="14"/>
        <v>911.5</v>
      </c>
      <c r="O303" s="7">
        <f t="shared" si="15"/>
        <v>14088.5</v>
      </c>
    </row>
    <row r="304" spans="1:15" ht="24.95" customHeight="1" x14ac:dyDescent="0.25">
      <c r="A304" s="6">
        <v>296</v>
      </c>
      <c r="B304" t="s">
        <v>1428</v>
      </c>
      <c r="C304" s="6" t="s">
        <v>403</v>
      </c>
      <c r="D304" s="6" t="s">
        <v>46</v>
      </c>
      <c r="E304" s="6" t="s">
        <v>36</v>
      </c>
      <c r="F304" s="6" t="s">
        <v>29</v>
      </c>
      <c r="G304" s="7">
        <v>15000</v>
      </c>
      <c r="H304" s="7">
        <v>0</v>
      </c>
      <c r="I304" s="7">
        <v>15000</v>
      </c>
      <c r="J304" s="7">
        <v>430.5</v>
      </c>
      <c r="K304" s="7">
        <v>0</v>
      </c>
      <c r="L304" s="7">
        <f t="shared" si="13"/>
        <v>456</v>
      </c>
      <c r="M304" s="7">
        <v>25</v>
      </c>
      <c r="N304" s="7">
        <f t="shared" si="14"/>
        <v>911.5</v>
      </c>
      <c r="O304" s="7">
        <f t="shared" si="15"/>
        <v>14088.5</v>
      </c>
    </row>
    <row r="305" spans="1:15" ht="24.95" customHeight="1" x14ac:dyDescent="0.25">
      <c r="A305" s="6">
        <v>297</v>
      </c>
      <c r="B305" t="s">
        <v>1429</v>
      </c>
      <c r="C305" s="6" t="s">
        <v>403</v>
      </c>
      <c r="D305" s="6" t="s">
        <v>46</v>
      </c>
      <c r="E305" s="6" t="s">
        <v>36</v>
      </c>
      <c r="F305" s="6" t="s">
        <v>29</v>
      </c>
      <c r="G305" s="7">
        <v>15000</v>
      </c>
      <c r="H305" s="7">
        <v>0</v>
      </c>
      <c r="I305" s="7">
        <v>15000</v>
      </c>
      <c r="J305" s="7">
        <v>430.5</v>
      </c>
      <c r="K305" s="7">
        <v>0</v>
      </c>
      <c r="L305" s="7">
        <f t="shared" si="13"/>
        <v>456</v>
      </c>
      <c r="M305" s="7">
        <v>25</v>
      </c>
      <c r="N305" s="7">
        <f t="shared" si="14"/>
        <v>911.5</v>
      </c>
      <c r="O305" s="7">
        <f t="shared" si="15"/>
        <v>14088.5</v>
      </c>
    </row>
    <row r="306" spans="1:15" ht="24.95" customHeight="1" x14ac:dyDescent="0.25">
      <c r="A306" s="6">
        <v>298</v>
      </c>
      <c r="B306" t="s">
        <v>411</v>
      </c>
      <c r="C306" s="6" t="s">
        <v>403</v>
      </c>
      <c r="D306" s="6" t="s">
        <v>197</v>
      </c>
      <c r="E306" s="6" t="s">
        <v>28</v>
      </c>
      <c r="F306" s="6" t="s">
        <v>29</v>
      </c>
      <c r="G306" s="7">
        <v>57500</v>
      </c>
      <c r="H306" s="7">
        <v>0</v>
      </c>
      <c r="I306" s="7">
        <v>57500</v>
      </c>
      <c r="J306" s="7">
        <v>1650.25</v>
      </c>
      <c r="K306" s="7">
        <v>3016.23</v>
      </c>
      <c r="L306" s="7">
        <f t="shared" si="13"/>
        <v>1748</v>
      </c>
      <c r="M306" s="7">
        <v>425</v>
      </c>
      <c r="N306" s="7">
        <f t="shared" si="14"/>
        <v>6839.48</v>
      </c>
      <c r="O306" s="7">
        <f t="shared" si="15"/>
        <v>50660.520000000004</v>
      </c>
    </row>
    <row r="307" spans="1:15" ht="24.95" customHeight="1" x14ac:dyDescent="0.25">
      <c r="A307" s="6">
        <v>299</v>
      </c>
      <c r="B307" s="6" t="s">
        <v>412</v>
      </c>
      <c r="C307" s="6" t="s">
        <v>403</v>
      </c>
      <c r="D307" s="6" t="s">
        <v>183</v>
      </c>
      <c r="E307" s="6" t="s">
        <v>28</v>
      </c>
      <c r="F307" s="6" t="s">
        <v>29</v>
      </c>
      <c r="G307" s="7">
        <v>50000</v>
      </c>
      <c r="H307" s="7">
        <v>0</v>
      </c>
      <c r="I307" s="7">
        <v>50000</v>
      </c>
      <c r="J307" s="7">
        <v>1435</v>
      </c>
      <c r="K307" s="7">
        <v>1854</v>
      </c>
      <c r="L307" s="7">
        <f t="shared" si="13"/>
        <v>1520</v>
      </c>
      <c r="M307" s="7">
        <v>1425</v>
      </c>
      <c r="N307" s="7">
        <f t="shared" si="14"/>
        <v>6234</v>
      </c>
      <c r="O307" s="7">
        <f t="shared" si="15"/>
        <v>43766</v>
      </c>
    </row>
    <row r="308" spans="1:15" ht="24.95" customHeight="1" x14ac:dyDescent="0.25">
      <c r="A308" s="6">
        <v>300</v>
      </c>
      <c r="B308" s="6" t="s">
        <v>413</v>
      </c>
      <c r="C308" s="6" t="s">
        <v>403</v>
      </c>
      <c r="D308" s="6" t="s">
        <v>224</v>
      </c>
      <c r="E308" s="6" t="s">
        <v>54</v>
      </c>
      <c r="F308" s="6" t="s">
        <v>29</v>
      </c>
      <c r="G308" s="7">
        <v>57500</v>
      </c>
      <c r="H308" s="7">
        <v>0</v>
      </c>
      <c r="I308" s="7">
        <v>57500</v>
      </c>
      <c r="J308" s="7">
        <v>1650.25</v>
      </c>
      <c r="K308" s="7">
        <v>3016.23</v>
      </c>
      <c r="L308" s="7">
        <f t="shared" si="13"/>
        <v>1748</v>
      </c>
      <c r="M308" s="7">
        <v>1425</v>
      </c>
      <c r="N308" s="7">
        <f t="shared" si="14"/>
        <v>7839.48</v>
      </c>
      <c r="O308" s="7">
        <f t="shared" si="15"/>
        <v>49660.520000000004</v>
      </c>
    </row>
    <row r="309" spans="1:15" ht="24.95" customHeight="1" x14ac:dyDescent="0.25">
      <c r="A309" s="6">
        <v>301</v>
      </c>
      <c r="B309" s="6" t="s">
        <v>414</v>
      </c>
      <c r="C309" s="6" t="s">
        <v>403</v>
      </c>
      <c r="D309" s="6" t="s">
        <v>174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f t="shared" si="13"/>
        <v>456</v>
      </c>
      <c r="M309" s="7">
        <v>679</v>
      </c>
      <c r="N309" s="7">
        <f t="shared" si="14"/>
        <v>1565.5</v>
      </c>
      <c r="O309" s="7">
        <f t="shared" si="15"/>
        <v>13434.5</v>
      </c>
    </row>
    <row r="310" spans="1:15" ht="24.95" customHeight="1" x14ac:dyDescent="0.25">
      <c r="A310" s="6">
        <v>302</v>
      </c>
      <c r="B310" s="6" t="s">
        <v>415</v>
      </c>
      <c r="C310" s="6" t="s">
        <v>403</v>
      </c>
      <c r="D310" s="6" t="s">
        <v>101</v>
      </c>
      <c r="E310" s="6" t="s">
        <v>36</v>
      </c>
      <c r="F310" s="6" t="s">
        <v>29</v>
      </c>
      <c r="G310" s="7">
        <v>11000</v>
      </c>
      <c r="H310" s="7">
        <v>0</v>
      </c>
      <c r="I310" s="7">
        <v>11000</v>
      </c>
      <c r="J310" s="7">
        <v>315.7</v>
      </c>
      <c r="K310" s="7">
        <v>0</v>
      </c>
      <c r="L310" s="7">
        <f t="shared" si="13"/>
        <v>334.4</v>
      </c>
      <c r="M310" s="7">
        <v>25</v>
      </c>
      <c r="N310" s="7">
        <f t="shared" si="14"/>
        <v>675.09999999999991</v>
      </c>
      <c r="O310" s="7">
        <f t="shared" si="15"/>
        <v>10324.9</v>
      </c>
    </row>
    <row r="311" spans="1:15" ht="24.95" customHeight="1" x14ac:dyDescent="0.25">
      <c r="A311" s="6">
        <v>303</v>
      </c>
      <c r="B311" s="6" t="s">
        <v>416</v>
      </c>
      <c r="C311" s="6" t="s">
        <v>403</v>
      </c>
      <c r="D311" s="6" t="s">
        <v>417</v>
      </c>
      <c r="E311" s="6" t="s">
        <v>28</v>
      </c>
      <c r="F311" s="6" t="s">
        <v>29</v>
      </c>
      <c r="G311" s="7">
        <v>31500</v>
      </c>
      <c r="H311" s="7">
        <v>0</v>
      </c>
      <c r="I311" s="7">
        <v>31500</v>
      </c>
      <c r="J311" s="7">
        <v>904.05</v>
      </c>
      <c r="K311" s="7">
        <v>0</v>
      </c>
      <c r="L311" s="7">
        <f t="shared" si="13"/>
        <v>957.6</v>
      </c>
      <c r="M311" s="7">
        <v>1925</v>
      </c>
      <c r="N311" s="7">
        <f t="shared" si="14"/>
        <v>3786.65</v>
      </c>
      <c r="O311" s="7">
        <f t="shared" si="15"/>
        <v>27713.35</v>
      </c>
    </row>
    <row r="312" spans="1:15" ht="24.95" customHeight="1" x14ac:dyDescent="0.25">
      <c r="A312" s="6">
        <v>304</v>
      </c>
      <c r="B312" s="6" t="s">
        <v>418</v>
      </c>
      <c r="C312" s="6" t="s">
        <v>403</v>
      </c>
      <c r="D312" s="6" t="s">
        <v>101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f t="shared" si="13"/>
        <v>456</v>
      </c>
      <c r="M312" s="7">
        <v>25</v>
      </c>
      <c r="N312" s="7">
        <f t="shared" si="14"/>
        <v>911.5</v>
      </c>
      <c r="O312" s="7">
        <f t="shared" si="15"/>
        <v>14088.5</v>
      </c>
    </row>
    <row r="313" spans="1:15" ht="24.95" customHeight="1" x14ac:dyDescent="0.25">
      <c r="A313" s="6">
        <v>305</v>
      </c>
      <c r="B313" s="6" t="s">
        <v>419</v>
      </c>
      <c r="C313" s="6" t="s">
        <v>403</v>
      </c>
      <c r="D313" s="6" t="s">
        <v>65</v>
      </c>
      <c r="E313" s="6" t="s">
        <v>54</v>
      </c>
      <c r="F313" s="6" t="s">
        <v>37</v>
      </c>
      <c r="G313" s="7">
        <v>22050</v>
      </c>
      <c r="H313" s="7">
        <v>0</v>
      </c>
      <c r="I313" s="7">
        <v>22050</v>
      </c>
      <c r="J313" s="7">
        <v>632.84</v>
      </c>
      <c r="K313" s="7">
        <v>0</v>
      </c>
      <c r="L313" s="7">
        <f t="shared" si="13"/>
        <v>670.32</v>
      </c>
      <c r="M313" s="7">
        <v>25</v>
      </c>
      <c r="N313" s="7">
        <f t="shared" si="14"/>
        <v>1328.16</v>
      </c>
      <c r="O313" s="7">
        <f t="shared" si="15"/>
        <v>20721.84</v>
      </c>
    </row>
    <row r="314" spans="1:15" ht="24.95" customHeight="1" x14ac:dyDescent="0.25">
      <c r="A314" s="6">
        <v>306</v>
      </c>
      <c r="B314" s="6" t="s">
        <v>420</v>
      </c>
      <c r="C314" s="6" t="s">
        <v>403</v>
      </c>
      <c r="D314" s="6" t="s">
        <v>101</v>
      </c>
      <c r="E314" s="6" t="s">
        <v>36</v>
      </c>
      <c r="F314" s="6" t="s">
        <v>29</v>
      </c>
      <c r="G314" s="7">
        <v>15000</v>
      </c>
      <c r="H314" s="7">
        <v>0</v>
      </c>
      <c r="I314" s="7">
        <v>15000</v>
      </c>
      <c r="J314" s="7">
        <v>430.5</v>
      </c>
      <c r="K314" s="7">
        <v>0</v>
      </c>
      <c r="L314" s="7">
        <f t="shared" si="13"/>
        <v>456</v>
      </c>
      <c r="M314" s="7">
        <v>25</v>
      </c>
      <c r="N314" s="7">
        <f t="shared" si="14"/>
        <v>911.5</v>
      </c>
      <c r="O314" s="7">
        <f t="shared" si="15"/>
        <v>14088.5</v>
      </c>
    </row>
    <row r="315" spans="1:15" ht="24.95" customHeight="1" x14ac:dyDescent="0.25">
      <c r="A315" s="6">
        <v>307</v>
      </c>
      <c r="B315" s="6" t="s">
        <v>421</v>
      </c>
      <c r="C315" s="6" t="s">
        <v>403</v>
      </c>
      <c r="D315" s="6" t="s">
        <v>197</v>
      </c>
      <c r="E315" s="6" t="s">
        <v>28</v>
      </c>
      <c r="F315" s="6" t="s">
        <v>37</v>
      </c>
      <c r="G315" s="7">
        <v>57500</v>
      </c>
      <c r="H315" s="7">
        <v>0</v>
      </c>
      <c r="I315" s="7">
        <v>57500</v>
      </c>
      <c r="J315" s="7">
        <v>1650.25</v>
      </c>
      <c r="K315" s="7">
        <v>3016.23</v>
      </c>
      <c r="L315" s="7">
        <f t="shared" si="13"/>
        <v>1748</v>
      </c>
      <c r="M315" s="7">
        <v>1425</v>
      </c>
      <c r="N315" s="7">
        <f t="shared" si="14"/>
        <v>7839.48</v>
      </c>
      <c r="O315" s="7">
        <f t="shared" si="15"/>
        <v>49660.520000000004</v>
      </c>
    </row>
    <row r="316" spans="1:15" ht="24.95" customHeight="1" x14ac:dyDescent="0.25">
      <c r="A316" s="6">
        <v>308</v>
      </c>
      <c r="B316" s="6" t="s">
        <v>422</v>
      </c>
      <c r="C316" s="6" t="s">
        <v>403</v>
      </c>
      <c r="D316" s="6" t="s">
        <v>224</v>
      </c>
      <c r="E316" s="6" t="s">
        <v>54</v>
      </c>
      <c r="F316" s="6" t="s">
        <v>29</v>
      </c>
      <c r="G316" s="7">
        <v>57500</v>
      </c>
      <c r="H316" s="7">
        <v>0</v>
      </c>
      <c r="I316" s="7">
        <v>57500</v>
      </c>
      <c r="J316" s="7">
        <v>1650.25</v>
      </c>
      <c r="K316" s="7">
        <v>3016.23</v>
      </c>
      <c r="L316" s="7">
        <f t="shared" si="13"/>
        <v>1748</v>
      </c>
      <c r="M316" s="7">
        <v>3357.3</v>
      </c>
      <c r="N316" s="7">
        <f t="shared" si="14"/>
        <v>9771.7799999999988</v>
      </c>
      <c r="O316" s="7">
        <f t="shared" si="15"/>
        <v>47728.22</v>
      </c>
    </row>
    <row r="317" spans="1:15" ht="24.95" customHeight="1" x14ac:dyDescent="0.25">
      <c r="A317" s="6">
        <v>309</v>
      </c>
      <c r="B317" s="6" t="s">
        <v>423</v>
      </c>
      <c r="C317" s="6" t="s">
        <v>403</v>
      </c>
      <c r="D317" s="6" t="s">
        <v>101</v>
      </c>
      <c r="E317" s="6" t="s">
        <v>36</v>
      </c>
      <c r="F317" s="6" t="s">
        <v>29</v>
      </c>
      <c r="G317" s="7">
        <v>15000</v>
      </c>
      <c r="H317" s="7">
        <v>0</v>
      </c>
      <c r="I317" s="7">
        <v>15000</v>
      </c>
      <c r="J317" s="7">
        <v>430.5</v>
      </c>
      <c r="K317" s="7">
        <v>0</v>
      </c>
      <c r="L317" s="7">
        <f t="shared" si="13"/>
        <v>456</v>
      </c>
      <c r="M317" s="7">
        <v>25</v>
      </c>
      <c r="N317" s="7">
        <f t="shared" si="14"/>
        <v>911.5</v>
      </c>
      <c r="O317" s="7">
        <f t="shared" si="15"/>
        <v>14088.5</v>
      </c>
    </row>
    <row r="318" spans="1:15" ht="24.95" customHeight="1" x14ac:dyDescent="0.25">
      <c r="A318" s="6">
        <v>310</v>
      </c>
      <c r="B318" s="6" t="s">
        <v>424</v>
      </c>
      <c r="C318" s="6" t="s">
        <v>403</v>
      </c>
      <c r="D318" s="6" t="s">
        <v>197</v>
      </c>
      <c r="E318" s="6" t="s">
        <v>54</v>
      </c>
      <c r="F318" s="6" t="s">
        <v>29</v>
      </c>
      <c r="G318" s="7">
        <v>57500</v>
      </c>
      <c r="H318" s="7">
        <v>0</v>
      </c>
      <c r="I318" s="7">
        <v>57500</v>
      </c>
      <c r="J318" s="7">
        <v>1650.25</v>
      </c>
      <c r="K318" s="7">
        <v>3016.23</v>
      </c>
      <c r="L318" s="7">
        <f t="shared" si="13"/>
        <v>1748</v>
      </c>
      <c r="M318" s="7">
        <v>1375</v>
      </c>
      <c r="N318" s="7">
        <f t="shared" si="14"/>
        <v>7789.48</v>
      </c>
      <c r="O318" s="7">
        <f t="shared" si="15"/>
        <v>49710.520000000004</v>
      </c>
    </row>
    <row r="319" spans="1:15" ht="24.95" customHeight="1" x14ac:dyDescent="0.25">
      <c r="A319" s="6">
        <v>311</v>
      </c>
      <c r="B319" s="6" t="s">
        <v>425</v>
      </c>
      <c r="C319" s="6" t="s">
        <v>403</v>
      </c>
      <c r="D319" s="6" t="s">
        <v>122</v>
      </c>
      <c r="E319" s="6" t="s">
        <v>28</v>
      </c>
      <c r="F319" s="6" t="s">
        <v>29</v>
      </c>
      <c r="G319" s="7">
        <v>12650</v>
      </c>
      <c r="H319" s="7">
        <v>0</v>
      </c>
      <c r="I319" s="7">
        <v>12650</v>
      </c>
      <c r="J319" s="7">
        <v>363.06</v>
      </c>
      <c r="K319" s="7">
        <v>0</v>
      </c>
      <c r="L319" s="7">
        <f t="shared" si="13"/>
        <v>384.56</v>
      </c>
      <c r="M319" s="7">
        <v>25</v>
      </c>
      <c r="N319" s="7">
        <f t="shared" si="14"/>
        <v>772.62</v>
      </c>
      <c r="O319" s="7">
        <f t="shared" si="15"/>
        <v>11877.38</v>
      </c>
    </row>
    <row r="320" spans="1:15" ht="24.95" customHeight="1" x14ac:dyDescent="0.25">
      <c r="A320" s="6">
        <v>312</v>
      </c>
      <c r="B320" s="6" t="s">
        <v>426</v>
      </c>
      <c r="C320" s="6" t="s">
        <v>403</v>
      </c>
      <c r="D320" s="6" t="s">
        <v>174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3"/>
        <v>334.4</v>
      </c>
      <c r="M320" s="7">
        <v>25</v>
      </c>
      <c r="N320" s="7">
        <f t="shared" si="14"/>
        <v>675.09999999999991</v>
      </c>
      <c r="O320" s="7">
        <f t="shared" si="15"/>
        <v>10324.9</v>
      </c>
    </row>
    <row r="321" spans="1:143" ht="24.95" customHeight="1" x14ac:dyDescent="0.25">
      <c r="A321" s="6">
        <v>313</v>
      </c>
      <c r="B321" s="6" t="s">
        <v>427</v>
      </c>
      <c r="C321" s="6" t="s">
        <v>403</v>
      </c>
      <c r="D321" s="6" t="s">
        <v>183</v>
      </c>
      <c r="E321" s="6" t="s">
        <v>28</v>
      </c>
      <c r="F321" s="6" t="s">
        <v>29</v>
      </c>
      <c r="G321" s="7">
        <v>57500</v>
      </c>
      <c r="H321" s="7">
        <v>0</v>
      </c>
      <c r="I321" s="7">
        <v>57500</v>
      </c>
      <c r="J321" s="7">
        <v>1650.25</v>
      </c>
      <c r="K321" s="7">
        <v>3016.23</v>
      </c>
      <c r="L321" s="7">
        <f t="shared" si="13"/>
        <v>1748</v>
      </c>
      <c r="M321" s="7">
        <v>1017.5</v>
      </c>
      <c r="N321" s="7">
        <f t="shared" si="14"/>
        <v>7431.98</v>
      </c>
      <c r="O321" s="7">
        <f t="shared" si="15"/>
        <v>50068.020000000004</v>
      </c>
    </row>
    <row r="322" spans="1:143" ht="24.95" customHeight="1" x14ac:dyDescent="0.25">
      <c r="A322" s="6">
        <v>314</v>
      </c>
      <c r="B322" s="6" t="s">
        <v>428</v>
      </c>
      <c r="C322" s="6" t="s">
        <v>403</v>
      </c>
      <c r="D322" s="6" t="s">
        <v>197</v>
      </c>
      <c r="E322" s="6" t="s">
        <v>28</v>
      </c>
      <c r="F322" s="6" t="s">
        <v>29</v>
      </c>
      <c r="G322" s="7">
        <v>57500</v>
      </c>
      <c r="H322" s="7">
        <v>0</v>
      </c>
      <c r="I322" s="7">
        <v>57500</v>
      </c>
      <c r="J322" s="7">
        <v>1650.25</v>
      </c>
      <c r="K322" s="7">
        <v>2397.87</v>
      </c>
      <c r="L322" s="7">
        <f t="shared" si="13"/>
        <v>1748</v>
      </c>
      <c r="M322" s="7">
        <v>6445.92</v>
      </c>
      <c r="N322" s="7">
        <f t="shared" si="14"/>
        <v>12242.04</v>
      </c>
      <c r="O322" s="7">
        <f t="shared" si="15"/>
        <v>45257.96</v>
      </c>
    </row>
    <row r="323" spans="1:143" ht="24.95" customHeight="1" x14ac:dyDescent="0.25">
      <c r="A323" s="6">
        <v>315</v>
      </c>
      <c r="B323" s="6" t="s">
        <v>429</v>
      </c>
      <c r="C323" s="6" t="s">
        <v>403</v>
      </c>
      <c r="D323" s="6" t="s">
        <v>197</v>
      </c>
      <c r="E323" s="6" t="s">
        <v>54</v>
      </c>
      <c r="F323" s="6" t="s">
        <v>29</v>
      </c>
      <c r="G323" s="7">
        <v>57500</v>
      </c>
      <c r="H323" s="7">
        <v>0</v>
      </c>
      <c r="I323" s="7">
        <v>57500</v>
      </c>
      <c r="J323" s="7">
        <v>1650.25</v>
      </c>
      <c r="K323" s="7">
        <v>2673.13</v>
      </c>
      <c r="L323" s="7">
        <f t="shared" si="13"/>
        <v>1748</v>
      </c>
      <c r="M323" s="7">
        <v>3140.46</v>
      </c>
      <c r="N323" s="7">
        <f t="shared" si="14"/>
        <v>9211.84</v>
      </c>
      <c r="O323" s="7">
        <f t="shared" si="15"/>
        <v>48288.160000000003</v>
      </c>
    </row>
    <row r="324" spans="1:143" s="11" customFormat="1" ht="24.95" customHeight="1" x14ac:dyDescent="0.25">
      <c r="A324" s="6">
        <v>316</v>
      </c>
      <c r="B324" s="6" t="s">
        <v>430</v>
      </c>
      <c r="C324" s="6" t="s">
        <v>403</v>
      </c>
      <c r="D324" s="6" t="s">
        <v>197</v>
      </c>
      <c r="E324" s="6" t="s">
        <v>54</v>
      </c>
      <c r="F324" s="6" t="s">
        <v>29</v>
      </c>
      <c r="G324" s="7">
        <v>57500</v>
      </c>
      <c r="H324" s="7">
        <v>0</v>
      </c>
      <c r="I324" s="7">
        <v>57500</v>
      </c>
      <c r="J324" s="7">
        <v>1650.25</v>
      </c>
      <c r="K324" s="7">
        <v>2673.13</v>
      </c>
      <c r="L324" s="7">
        <f t="shared" si="13"/>
        <v>1748</v>
      </c>
      <c r="M324" s="7">
        <v>21561.919999999998</v>
      </c>
      <c r="N324" s="7">
        <f t="shared" si="14"/>
        <v>27633.3</v>
      </c>
      <c r="O324" s="7">
        <f t="shared" si="15"/>
        <v>29866.7</v>
      </c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6"/>
    </row>
    <row r="325" spans="1:143" ht="24.95" customHeight="1" x14ac:dyDescent="0.25">
      <c r="A325" s="6">
        <v>317</v>
      </c>
      <c r="B325" s="6" t="s">
        <v>431</v>
      </c>
      <c r="C325" s="6" t="s">
        <v>403</v>
      </c>
      <c r="D325" s="6" t="s">
        <v>101</v>
      </c>
      <c r="E325" s="6" t="s">
        <v>36</v>
      </c>
      <c r="F325" s="6" t="s">
        <v>29</v>
      </c>
      <c r="G325" s="7">
        <v>11000</v>
      </c>
      <c r="H325" s="7">
        <v>0</v>
      </c>
      <c r="I325" s="7">
        <v>11000</v>
      </c>
      <c r="J325" s="7">
        <v>315.7</v>
      </c>
      <c r="K325" s="7">
        <v>0</v>
      </c>
      <c r="L325" s="7">
        <f t="shared" si="13"/>
        <v>334.4</v>
      </c>
      <c r="M325" s="7">
        <v>25</v>
      </c>
      <c r="N325" s="7">
        <f t="shared" si="14"/>
        <v>675.09999999999991</v>
      </c>
      <c r="O325" s="7">
        <f t="shared" si="15"/>
        <v>10324.9</v>
      </c>
    </row>
    <row r="326" spans="1:143" ht="24.95" customHeight="1" x14ac:dyDescent="0.25">
      <c r="A326" s="6">
        <v>318</v>
      </c>
      <c r="B326" s="6" t="s">
        <v>432</v>
      </c>
      <c r="C326" s="6" t="s">
        <v>403</v>
      </c>
      <c r="D326" s="6" t="s">
        <v>101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3"/>
        <v>456</v>
      </c>
      <c r="M326" s="7">
        <v>25</v>
      </c>
      <c r="N326" s="7">
        <f t="shared" si="14"/>
        <v>911.5</v>
      </c>
      <c r="O326" s="7">
        <f t="shared" si="15"/>
        <v>14088.5</v>
      </c>
    </row>
    <row r="327" spans="1:143" ht="24.95" customHeight="1" x14ac:dyDescent="0.25">
      <c r="A327" s="6">
        <v>319</v>
      </c>
      <c r="B327" s="6" t="s">
        <v>433</v>
      </c>
      <c r="C327" s="6" t="s">
        <v>403</v>
      </c>
      <c r="D327" s="6" t="s">
        <v>122</v>
      </c>
      <c r="E327" s="6" t="s">
        <v>36</v>
      </c>
      <c r="F327" s="6" t="s">
        <v>37</v>
      </c>
      <c r="G327" s="7">
        <v>11000</v>
      </c>
      <c r="H327" s="7">
        <v>0</v>
      </c>
      <c r="I327" s="7">
        <v>11000</v>
      </c>
      <c r="J327" s="7">
        <v>315.7</v>
      </c>
      <c r="K327" s="7">
        <v>0</v>
      </c>
      <c r="L327" s="7">
        <f t="shared" si="13"/>
        <v>334.4</v>
      </c>
      <c r="M327" s="7">
        <v>1840.46</v>
      </c>
      <c r="N327" s="7">
        <f t="shared" si="14"/>
        <v>2490.56</v>
      </c>
      <c r="O327" s="7">
        <f t="shared" si="15"/>
        <v>8509.44</v>
      </c>
    </row>
    <row r="328" spans="1:143" ht="24.95" customHeight="1" x14ac:dyDescent="0.25">
      <c r="A328" s="6">
        <v>320</v>
      </c>
      <c r="B328" s="6" t="s">
        <v>434</v>
      </c>
      <c r="C328" s="6" t="s">
        <v>403</v>
      </c>
      <c r="D328" s="6" t="s">
        <v>101</v>
      </c>
      <c r="E328" s="6" t="s">
        <v>36</v>
      </c>
      <c r="F328" s="6" t="s">
        <v>29</v>
      </c>
      <c r="G328" s="7">
        <v>15000</v>
      </c>
      <c r="H328" s="7">
        <v>0</v>
      </c>
      <c r="I328" s="7">
        <v>15000</v>
      </c>
      <c r="J328" s="7">
        <v>430.5</v>
      </c>
      <c r="K328" s="7">
        <v>0</v>
      </c>
      <c r="L328" s="7">
        <f t="shared" si="13"/>
        <v>456</v>
      </c>
      <c r="M328" s="7">
        <v>25</v>
      </c>
      <c r="N328" s="7">
        <f t="shared" si="14"/>
        <v>911.5</v>
      </c>
      <c r="O328" s="7">
        <f t="shared" si="15"/>
        <v>14088.5</v>
      </c>
    </row>
    <row r="329" spans="1:143" ht="24.95" customHeight="1" x14ac:dyDescent="0.25">
      <c r="A329" s="6">
        <v>321</v>
      </c>
      <c r="B329" s="6" t="s">
        <v>435</v>
      </c>
      <c r="C329" s="6" t="s">
        <v>403</v>
      </c>
      <c r="D329" s="6" t="s">
        <v>101</v>
      </c>
      <c r="E329" s="6" t="s">
        <v>36</v>
      </c>
      <c r="F329" s="6" t="s">
        <v>29</v>
      </c>
      <c r="G329" s="7">
        <v>11000</v>
      </c>
      <c r="H329" s="7">
        <v>0</v>
      </c>
      <c r="I329" s="7">
        <v>11000</v>
      </c>
      <c r="J329" s="7">
        <v>315.7</v>
      </c>
      <c r="K329" s="7">
        <v>0</v>
      </c>
      <c r="L329" s="7">
        <f t="shared" si="13"/>
        <v>334.4</v>
      </c>
      <c r="M329" s="7">
        <v>25</v>
      </c>
      <c r="N329" s="7">
        <f t="shared" si="14"/>
        <v>675.09999999999991</v>
      </c>
      <c r="O329" s="7">
        <f t="shared" si="15"/>
        <v>10324.9</v>
      </c>
    </row>
    <row r="330" spans="1:143" ht="24.95" customHeight="1" x14ac:dyDescent="0.25">
      <c r="A330" s="6">
        <v>322</v>
      </c>
      <c r="B330" s="6" t="s">
        <v>436</v>
      </c>
      <c r="C330" s="6" t="s">
        <v>403</v>
      </c>
      <c r="D330" s="6" t="s">
        <v>101</v>
      </c>
      <c r="E330" s="6" t="s">
        <v>36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3"/>
        <v>456</v>
      </c>
      <c r="M330" s="7">
        <v>25</v>
      </c>
      <c r="N330" s="7">
        <f t="shared" si="14"/>
        <v>911.5</v>
      </c>
      <c r="O330" s="7">
        <f t="shared" si="15"/>
        <v>14088.5</v>
      </c>
    </row>
    <row r="331" spans="1:143" ht="24.95" customHeight="1" x14ac:dyDescent="0.25">
      <c r="A331" s="6">
        <v>323</v>
      </c>
      <c r="B331" s="6" t="s">
        <v>437</v>
      </c>
      <c r="C331" s="6" t="s">
        <v>403</v>
      </c>
      <c r="D331" s="6" t="s">
        <v>101</v>
      </c>
      <c r="E331" s="6" t="s">
        <v>36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f t="shared" si="13"/>
        <v>456</v>
      </c>
      <c r="M331" s="7">
        <v>25</v>
      </c>
      <c r="N331" s="7">
        <f t="shared" si="14"/>
        <v>911.5</v>
      </c>
      <c r="O331" s="7">
        <f t="shared" si="15"/>
        <v>14088.5</v>
      </c>
    </row>
    <row r="332" spans="1:143" ht="24.95" customHeight="1" x14ac:dyDescent="0.25">
      <c r="A332" s="6">
        <v>324</v>
      </c>
      <c r="B332" s="6" t="s">
        <v>438</v>
      </c>
      <c r="C332" s="6" t="s">
        <v>403</v>
      </c>
      <c r="D332" s="6" t="s">
        <v>101</v>
      </c>
      <c r="E332" s="6" t="s">
        <v>36</v>
      </c>
      <c r="F332" s="6" t="s">
        <v>29</v>
      </c>
      <c r="G332" s="7">
        <v>15000</v>
      </c>
      <c r="H332" s="7">
        <v>0</v>
      </c>
      <c r="I332" s="7">
        <v>15000</v>
      </c>
      <c r="J332" s="7">
        <v>430.5</v>
      </c>
      <c r="K332" s="7">
        <v>0</v>
      </c>
      <c r="L332" s="7">
        <f t="shared" si="13"/>
        <v>456</v>
      </c>
      <c r="M332" s="7">
        <v>1740.46</v>
      </c>
      <c r="N332" s="7">
        <f t="shared" si="14"/>
        <v>2626.96</v>
      </c>
      <c r="O332" s="7">
        <f t="shared" si="15"/>
        <v>12373.04</v>
      </c>
    </row>
    <row r="333" spans="1:143" ht="24.95" customHeight="1" x14ac:dyDescent="0.25">
      <c r="A333" s="6">
        <v>325</v>
      </c>
      <c r="B333" s="6" t="s">
        <v>439</v>
      </c>
      <c r="C333" s="6" t="s">
        <v>403</v>
      </c>
      <c r="D333" s="6" t="s">
        <v>35</v>
      </c>
      <c r="E333" s="6" t="s">
        <v>36</v>
      </c>
      <c r="F333" s="6" t="s">
        <v>37</v>
      </c>
      <c r="G333" s="7">
        <v>25000</v>
      </c>
      <c r="H333" s="7">
        <v>0</v>
      </c>
      <c r="I333" s="7">
        <v>25000</v>
      </c>
      <c r="J333" s="7">
        <v>717.5</v>
      </c>
      <c r="K333" s="7">
        <v>0</v>
      </c>
      <c r="L333" s="7">
        <f t="shared" si="13"/>
        <v>760</v>
      </c>
      <c r="M333" s="7">
        <v>1525</v>
      </c>
      <c r="N333" s="7">
        <f t="shared" si="14"/>
        <v>3002.5</v>
      </c>
      <c r="O333" s="7">
        <f t="shared" si="15"/>
        <v>21997.5</v>
      </c>
    </row>
    <row r="334" spans="1:143" ht="24.95" customHeight="1" x14ac:dyDescent="0.25">
      <c r="A334" s="6">
        <v>326</v>
      </c>
      <c r="B334" t="s">
        <v>440</v>
      </c>
      <c r="C334" s="6" t="s">
        <v>403</v>
      </c>
      <c r="D334" s="6" t="s">
        <v>35</v>
      </c>
      <c r="E334" s="6" t="s">
        <v>28</v>
      </c>
      <c r="F334" s="6" t="s">
        <v>37</v>
      </c>
      <c r="G334" s="7">
        <v>21000</v>
      </c>
      <c r="H334" s="7">
        <v>0</v>
      </c>
      <c r="I334" s="7">
        <v>21000</v>
      </c>
      <c r="J334" s="7">
        <v>602.70000000000005</v>
      </c>
      <c r="K334" s="7">
        <v>0</v>
      </c>
      <c r="L334" s="7">
        <f t="shared" si="13"/>
        <v>638.4</v>
      </c>
      <c r="M334" s="7">
        <v>5979.94</v>
      </c>
      <c r="N334" s="7">
        <f t="shared" si="14"/>
        <v>7221.0399999999991</v>
      </c>
      <c r="O334" s="7">
        <f t="shared" si="15"/>
        <v>13778.960000000001</v>
      </c>
    </row>
    <row r="335" spans="1:143" ht="24.95" customHeight="1" x14ac:dyDescent="0.25">
      <c r="A335" s="6">
        <v>327</v>
      </c>
      <c r="B335" t="s">
        <v>441</v>
      </c>
      <c r="C335" s="6" t="s">
        <v>403</v>
      </c>
      <c r="D335" s="6" t="s">
        <v>35</v>
      </c>
      <c r="E335" s="6" t="s">
        <v>28</v>
      </c>
      <c r="F335" s="6" t="s">
        <v>37</v>
      </c>
      <c r="G335" s="7">
        <v>21000</v>
      </c>
      <c r="H335" s="7">
        <v>0</v>
      </c>
      <c r="I335" s="7">
        <v>21000</v>
      </c>
      <c r="J335" s="7">
        <v>602.70000000000005</v>
      </c>
      <c r="K335" s="7">
        <v>0</v>
      </c>
      <c r="L335" s="7">
        <f t="shared" si="13"/>
        <v>638.4</v>
      </c>
      <c r="M335" s="7">
        <v>25</v>
      </c>
      <c r="N335" s="7">
        <f t="shared" si="14"/>
        <v>1266.0999999999999</v>
      </c>
      <c r="O335" s="7">
        <f t="shared" si="15"/>
        <v>19733.900000000001</v>
      </c>
    </row>
    <row r="336" spans="1:143" ht="24.95" customHeight="1" x14ac:dyDescent="0.25">
      <c r="A336" s="6">
        <v>328</v>
      </c>
      <c r="B336" t="s">
        <v>442</v>
      </c>
      <c r="C336" s="6" t="s">
        <v>403</v>
      </c>
      <c r="D336" t="s">
        <v>101</v>
      </c>
      <c r="E336" s="6" t="s">
        <v>28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3"/>
        <v>456</v>
      </c>
      <c r="M336" s="7">
        <v>25</v>
      </c>
      <c r="N336" s="7">
        <f t="shared" si="14"/>
        <v>911.5</v>
      </c>
      <c r="O336" s="7">
        <f t="shared" si="15"/>
        <v>14088.5</v>
      </c>
    </row>
    <row r="337" spans="1:15" ht="24.95" customHeight="1" x14ac:dyDescent="0.25">
      <c r="A337" s="6">
        <v>329</v>
      </c>
      <c r="B337" s="6" t="s">
        <v>443</v>
      </c>
      <c r="C337" s="6" t="s">
        <v>403</v>
      </c>
      <c r="D337" s="6" t="s">
        <v>65</v>
      </c>
      <c r="E337" s="6" t="s">
        <v>36</v>
      </c>
      <c r="F337" s="6" t="s">
        <v>37</v>
      </c>
      <c r="G337" s="7">
        <v>21000</v>
      </c>
      <c r="H337" s="7">
        <v>0</v>
      </c>
      <c r="I337" s="7">
        <v>21000</v>
      </c>
      <c r="J337" s="7">
        <v>602.70000000000005</v>
      </c>
      <c r="K337" s="7">
        <v>0</v>
      </c>
      <c r="L337" s="7">
        <f t="shared" si="13"/>
        <v>638.4</v>
      </c>
      <c r="M337" s="7">
        <v>25</v>
      </c>
      <c r="N337" s="7">
        <f t="shared" si="14"/>
        <v>1266.0999999999999</v>
      </c>
      <c r="O337" s="7">
        <f t="shared" si="15"/>
        <v>19733.900000000001</v>
      </c>
    </row>
    <row r="338" spans="1:15" ht="24.95" customHeight="1" x14ac:dyDescent="0.25">
      <c r="A338" s="6">
        <v>330</v>
      </c>
      <c r="B338" t="s">
        <v>1499</v>
      </c>
      <c r="C338" s="6" t="s">
        <v>403</v>
      </c>
      <c r="D338" s="6" t="s">
        <v>65</v>
      </c>
      <c r="E338" s="6" t="s">
        <v>36</v>
      </c>
      <c r="F338" s="6" t="s">
        <v>37</v>
      </c>
      <c r="G338" s="7">
        <v>25000</v>
      </c>
      <c r="H338" s="7">
        <v>0</v>
      </c>
      <c r="I338" s="7">
        <v>25000</v>
      </c>
      <c r="J338" s="7">
        <v>717.5</v>
      </c>
      <c r="K338" s="7">
        <v>0</v>
      </c>
      <c r="L338" s="7">
        <f t="shared" ref="L338:L401" si="16">+I338*3.04%</f>
        <v>760</v>
      </c>
      <c r="M338" s="7">
        <v>25</v>
      </c>
      <c r="N338" s="7">
        <f t="shared" si="14"/>
        <v>1502.5</v>
      </c>
      <c r="O338" s="7">
        <v>23497.5</v>
      </c>
    </row>
    <row r="339" spans="1:15" ht="24.95" customHeight="1" x14ac:dyDescent="0.25">
      <c r="A339" s="6">
        <v>331</v>
      </c>
      <c r="B339" s="1" t="s">
        <v>444</v>
      </c>
      <c r="C339" s="6" t="s">
        <v>403</v>
      </c>
      <c r="D339" s="6" t="s">
        <v>46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f t="shared" si="16"/>
        <v>456</v>
      </c>
      <c r="M339" s="7">
        <v>25</v>
      </c>
      <c r="N339" s="7">
        <f t="shared" ref="N339:N402" si="17">+J339+K339+L339+M339</f>
        <v>911.5</v>
      </c>
      <c r="O339" s="7">
        <f t="shared" si="15"/>
        <v>14088.5</v>
      </c>
    </row>
    <row r="340" spans="1:15" ht="24.95" customHeight="1" x14ac:dyDescent="0.25">
      <c r="A340" s="6">
        <v>332</v>
      </c>
      <c r="B340" s="6" t="s">
        <v>445</v>
      </c>
      <c r="C340" s="6" t="s">
        <v>403</v>
      </c>
      <c r="D340" s="6" t="s">
        <v>115</v>
      </c>
      <c r="E340" s="6" t="s">
        <v>36</v>
      </c>
      <c r="F340" s="6" t="s">
        <v>37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f t="shared" si="16"/>
        <v>456</v>
      </c>
      <c r="M340" s="7">
        <v>1525</v>
      </c>
      <c r="N340" s="7">
        <f t="shared" si="17"/>
        <v>2411.5</v>
      </c>
      <c r="O340" s="7">
        <f t="shared" si="15"/>
        <v>12588.5</v>
      </c>
    </row>
    <row r="341" spans="1:15" ht="24.95" customHeight="1" x14ac:dyDescent="0.25">
      <c r="A341" s="6">
        <v>333</v>
      </c>
      <c r="B341" t="s">
        <v>1377</v>
      </c>
      <c r="C341" s="6" t="s">
        <v>403</v>
      </c>
      <c r="D341" s="6" t="s">
        <v>46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f t="shared" si="16"/>
        <v>456</v>
      </c>
      <c r="M341" s="7">
        <v>25</v>
      </c>
      <c r="N341" s="7">
        <f t="shared" si="17"/>
        <v>911.5</v>
      </c>
      <c r="O341" s="7">
        <f t="shared" ref="O341:O404" si="18">+G341-N341</f>
        <v>14088.5</v>
      </c>
    </row>
    <row r="342" spans="1:15" ht="24.95" customHeight="1" x14ac:dyDescent="0.25">
      <c r="A342" s="6">
        <v>334</v>
      </c>
      <c r="B342" t="s">
        <v>1396</v>
      </c>
      <c r="C342" s="6" t="s">
        <v>403</v>
      </c>
      <c r="D342" s="6" t="s">
        <v>46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f t="shared" si="16"/>
        <v>456</v>
      </c>
      <c r="M342" s="7">
        <v>25</v>
      </c>
      <c r="N342" s="7">
        <f t="shared" si="17"/>
        <v>911.5</v>
      </c>
      <c r="O342" s="7">
        <f t="shared" si="18"/>
        <v>14088.5</v>
      </c>
    </row>
    <row r="343" spans="1:15" ht="24.95" customHeight="1" x14ac:dyDescent="0.25">
      <c r="A343" s="6">
        <v>335</v>
      </c>
      <c r="B343" s="6" t="s">
        <v>446</v>
      </c>
      <c r="C343" s="6" t="s">
        <v>403</v>
      </c>
      <c r="D343" s="6" t="s">
        <v>183</v>
      </c>
      <c r="E343" s="6" t="s">
        <v>28</v>
      </c>
      <c r="F343" s="6" t="s">
        <v>29</v>
      </c>
      <c r="G343" s="7">
        <v>57500</v>
      </c>
      <c r="H343" s="7">
        <v>0</v>
      </c>
      <c r="I343" s="7">
        <v>57500</v>
      </c>
      <c r="J343" s="7">
        <v>1650.25</v>
      </c>
      <c r="K343" s="7">
        <v>3016.23</v>
      </c>
      <c r="L343" s="7">
        <f t="shared" si="16"/>
        <v>1748</v>
      </c>
      <c r="M343" s="7">
        <v>425</v>
      </c>
      <c r="N343" s="7">
        <f t="shared" si="17"/>
        <v>6839.48</v>
      </c>
      <c r="O343" s="7">
        <f t="shared" si="18"/>
        <v>50660.520000000004</v>
      </c>
    </row>
    <row r="344" spans="1:15" ht="24.95" customHeight="1" x14ac:dyDescent="0.25">
      <c r="A344" s="6">
        <v>336</v>
      </c>
      <c r="B344" s="6" t="s">
        <v>447</v>
      </c>
      <c r="C344" s="6" t="s">
        <v>403</v>
      </c>
      <c r="D344" s="6" t="s">
        <v>224</v>
      </c>
      <c r="E344" s="6" t="s">
        <v>54</v>
      </c>
      <c r="F344" s="6" t="s">
        <v>29</v>
      </c>
      <c r="G344" s="7">
        <v>57500</v>
      </c>
      <c r="H344" s="7">
        <v>0</v>
      </c>
      <c r="I344" s="7">
        <v>57500</v>
      </c>
      <c r="J344" s="7">
        <v>1650.25</v>
      </c>
      <c r="K344" s="7">
        <v>3016.23</v>
      </c>
      <c r="L344" s="7">
        <f t="shared" si="16"/>
        <v>1748</v>
      </c>
      <c r="M344" s="7">
        <v>28391.119999999999</v>
      </c>
      <c r="N344" s="7">
        <f t="shared" si="17"/>
        <v>34805.599999999999</v>
      </c>
      <c r="O344" s="7">
        <f t="shared" si="18"/>
        <v>22694.400000000001</v>
      </c>
    </row>
    <row r="345" spans="1:15" ht="24.95" customHeight="1" x14ac:dyDescent="0.25">
      <c r="A345" s="6">
        <v>337</v>
      </c>
      <c r="B345" s="6" t="s">
        <v>448</v>
      </c>
      <c r="C345" s="6" t="s">
        <v>403</v>
      </c>
      <c r="D345" s="6" t="s">
        <v>101</v>
      </c>
      <c r="E345" s="6" t="s">
        <v>36</v>
      </c>
      <c r="F345" s="6" t="s">
        <v>29</v>
      </c>
      <c r="G345" s="7">
        <v>15000</v>
      </c>
      <c r="H345" s="7">
        <v>0</v>
      </c>
      <c r="I345" s="7">
        <v>15000</v>
      </c>
      <c r="J345" s="7">
        <v>430.5</v>
      </c>
      <c r="K345" s="7">
        <v>0</v>
      </c>
      <c r="L345" s="7">
        <f t="shared" si="16"/>
        <v>456</v>
      </c>
      <c r="M345" s="7">
        <v>25</v>
      </c>
      <c r="N345" s="7">
        <f t="shared" si="17"/>
        <v>911.5</v>
      </c>
      <c r="O345" s="7">
        <f t="shared" si="18"/>
        <v>14088.5</v>
      </c>
    </row>
    <row r="346" spans="1:15" ht="24.95" customHeight="1" x14ac:dyDescent="0.25">
      <c r="A346" s="6">
        <v>338</v>
      </c>
      <c r="B346" s="6" t="s">
        <v>449</v>
      </c>
      <c r="C346" s="6" t="s">
        <v>403</v>
      </c>
      <c r="D346" s="6" t="s">
        <v>101</v>
      </c>
      <c r="E346" s="6" t="s">
        <v>36</v>
      </c>
      <c r="F346" s="6" t="s">
        <v>29</v>
      </c>
      <c r="G346" s="7">
        <v>15000</v>
      </c>
      <c r="H346" s="7">
        <v>0</v>
      </c>
      <c r="I346" s="7">
        <v>15000</v>
      </c>
      <c r="J346" s="7">
        <v>430.5</v>
      </c>
      <c r="K346" s="7">
        <v>0</v>
      </c>
      <c r="L346" s="7">
        <f t="shared" si="16"/>
        <v>456</v>
      </c>
      <c r="M346" s="7">
        <v>25</v>
      </c>
      <c r="N346" s="7">
        <f t="shared" si="17"/>
        <v>911.5</v>
      </c>
      <c r="O346" s="7">
        <f t="shared" si="18"/>
        <v>14088.5</v>
      </c>
    </row>
    <row r="347" spans="1:15" ht="24.95" customHeight="1" x14ac:dyDescent="0.25">
      <c r="A347" s="6">
        <v>339</v>
      </c>
      <c r="B347" s="6" t="s">
        <v>450</v>
      </c>
      <c r="C347" s="6" t="s">
        <v>403</v>
      </c>
      <c r="D347" s="6" t="s">
        <v>101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f t="shared" si="16"/>
        <v>456</v>
      </c>
      <c r="M347" s="7">
        <v>25</v>
      </c>
      <c r="N347" s="7">
        <f t="shared" si="17"/>
        <v>911.5</v>
      </c>
      <c r="O347" s="7">
        <f t="shared" si="18"/>
        <v>14088.5</v>
      </c>
    </row>
    <row r="348" spans="1:15" ht="24.95" customHeight="1" x14ac:dyDescent="0.25">
      <c r="A348" s="6">
        <v>340</v>
      </c>
      <c r="B348" s="6" t="s">
        <v>451</v>
      </c>
      <c r="C348" s="6" t="s">
        <v>403</v>
      </c>
      <c r="D348" s="6" t="s">
        <v>197</v>
      </c>
      <c r="E348" s="6" t="s">
        <v>28</v>
      </c>
      <c r="F348" s="6" t="s">
        <v>29</v>
      </c>
      <c r="G348" s="7">
        <v>57500</v>
      </c>
      <c r="H348" s="7">
        <v>0</v>
      </c>
      <c r="I348" s="7">
        <v>57500</v>
      </c>
      <c r="J348" s="7">
        <v>1650.25</v>
      </c>
      <c r="K348" s="7">
        <v>3016.23</v>
      </c>
      <c r="L348" s="7">
        <f t="shared" si="16"/>
        <v>1748</v>
      </c>
      <c r="M348" s="7">
        <v>1325</v>
      </c>
      <c r="N348" s="7">
        <f t="shared" si="17"/>
        <v>7739.48</v>
      </c>
      <c r="O348" s="7">
        <f t="shared" si="18"/>
        <v>49760.520000000004</v>
      </c>
    </row>
    <row r="349" spans="1:15" ht="24.95" customHeight="1" x14ac:dyDescent="0.25">
      <c r="A349" s="6">
        <v>341</v>
      </c>
      <c r="B349" s="6" t="s">
        <v>452</v>
      </c>
      <c r="C349" s="6" t="s">
        <v>403</v>
      </c>
      <c r="D349" s="6" t="s">
        <v>197</v>
      </c>
      <c r="E349" s="6" t="s">
        <v>28</v>
      </c>
      <c r="F349" s="6" t="s">
        <v>29</v>
      </c>
      <c r="G349" s="7">
        <v>57500</v>
      </c>
      <c r="H349" s="7">
        <v>0</v>
      </c>
      <c r="I349" s="7">
        <v>57500</v>
      </c>
      <c r="J349" s="7">
        <v>1650.25</v>
      </c>
      <c r="K349" s="7">
        <v>3016.23</v>
      </c>
      <c r="L349" s="7">
        <f t="shared" si="16"/>
        <v>1748</v>
      </c>
      <c r="M349" s="7">
        <v>425</v>
      </c>
      <c r="N349" s="7">
        <f t="shared" si="17"/>
        <v>6839.48</v>
      </c>
      <c r="O349" s="7">
        <f t="shared" si="18"/>
        <v>50660.520000000004</v>
      </c>
    </row>
    <row r="350" spans="1:15" ht="24.95" customHeight="1" x14ac:dyDescent="0.25">
      <c r="A350" s="6">
        <v>342</v>
      </c>
      <c r="B350" s="6" t="s">
        <v>453</v>
      </c>
      <c r="C350" s="6" t="s">
        <v>403</v>
      </c>
      <c r="D350" s="6" t="s">
        <v>197</v>
      </c>
      <c r="E350" s="6" t="s">
        <v>28</v>
      </c>
      <c r="F350" s="6" t="s">
        <v>29</v>
      </c>
      <c r="G350" s="7">
        <v>57500</v>
      </c>
      <c r="H350" s="7">
        <v>0</v>
      </c>
      <c r="I350" s="7">
        <v>57500</v>
      </c>
      <c r="J350" s="7">
        <v>1650.25</v>
      </c>
      <c r="K350" s="7">
        <v>3016.23</v>
      </c>
      <c r="L350" s="7">
        <f t="shared" si="16"/>
        <v>1748</v>
      </c>
      <c r="M350" s="7">
        <v>12749.8</v>
      </c>
      <c r="N350" s="7">
        <f t="shared" si="17"/>
        <v>19164.28</v>
      </c>
      <c r="O350" s="7">
        <f t="shared" si="18"/>
        <v>38335.72</v>
      </c>
    </row>
    <row r="351" spans="1:15" ht="24.95" customHeight="1" x14ac:dyDescent="0.25">
      <c r="A351" s="6">
        <v>343</v>
      </c>
      <c r="B351" s="6" t="s">
        <v>454</v>
      </c>
      <c r="C351" s="6" t="s">
        <v>403</v>
      </c>
      <c r="D351" s="6" t="s">
        <v>174</v>
      </c>
      <c r="E351" s="6" t="s">
        <v>36</v>
      </c>
      <c r="F351" s="6" t="s">
        <v>29</v>
      </c>
      <c r="G351" s="7">
        <v>11000</v>
      </c>
      <c r="H351" s="7">
        <v>0</v>
      </c>
      <c r="I351" s="7">
        <v>11000</v>
      </c>
      <c r="J351" s="7">
        <v>315.7</v>
      </c>
      <c r="K351" s="7">
        <v>0</v>
      </c>
      <c r="L351" s="7">
        <f t="shared" si="16"/>
        <v>334.4</v>
      </c>
      <c r="M351" s="7">
        <v>25</v>
      </c>
      <c r="N351" s="7">
        <f t="shared" si="17"/>
        <v>675.09999999999991</v>
      </c>
      <c r="O351" s="7">
        <f t="shared" si="18"/>
        <v>10324.9</v>
      </c>
    </row>
    <row r="352" spans="1:15" ht="24.95" customHeight="1" x14ac:dyDescent="0.25">
      <c r="A352" s="6">
        <v>344</v>
      </c>
      <c r="B352" s="6" t="s">
        <v>455</v>
      </c>
      <c r="C352" s="6" t="s">
        <v>403</v>
      </c>
      <c r="D352" s="6" t="s">
        <v>197</v>
      </c>
      <c r="E352" s="6" t="s">
        <v>54</v>
      </c>
      <c r="F352" s="6" t="s">
        <v>29</v>
      </c>
      <c r="G352" s="7">
        <v>57500</v>
      </c>
      <c r="H352" s="7">
        <v>0</v>
      </c>
      <c r="I352" s="7">
        <v>57500</v>
      </c>
      <c r="J352" s="7">
        <v>1650.25</v>
      </c>
      <c r="K352" s="7">
        <v>2673.13</v>
      </c>
      <c r="L352" s="7">
        <f t="shared" si="16"/>
        <v>1748</v>
      </c>
      <c r="M352" s="7">
        <v>21000.63</v>
      </c>
      <c r="N352" s="7">
        <f t="shared" si="17"/>
        <v>27072.010000000002</v>
      </c>
      <c r="O352" s="7">
        <f t="shared" si="18"/>
        <v>30427.989999999998</v>
      </c>
    </row>
    <row r="353" spans="1:15" ht="24.95" customHeight="1" x14ac:dyDescent="0.25">
      <c r="A353" s="6">
        <v>345</v>
      </c>
      <c r="B353" s="6" t="s">
        <v>456</v>
      </c>
      <c r="C353" s="6" t="s">
        <v>403</v>
      </c>
      <c r="D353" s="6" t="s">
        <v>46</v>
      </c>
      <c r="E353" s="6" t="s">
        <v>36</v>
      </c>
      <c r="F353" s="6" t="s">
        <v>29</v>
      </c>
      <c r="G353" s="7">
        <v>15000</v>
      </c>
      <c r="H353" s="7">
        <v>0</v>
      </c>
      <c r="I353" s="7">
        <v>15000</v>
      </c>
      <c r="J353" s="7">
        <v>430.5</v>
      </c>
      <c r="K353" s="7">
        <v>0</v>
      </c>
      <c r="L353" s="7">
        <f t="shared" si="16"/>
        <v>456</v>
      </c>
      <c r="M353" s="7">
        <v>25</v>
      </c>
      <c r="N353" s="7">
        <f t="shared" si="17"/>
        <v>911.5</v>
      </c>
      <c r="O353" s="7">
        <f t="shared" si="18"/>
        <v>14088.5</v>
      </c>
    </row>
    <row r="354" spans="1:15" ht="24.95" customHeight="1" x14ac:dyDescent="0.25">
      <c r="A354" s="6">
        <v>346</v>
      </c>
      <c r="B354" s="6" t="s">
        <v>457</v>
      </c>
      <c r="C354" s="6" t="s">
        <v>403</v>
      </c>
      <c r="D354" s="6" t="s">
        <v>40</v>
      </c>
      <c r="E354" s="6" t="s">
        <v>36</v>
      </c>
      <c r="F354" s="6" t="s">
        <v>29</v>
      </c>
      <c r="G354" s="7">
        <v>25000</v>
      </c>
      <c r="H354" s="7">
        <v>0</v>
      </c>
      <c r="I354" s="7">
        <v>25000</v>
      </c>
      <c r="J354" s="7">
        <f>+G354*2.87%</f>
        <v>717.5</v>
      </c>
      <c r="K354" s="7">
        <v>0</v>
      </c>
      <c r="L354" s="7">
        <f t="shared" si="16"/>
        <v>760</v>
      </c>
      <c r="M354" s="7">
        <v>25</v>
      </c>
      <c r="N354" s="7">
        <f t="shared" si="17"/>
        <v>1502.5</v>
      </c>
      <c r="O354" s="7">
        <f t="shared" si="18"/>
        <v>23497.5</v>
      </c>
    </row>
    <row r="355" spans="1:15" ht="24.95" customHeight="1" x14ac:dyDescent="0.25">
      <c r="A355" s="6">
        <v>347</v>
      </c>
      <c r="B355" s="6" t="s">
        <v>458</v>
      </c>
      <c r="C355" s="6" t="s">
        <v>403</v>
      </c>
      <c r="D355" s="6" t="s">
        <v>130</v>
      </c>
      <c r="E355" s="6" t="s">
        <v>36</v>
      </c>
      <c r="F355" s="6" t="s">
        <v>29</v>
      </c>
      <c r="G355" s="7">
        <v>15000</v>
      </c>
      <c r="H355" s="7">
        <v>0</v>
      </c>
      <c r="I355" s="7">
        <v>15000</v>
      </c>
      <c r="J355" s="7">
        <v>430.5</v>
      </c>
      <c r="K355" s="7">
        <v>0</v>
      </c>
      <c r="L355" s="7">
        <f t="shared" si="16"/>
        <v>456</v>
      </c>
      <c r="M355" s="7">
        <v>25</v>
      </c>
      <c r="N355" s="7">
        <f t="shared" si="17"/>
        <v>911.5</v>
      </c>
      <c r="O355" s="7">
        <f t="shared" si="18"/>
        <v>14088.5</v>
      </c>
    </row>
    <row r="356" spans="1:15" ht="24.95" customHeight="1" x14ac:dyDescent="0.25">
      <c r="A356" s="6">
        <v>348</v>
      </c>
      <c r="B356" s="6" t="s">
        <v>459</v>
      </c>
      <c r="C356" s="6" t="s">
        <v>403</v>
      </c>
      <c r="D356" s="6" t="s">
        <v>115</v>
      </c>
      <c r="E356" s="6" t="s">
        <v>36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f t="shared" si="16"/>
        <v>456</v>
      </c>
      <c r="M356" s="7">
        <v>25</v>
      </c>
      <c r="N356" s="7">
        <f t="shared" si="17"/>
        <v>911.5</v>
      </c>
      <c r="O356" s="7">
        <f t="shared" si="18"/>
        <v>14088.5</v>
      </c>
    </row>
    <row r="357" spans="1:15" ht="24.95" customHeight="1" x14ac:dyDescent="0.25">
      <c r="A357" s="6">
        <v>349</v>
      </c>
      <c r="B357" s="6" t="s">
        <v>460</v>
      </c>
      <c r="C357" s="6" t="s">
        <v>461</v>
      </c>
      <c r="D357" s="6" t="s">
        <v>1004</v>
      </c>
      <c r="E357" s="6" t="s">
        <v>54</v>
      </c>
      <c r="F357" s="6" t="s">
        <v>29</v>
      </c>
      <c r="G357" s="7">
        <v>92000</v>
      </c>
      <c r="H357" s="7">
        <v>0</v>
      </c>
      <c r="I357" s="7">
        <v>92000</v>
      </c>
      <c r="J357" s="7">
        <v>2640.4</v>
      </c>
      <c r="K357" s="7">
        <v>10223.57</v>
      </c>
      <c r="L357" s="7">
        <f t="shared" si="16"/>
        <v>2796.8</v>
      </c>
      <c r="M357" s="7">
        <v>4895</v>
      </c>
      <c r="N357" s="7">
        <f t="shared" si="17"/>
        <v>20555.77</v>
      </c>
      <c r="O357" s="7">
        <f t="shared" si="18"/>
        <v>71444.23</v>
      </c>
    </row>
    <row r="358" spans="1:15" ht="24.95" customHeight="1" x14ac:dyDescent="0.25">
      <c r="A358" s="6">
        <v>350</v>
      </c>
      <c r="B358" s="6" t="s">
        <v>462</v>
      </c>
      <c r="C358" s="6" t="s">
        <v>461</v>
      </c>
      <c r="D358" s="6" t="s">
        <v>197</v>
      </c>
      <c r="E358" s="6" t="s">
        <v>28</v>
      </c>
      <c r="F358" s="6" t="s">
        <v>37</v>
      </c>
      <c r="G358" s="7">
        <v>57500</v>
      </c>
      <c r="H358" s="7">
        <v>0</v>
      </c>
      <c r="I358" s="7">
        <v>57500</v>
      </c>
      <c r="J358" s="7">
        <v>1650.25</v>
      </c>
      <c r="K358" s="7">
        <v>3016.23</v>
      </c>
      <c r="L358" s="7">
        <f t="shared" si="16"/>
        <v>1748</v>
      </c>
      <c r="M358" s="7">
        <v>15971.67</v>
      </c>
      <c r="N358" s="7">
        <f t="shared" si="17"/>
        <v>22386.15</v>
      </c>
      <c r="O358" s="7">
        <f t="shared" si="18"/>
        <v>35113.85</v>
      </c>
    </row>
    <row r="359" spans="1:15" ht="24.95" customHeight="1" x14ac:dyDescent="0.25">
      <c r="A359" s="6">
        <v>351</v>
      </c>
      <c r="B359" s="6" t="s">
        <v>463</v>
      </c>
      <c r="C359" s="6" t="s">
        <v>461</v>
      </c>
      <c r="D359" s="6" t="s">
        <v>285</v>
      </c>
      <c r="E359" s="6" t="s">
        <v>28</v>
      </c>
      <c r="F359" s="6" t="s">
        <v>29</v>
      </c>
      <c r="G359" s="7">
        <v>50000</v>
      </c>
      <c r="H359" s="7">
        <v>0</v>
      </c>
      <c r="I359" s="7">
        <v>50000</v>
      </c>
      <c r="J359" s="7">
        <v>1435</v>
      </c>
      <c r="K359" s="7">
        <v>1596.68</v>
      </c>
      <c r="L359" s="7">
        <f t="shared" si="16"/>
        <v>1520</v>
      </c>
      <c r="M359" s="7">
        <v>32760.639999999999</v>
      </c>
      <c r="N359" s="7">
        <f t="shared" si="17"/>
        <v>37312.32</v>
      </c>
      <c r="O359" s="7">
        <f t="shared" si="18"/>
        <v>12687.68</v>
      </c>
    </row>
    <row r="360" spans="1:15" ht="24.95" customHeight="1" x14ac:dyDescent="0.25">
      <c r="A360" s="6">
        <v>352</v>
      </c>
      <c r="B360" s="6" t="s">
        <v>464</v>
      </c>
      <c r="C360" s="6" t="s">
        <v>461</v>
      </c>
      <c r="D360" s="6" t="s">
        <v>75</v>
      </c>
      <c r="E360" s="6" t="s">
        <v>54</v>
      </c>
      <c r="F360" s="6" t="s">
        <v>37</v>
      </c>
      <c r="G360" s="7">
        <v>57500</v>
      </c>
      <c r="H360" s="7">
        <v>0</v>
      </c>
      <c r="I360" s="7">
        <v>57500</v>
      </c>
      <c r="J360" s="7">
        <v>1650.25</v>
      </c>
      <c r="K360" s="7">
        <v>3016.23</v>
      </c>
      <c r="L360" s="7">
        <f t="shared" si="16"/>
        <v>1748</v>
      </c>
      <c r="M360" s="7">
        <v>14625.27</v>
      </c>
      <c r="N360" s="7">
        <f t="shared" si="17"/>
        <v>21039.75</v>
      </c>
      <c r="O360" s="7">
        <f t="shared" si="18"/>
        <v>36460.25</v>
      </c>
    </row>
    <row r="361" spans="1:15" ht="24.95" customHeight="1" x14ac:dyDescent="0.25">
      <c r="A361" s="6">
        <v>353</v>
      </c>
      <c r="B361" s="1" t="s">
        <v>465</v>
      </c>
      <c r="C361" s="6" t="s">
        <v>461</v>
      </c>
      <c r="D361" s="1" t="s">
        <v>46</v>
      </c>
      <c r="E361" s="6" t="s">
        <v>36</v>
      </c>
      <c r="F361" s="6" t="s">
        <v>29</v>
      </c>
      <c r="G361" s="7">
        <v>10000</v>
      </c>
      <c r="H361" s="7">
        <v>0</v>
      </c>
      <c r="I361" s="7">
        <v>10000</v>
      </c>
      <c r="J361" s="7">
        <v>287</v>
      </c>
      <c r="K361" s="7">
        <v>0</v>
      </c>
      <c r="L361" s="7">
        <f t="shared" si="16"/>
        <v>304</v>
      </c>
      <c r="M361" s="7">
        <v>25</v>
      </c>
      <c r="N361" s="7">
        <f t="shared" si="17"/>
        <v>616</v>
      </c>
      <c r="O361" s="7">
        <f t="shared" si="18"/>
        <v>9384</v>
      </c>
    </row>
    <row r="362" spans="1:15" ht="24.95" customHeight="1" x14ac:dyDescent="0.25">
      <c r="A362" s="6">
        <v>354</v>
      </c>
      <c r="B362" s="6" t="s">
        <v>466</v>
      </c>
      <c r="C362" s="6" t="s">
        <v>461</v>
      </c>
      <c r="D362" s="1" t="s">
        <v>46</v>
      </c>
      <c r="E362" s="6" t="s">
        <v>28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f t="shared" si="16"/>
        <v>456</v>
      </c>
      <c r="M362" s="7">
        <v>25</v>
      </c>
      <c r="N362" s="7">
        <f t="shared" si="17"/>
        <v>911.5</v>
      </c>
      <c r="O362" s="7">
        <f t="shared" si="18"/>
        <v>14088.5</v>
      </c>
    </row>
    <row r="363" spans="1:15" ht="24.95" customHeight="1" x14ac:dyDescent="0.25">
      <c r="A363" s="6">
        <v>355</v>
      </c>
      <c r="B363" t="s">
        <v>1296</v>
      </c>
      <c r="C363" s="6" t="s">
        <v>461</v>
      </c>
      <c r="D363" s="1" t="s">
        <v>46</v>
      </c>
      <c r="E363" s="6" t="s">
        <v>36</v>
      </c>
      <c r="F363" s="6" t="s">
        <v>29</v>
      </c>
      <c r="G363" s="7">
        <v>15000</v>
      </c>
      <c r="H363" s="7">
        <v>0</v>
      </c>
      <c r="I363" s="7">
        <v>15000</v>
      </c>
      <c r="J363" s="7">
        <v>430.5</v>
      </c>
      <c r="K363" s="7">
        <v>0</v>
      </c>
      <c r="L363" s="7">
        <f t="shared" si="16"/>
        <v>456</v>
      </c>
      <c r="M363" s="7">
        <v>25</v>
      </c>
      <c r="N363" s="7">
        <f t="shared" si="17"/>
        <v>911.5</v>
      </c>
      <c r="O363" s="7">
        <f t="shared" si="18"/>
        <v>14088.5</v>
      </c>
    </row>
    <row r="364" spans="1:15" ht="24.95" customHeight="1" x14ac:dyDescent="0.25">
      <c r="A364" s="6">
        <v>356</v>
      </c>
      <c r="B364" s="6" t="s">
        <v>467</v>
      </c>
      <c r="C364" s="6" t="s">
        <v>461</v>
      </c>
      <c r="D364" s="6" t="s">
        <v>101</v>
      </c>
      <c r="E364" s="6" t="s">
        <v>36</v>
      </c>
      <c r="F364" s="6" t="s">
        <v>29</v>
      </c>
      <c r="G364" s="7">
        <v>11000</v>
      </c>
      <c r="H364" s="7">
        <v>0</v>
      </c>
      <c r="I364" s="7">
        <v>11000</v>
      </c>
      <c r="J364" s="7">
        <v>315.7</v>
      </c>
      <c r="K364" s="7">
        <v>0</v>
      </c>
      <c r="L364" s="7">
        <f t="shared" si="16"/>
        <v>334.4</v>
      </c>
      <c r="M364" s="7">
        <v>25</v>
      </c>
      <c r="N364" s="7">
        <f t="shared" si="17"/>
        <v>675.09999999999991</v>
      </c>
      <c r="O364" s="7">
        <f t="shared" si="18"/>
        <v>10324.9</v>
      </c>
    </row>
    <row r="365" spans="1:15" ht="24.95" customHeight="1" x14ac:dyDescent="0.25">
      <c r="A365" s="6">
        <v>357</v>
      </c>
      <c r="B365" s="6" t="s">
        <v>468</v>
      </c>
      <c r="C365" s="6" t="s">
        <v>461</v>
      </c>
      <c r="D365" s="6" t="s">
        <v>101</v>
      </c>
      <c r="E365" s="6" t="s">
        <v>36</v>
      </c>
      <c r="F365" s="6" t="s">
        <v>29</v>
      </c>
      <c r="G365" s="7">
        <v>11000</v>
      </c>
      <c r="H365" s="7">
        <v>0</v>
      </c>
      <c r="I365" s="7">
        <v>11000</v>
      </c>
      <c r="J365" s="7">
        <v>315.7</v>
      </c>
      <c r="K365" s="7">
        <v>0</v>
      </c>
      <c r="L365" s="7">
        <f t="shared" si="16"/>
        <v>334.4</v>
      </c>
      <c r="M365" s="7">
        <v>25</v>
      </c>
      <c r="N365" s="7">
        <f t="shared" si="17"/>
        <v>675.09999999999991</v>
      </c>
      <c r="O365" s="7">
        <f t="shared" si="18"/>
        <v>10324.9</v>
      </c>
    </row>
    <row r="366" spans="1:15" ht="24.95" customHeight="1" x14ac:dyDescent="0.25">
      <c r="A366" s="6">
        <v>358</v>
      </c>
      <c r="B366" s="6" t="s">
        <v>469</v>
      </c>
      <c r="C366" s="6" t="s">
        <v>461</v>
      </c>
      <c r="D366" s="6" t="s">
        <v>101</v>
      </c>
      <c r="E366" s="6" t="s">
        <v>36</v>
      </c>
      <c r="F366" s="6" t="s">
        <v>29</v>
      </c>
      <c r="G366" s="7">
        <v>15000</v>
      </c>
      <c r="H366" s="7">
        <v>0</v>
      </c>
      <c r="I366" s="7">
        <v>15000</v>
      </c>
      <c r="J366" s="7">
        <v>430.5</v>
      </c>
      <c r="K366" s="7">
        <v>0</v>
      </c>
      <c r="L366" s="7">
        <f t="shared" si="16"/>
        <v>456</v>
      </c>
      <c r="M366" s="7">
        <v>825</v>
      </c>
      <c r="N366" s="7">
        <f t="shared" si="17"/>
        <v>1711.5</v>
      </c>
      <c r="O366" s="7">
        <f t="shared" si="18"/>
        <v>13288.5</v>
      </c>
    </row>
    <row r="367" spans="1:15" ht="24.95" customHeight="1" x14ac:dyDescent="0.25">
      <c r="A367" s="6">
        <v>359</v>
      </c>
      <c r="B367" s="6" t="s">
        <v>470</v>
      </c>
      <c r="C367" s="6" t="s">
        <v>461</v>
      </c>
      <c r="D367" s="6" t="s">
        <v>174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6"/>
        <v>334.4</v>
      </c>
      <c r="M367" s="7">
        <v>25</v>
      </c>
      <c r="N367" s="7">
        <f t="shared" si="17"/>
        <v>675.09999999999991</v>
      </c>
      <c r="O367" s="7">
        <f t="shared" si="18"/>
        <v>10324.9</v>
      </c>
    </row>
    <row r="368" spans="1:15" ht="24.95" customHeight="1" x14ac:dyDescent="0.25">
      <c r="A368" s="6">
        <v>360</v>
      </c>
      <c r="B368" s="6" t="s">
        <v>471</v>
      </c>
      <c r="C368" s="6" t="s">
        <v>461</v>
      </c>
      <c r="D368" s="6" t="s">
        <v>472</v>
      </c>
      <c r="E368" s="6" t="s">
        <v>36</v>
      </c>
      <c r="F368" s="6" t="s">
        <v>29</v>
      </c>
      <c r="G368" s="7">
        <v>15000</v>
      </c>
      <c r="H368" s="7">
        <v>0</v>
      </c>
      <c r="I368" s="7">
        <v>15000</v>
      </c>
      <c r="J368" s="7">
        <v>430.5</v>
      </c>
      <c r="K368" s="7">
        <v>0</v>
      </c>
      <c r="L368" s="7">
        <f t="shared" si="16"/>
        <v>456</v>
      </c>
      <c r="M368" s="7">
        <v>25</v>
      </c>
      <c r="N368" s="7">
        <f t="shared" si="17"/>
        <v>911.5</v>
      </c>
      <c r="O368" s="7">
        <f t="shared" si="18"/>
        <v>14088.5</v>
      </c>
    </row>
    <row r="369" spans="1:15" ht="24.95" customHeight="1" x14ac:dyDescent="0.25">
      <c r="A369" s="6">
        <v>361</v>
      </c>
      <c r="B369" s="6" t="s">
        <v>473</v>
      </c>
      <c r="C369" s="6" t="s">
        <v>461</v>
      </c>
      <c r="D369" s="6" t="s">
        <v>197</v>
      </c>
      <c r="E369" s="6" t="s">
        <v>28</v>
      </c>
      <c r="F369" s="6" t="s">
        <v>29</v>
      </c>
      <c r="G369" s="7">
        <v>57500</v>
      </c>
      <c r="H369" s="7">
        <v>0</v>
      </c>
      <c r="I369" s="7">
        <v>57500</v>
      </c>
      <c r="J369" s="7">
        <v>1650.25</v>
      </c>
      <c r="K369" s="7">
        <v>3016.23</v>
      </c>
      <c r="L369" s="7">
        <f t="shared" si="16"/>
        <v>1748</v>
      </c>
      <c r="M369" s="7">
        <v>2185</v>
      </c>
      <c r="N369" s="7">
        <f t="shared" si="17"/>
        <v>8599.48</v>
      </c>
      <c r="O369" s="7">
        <f t="shared" si="18"/>
        <v>48900.520000000004</v>
      </c>
    </row>
    <row r="370" spans="1:15" ht="24.95" customHeight="1" x14ac:dyDescent="0.25">
      <c r="A370" s="6">
        <v>362</v>
      </c>
      <c r="B370" s="6" t="s">
        <v>1424</v>
      </c>
      <c r="C370" s="6" t="s">
        <v>461</v>
      </c>
      <c r="D370" s="6" t="s">
        <v>35</v>
      </c>
      <c r="E370" s="6" t="s">
        <v>36</v>
      </c>
      <c r="F370" s="6" t="s">
        <v>37</v>
      </c>
      <c r="G370" s="7">
        <v>22050</v>
      </c>
      <c r="H370" s="7">
        <v>0</v>
      </c>
      <c r="I370" s="7">
        <v>22050</v>
      </c>
      <c r="J370" s="7">
        <v>632.84</v>
      </c>
      <c r="K370" s="7">
        <v>0</v>
      </c>
      <c r="L370" s="7">
        <f t="shared" si="16"/>
        <v>670.32</v>
      </c>
      <c r="M370" s="7">
        <v>25</v>
      </c>
      <c r="N370" s="7">
        <f t="shared" si="17"/>
        <v>1328.16</v>
      </c>
      <c r="O370" s="7">
        <f t="shared" si="18"/>
        <v>20721.84</v>
      </c>
    </row>
    <row r="371" spans="1:15" ht="24.95" customHeight="1" x14ac:dyDescent="0.25">
      <c r="A371" s="6">
        <v>363</v>
      </c>
      <c r="B371" s="6" t="s">
        <v>474</v>
      </c>
      <c r="C371" s="6" t="s">
        <v>461</v>
      </c>
      <c r="D371" s="6" t="s">
        <v>224</v>
      </c>
      <c r="E371" s="6" t="s">
        <v>54</v>
      </c>
      <c r="F371" s="6" t="s">
        <v>29</v>
      </c>
      <c r="G371" s="7">
        <v>57500</v>
      </c>
      <c r="H371" s="7">
        <v>0</v>
      </c>
      <c r="I371" s="7">
        <v>57500</v>
      </c>
      <c r="J371" s="7">
        <v>1650.25</v>
      </c>
      <c r="K371" s="7">
        <v>3016.23</v>
      </c>
      <c r="L371" s="7">
        <f t="shared" si="16"/>
        <v>1748</v>
      </c>
      <c r="M371" s="7">
        <v>6850</v>
      </c>
      <c r="N371" s="7">
        <f t="shared" si="17"/>
        <v>13264.48</v>
      </c>
      <c r="O371" s="7">
        <f t="shared" si="18"/>
        <v>44235.520000000004</v>
      </c>
    </row>
    <row r="372" spans="1:15" ht="24.95" customHeight="1" x14ac:dyDescent="0.25">
      <c r="A372" s="6">
        <v>364</v>
      </c>
      <c r="B372" s="6" t="s">
        <v>475</v>
      </c>
      <c r="C372" s="6" t="s">
        <v>461</v>
      </c>
      <c r="D372" s="6" t="s">
        <v>101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6"/>
        <v>334.4</v>
      </c>
      <c r="M372" s="7">
        <v>1884.84</v>
      </c>
      <c r="N372" s="7">
        <f t="shared" si="17"/>
        <v>2534.9399999999996</v>
      </c>
      <c r="O372" s="7">
        <f t="shared" si="18"/>
        <v>8465.0600000000013</v>
      </c>
    </row>
    <row r="373" spans="1:15" ht="24.95" customHeight="1" x14ac:dyDescent="0.25">
      <c r="A373" s="6">
        <v>365</v>
      </c>
      <c r="B373" s="6" t="s">
        <v>476</v>
      </c>
      <c r="C373" s="6" t="s">
        <v>461</v>
      </c>
      <c r="D373" s="6" t="s">
        <v>101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6"/>
        <v>334.4</v>
      </c>
      <c r="M373" s="7">
        <v>3244.68</v>
      </c>
      <c r="N373" s="7">
        <f t="shared" si="17"/>
        <v>3894.7799999999997</v>
      </c>
      <c r="O373" s="7">
        <f t="shared" si="18"/>
        <v>7105.22</v>
      </c>
    </row>
    <row r="374" spans="1:15" ht="24.95" customHeight="1" x14ac:dyDescent="0.25">
      <c r="A374" s="6">
        <v>366</v>
      </c>
      <c r="B374" s="6" t="s">
        <v>477</v>
      </c>
      <c r="C374" s="6" t="s">
        <v>461</v>
      </c>
      <c r="D374" s="6" t="s">
        <v>101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6"/>
        <v>334.4</v>
      </c>
      <c r="M374" s="7">
        <v>25</v>
      </c>
      <c r="N374" s="7">
        <f t="shared" si="17"/>
        <v>675.09999999999991</v>
      </c>
      <c r="O374" s="7">
        <f t="shared" si="18"/>
        <v>10324.9</v>
      </c>
    </row>
    <row r="375" spans="1:15" ht="24.95" customHeight="1" x14ac:dyDescent="0.25">
      <c r="A375" s="6">
        <v>367</v>
      </c>
      <c r="B375" s="6" t="s">
        <v>478</v>
      </c>
      <c r="C375" s="6" t="s">
        <v>461</v>
      </c>
      <c r="D375" s="6" t="s">
        <v>101</v>
      </c>
      <c r="E375" s="6" t="s">
        <v>36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f t="shared" si="16"/>
        <v>456</v>
      </c>
      <c r="M375" s="7">
        <v>25</v>
      </c>
      <c r="N375" s="7">
        <f t="shared" si="17"/>
        <v>911.5</v>
      </c>
      <c r="O375" s="7">
        <f t="shared" si="18"/>
        <v>14088.5</v>
      </c>
    </row>
    <row r="376" spans="1:15" ht="24.95" customHeight="1" x14ac:dyDescent="0.25">
      <c r="A376" s="6">
        <v>368</v>
      </c>
      <c r="B376" s="6" t="s">
        <v>479</v>
      </c>
      <c r="C376" s="6" t="s">
        <v>461</v>
      </c>
      <c r="D376" s="6" t="s">
        <v>46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6"/>
        <v>334.4</v>
      </c>
      <c r="M376" s="7">
        <v>25</v>
      </c>
      <c r="N376" s="7">
        <f t="shared" si="17"/>
        <v>675.09999999999991</v>
      </c>
      <c r="O376" s="7">
        <f t="shared" si="18"/>
        <v>10324.9</v>
      </c>
    </row>
    <row r="377" spans="1:15" ht="24.95" customHeight="1" x14ac:dyDescent="0.25">
      <c r="A377" s="6">
        <v>369</v>
      </c>
      <c r="B377" s="6" t="s">
        <v>480</v>
      </c>
      <c r="C377" s="6" t="s">
        <v>461</v>
      </c>
      <c r="D377" s="6" t="s">
        <v>101</v>
      </c>
      <c r="E377" s="6" t="s">
        <v>36</v>
      </c>
      <c r="F377" s="6" t="s">
        <v>29</v>
      </c>
      <c r="G377" s="7">
        <v>11000</v>
      </c>
      <c r="H377" s="7">
        <v>0</v>
      </c>
      <c r="I377" s="7">
        <v>11000</v>
      </c>
      <c r="J377" s="7">
        <v>315.7</v>
      </c>
      <c r="K377" s="7">
        <v>0</v>
      </c>
      <c r="L377" s="7">
        <f t="shared" si="16"/>
        <v>334.4</v>
      </c>
      <c r="M377" s="7">
        <v>25</v>
      </c>
      <c r="N377" s="7">
        <f t="shared" si="17"/>
        <v>675.09999999999991</v>
      </c>
      <c r="O377" s="7">
        <f t="shared" si="18"/>
        <v>10324.9</v>
      </c>
    </row>
    <row r="378" spans="1:15" ht="24.95" customHeight="1" x14ac:dyDescent="0.25">
      <c r="A378" s="6">
        <v>370</v>
      </c>
      <c r="B378" s="6" t="s">
        <v>481</v>
      </c>
      <c r="C378" s="6" t="s">
        <v>461</v>
      </c>
      <c r="D378" s="6" t="s">
        <v>101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f t="shared" si="16"/>
        <v>456</v>
      </c>
      <c r="M378" s="7">
        <v>25</v>
      </c>
      <c r="N378" s="7">
        <f t="shared" si="17"/>
        <v>911.5</v>
      </c>
      <c r="O378" s="7">
        <f t="shared" si="18"/>
        <v>14088.5</v>
      </c>
    </row>
    <row r="379" spans="1:15" ht="24.95" customHeight="1" x14ac:dyDescent="0.25">
      <c r="A379" s="6">
        <v>371</v>
      </c>
      <c r="B379" s="6" t="s">
        <v>482</v>
      </c>
      <c r="C379" s="6" t="s">
        <v>461</v>
      </c>
      <c r="D379" s="6" t="s">
        <v>115</v>
      </c>
      <c r="E379" s="6" t="s">
        <v>36</v>
      </c>
      <c r="F379" s="6" t="s">
        <v>37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f t="shared" si="16"/>
        <v>456</v>
      </c>
      <c r="M379" s="7">
        <v>825</v>
      </c>
      <c r="N379" s="7">
        <f t="shared" si="17"/>
        <v>1711.5</v>
      </c>
      <c r="O379" s="7">
        <f t="shared" si="18"/>
        <v>13288.5</v>
      </c>
    </row>
    <row r="380" spans="1:15" ht="24.95" customHeight="1" x14ac:dyDescent="0.25">
      <c r="A380" s="6">
        <v>372</v>
      </c>
      <c r="B380" s="6" t="s">
        <v>483</v>
      </c>
      <c r="C380" s="6" t="s">
        <v>461</v>
      </c>
      <c r="D380" s="6" t="s">
        <v>101</v>
      </c>
      <c r="E380" s="6" t="s">
        <v>36</v>
      </c>
      <c r="F380" s="6" t="s">
        <v>29</v>
      </c>
      <c r="G380" s="7">
        <v>11000</v>
      </c>
      <c r="H380" s="7">
        <v>0</v>
      </c>
      <c r="I380" s="7">
        <v>11000</v>
      </c>
      <c r="J380" s="7">
        <v>315.7</v>
      </c>
      <c r="K380" s="7">
        <v>0</v>
      </c>
      <c r="L380" s="7">
        <f t="shared" si="16"/>
        <v>334.4</v>
      </c>
      <c r="M380" s="7">
        <v>25</v>
      </c>
      <c r="N380" s="7">
        <f t="shared" si="17"/>
        <v>675.09999999999991</v>
      </c>
      <c r="O380" s="7">
        <f t="shared" si="18"/>
        <v>10324.9</v>
      </c>
    </row>
    <row r="381" spans="1:15" ht="24.95" customHeight="1" x14ac:dyDescent="0.25">
      <c r="A381" s="6">
        <v>373</v>
      </c>
      <c r="B381" s="6" t="s">
        <v>484</v>
      </c>
      <c r="C381" s="6" t="s">
        <v>461</v>
      </c>
      <c r="D381" s="6" t="s">
        <v>101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f t="shared" si="16"/>
        <v>456</v>
      </c>
      <c r="M381" s="7">
        <v>25</v>
      </c>
      <c r="N381" s="7">
        <f t="shared" si="17"/>
        <v>911.5</v>
      </c>
      <c r="O381" s="7">
        <f t="shared" si="18"/>
        <v>14088.5</v>
      </c>
    </row>
    <row r="382" spans="1:15" ht="24.95" customHeight="1" x14ac:dyDescent="0.25">
      <c r="A382" s="6">
        <v>374</v>
      </c>
      <c r="B382" s="6" t="s">
        <v>485</v>
      </c>
      <c r="C382" s="6" t="s">
        <v>1555</v>
      </c>
      <c r="D382" s="6" t="s">
        <v>183</v>
      </c>
      <c r="E382" s="6" t="s">
        <v>54</v>
      </c>
      <c r="F382" s="6" t="s">
        <v>29</v>
      </c>
      <c r="G382" s="7">
        <v>50000</v>
      </c>
      <c r="H382" s="7">
        <v>0</v>
      </c>
      <c r="I382" s="7">
        <v>50000</v>
      </c>
      <c r="J382" s="7">
        <v>1435</v>
      </c>
      <c r="K382" s="7">
        <v>1596.68</v>
      </c>
      <c r="L382" s="7">
        <f t="shared" si="16"/>
        <v>1520</v>
      </c>
      <c r="M382" s="7">
        <v>3140.46</v>
      </c>
      <c r="N382" s="7">
        <f t="shared" si="17"/>
        <v>7692.14</v>
      </c>
      <c r="O382" s="7">
        <f t="shared" si="18"/>
        <v>42307.86</v>
      </c>
    </row>
    <row r="383" spans="1:15" ht="24.95" customHeight="1" x14ac:dyDescent="0.25">
      <c r="A383" s="6">
        <v>375</v>
      </c>
      <c r="B383" s="6" t="s">
        <v>486</v>
      </c>
      <c r="C383" s="6" t="s">
        <v>461</v>
      </c>
      <c r="D383" s="6" t="s">
        <v>487</v>
      </c>
      <c r="E383" s="6" t="s">
        <v>36</v>
      </c>
      <c r="F383" s="6" t="s">
        <v>37</v>
      </c>
      <c r="G383" s="7">
        <v>26250</v>
      </c>
      <c r="H383" s="7">
        <v>0</v>
      </c>
      <c r="I383" s="7">
        <v>26250</v>
      </c>
      <c r="J383" s="7">
        <v>753.38</v>
      </c>
      <c r="K383" s="7">
        <v>0</v>
      </c>
      <c r="L383" s="7">
        <f t="shared" si="16"/>
        <v>798</v>
      </c>
      <c r="M383" s="7">
        <v>6884.76</v>
      </c>
      <c r="N383" s="7">
        <f t="shared" si="17"/>
        <v>8436.14</v>
      </c>
      <c r="O383" s="7">
        <f t="shared" si="18"/>
        <v>17813.86</v>
      </c>
    </row>
    <row r="384" spans="1:15" ht="24.95" customHeight="1" x14ac:dyDescent="0.25">
      <c r="A384" s="6">
        <v>376</v>
      </c>
      <c r="B384" s="6" t="s">
        <v>488</v>
      </c>
      <c r="C384" s="6" t="s">
        <v>461</v>
      </c>
      <c r="D384" s="6" t="s">
        <v>101</v>
      </c>
      <c r="E384" s="6" t="s">
        <v>36</v>
      </c>
      <c r="F384" s="6" t="s">
        <v>29</v>
      </c>
      <c r="G384" s="7">
        <v>15000</v>
      </c>
      <c r="H384" s="7">
        <v>0</v>
      </c>
      <c r="I384" s="7">
        <v>15000</v>
      </c>
      <c r="J384" s="7">
        <v>430.5</v>
      </c>
      <c r="K384" s="7">
        <v>0</v>
      </c>
      <c r="L384" s="7">
        <f t="shared" si="16"/>
        <v>456</v>
      </c>
      <c r="M384" s="7">
        <v>25</v>
      </c>
      <c r="N384" s="7">
        <f t="shared" si="17"/>
        <v>911.5</v>
      </c>
      <c r="O384" s="7">
        <f t="shared" si="18"/>
        <v>14088.5</v>
      </c>
    </row>
    <row r="385" spans="1:15" ht="24.95" customHeight="1" x14ac:dyDescent="0.25">
      <c r="A385" s="6">
        <v>377</v>
      </c>
      <c r="B385" s="6" t="s">
        <v>489</v>
      </c>
      <c r="C385" s="6" t="s">
        <v>461</v>
      </c>
      <c r="D385" s="6" t="s">
        <v>101</v>
      </c>
      <c r="E385" s="6" t="s">
        <v>36</v>
      </c>
      <c r="F385" s="6" t="s">
        <v>29</v>
      </c>
      <c r="G385" s="7">
        <v>15000</v>
      </c>
      <c r="H385" s="7">
        <v>0</v>
      </c>
      <c r="I385" s="7">
        <v>15000</v>
      </c>
      <c r="J385" s="7">
        <v>430.5</v>
      </c>
      <c r="K385" s="7">
        <v>0</v>
      </c>
      <c r="L385" s="7">
        <f t="shared" si="16"/>
        <v>456</v>
      </c>
      <c r="M385" s="7">
        <v>25</v>
      </c>
      <c r="N385" s="7">
        <f t="shared" si="17"/>
        <v>911.5</v>
      </c>
      <c r="O385" s="7">
        <f t="shared" si="18"/>
        <v>14088.5</v>
      </c>
    </row>
    <row r="386" spans="1:15" ht="24.95" customHeight="1" x14ac:dyDescent="0.25">
      <c r="A386" s="6">
        <v>378</v>
      </c>
      <c r="B386" s="6" t="s">
        <v>490</v>
      </c>
      <c r="C386" s="6" t="s">
        <v>461</v>
      </c>
      <c r="D386" s="6" t="s">
        <v>101</v>
      </c>
      <c r="E386" s="6" t="s">
        <v>36</v>
      </c>
      <c r="F386" s="6" t="s">
        <v>29</v>
      </c>
      <c r="G386" s="7">
        <v>15000</v>
      </c>
      <c r="H386" s="7">
        <v>0</v>
      </c>
      <c r="I386" s="7">
        <v>15000</v>
      </c>
      <c r="J386" s="7">
        <v>430.5</v>
      </c>
      <c r="K386" s="7">
        <v>0</v>
      </c>
      <c r="L386" s="7">
        <f t="shared" si="16"/>
        <v>456</v>
      </c>
      <c r="M386" s="7">
        <v>3455.92</v>
      </c>
      <c r="N386" s="7">
        <f t="shared" si="17"/>
        <v>4342.42</v>
      </c>
      <c r="O386" s="7">
        <f t="shared" si="18"/>
        <v>10657.58</v>
      </c>
    </row>
    <row r="387" spans="1:15" ht="24.95" customHeight="1" x14ac:dyDescent="0.25">
      <c r="A387" s="6">
        <v>379</v>
      </c>
      <c r="B387" s="6" t="s">
        <v>491</v>
      </c>
      <c r="C387" s="6" t="s">
        <v>461</v>
      </c>
      <c r="D387" s="6" t="s">
        <v>101</v>
      </c>
      <c r="E387" s="6" t="s">
        <v>36</v>
      </c>
      <c r="F387" s="6" t="s">
        <v>29</v>
      </c>
      <c r="G387" s="7">
        <v>15000</v>
      </c>
      <c r="H387" s="7">
        <v>0</v>
      </c>
      <c r="I387" s="7">
        <v>15000</v>
      </c>
      <c r="J387" s="7">
        <v>430.5</v>
      </c>
      <c r="K387" s="7">
        <v>0</v>
      </c>
      <c r="L387" s="7">
        <f t="shared" si="16"/>
        <v>456</v>
      </c>
      <c r="M387" s="7">
        <v>25</v>
      </c>
      <c r="N387" s="7">
        <f t="shared" si="17"/>
        <v>911.5</v>
      </c>
      <c r="O387" s="7">
        <f t="shared" si="18"/>
        <v>14088.5</v>
      </c>
    </row>
    <row r="388" spans="1:15" ht="24.95" customHeight="1" x14ac:dyDescent="0.25">
      <c r="A388" s="6">
        <v>380</v>
      </c>
      <c r="B388" s="6" t="s">
        <v>492</v>
      </c>
      <c r="C388" s="6" t="s">
        <v>461</v>
      </c>
      <c r="D388" s="6" t="s">
        <v>224</v>
      </c>
      <c r="E388" s="6" t="s">
        <v>28</v>
      </c>
      <c r="F388" s="6" t="s">
        <v>29</v>
      </c>
      <c r="G388" s="7">
        <v>26565</v>
      </c>
      <c r="H388" s="7">
        <v>0</v>
      </c>
      <c r="I388" s="7">
        <v>26565</v>
      </c>
      <c r="J388" s="7">
        <v>762.42</v>
      </c>
      <c r="K388" s="7">
        <v>0</v>
      </c>
      <c r="L388" s="7">
        <f t="shared" si="16"/>
        <v>807.57600000000002</v>
      </c>
      <c r="M388" s="7">
        <v>25</v>
      </c>
      <c r="N388" s="7">
        <f t="shared" si="17"/>
        <v>1594.9960000000001</v>
      </c>
      <c r="O388" s="7">
        <f t="shared" si="18"/>
        <v>24970.004000000001</v>
      </c>
    </row>
    <row r="389" spans="1:15" ht="24.95" customHeight="1" x14ac:dyDescent="0.25">
      <c r="A389" s="6">
        <v>381</v>
      </c>
      <c r="B389" s="6" t="s">
        <v>493</v>
      </c>
      <c r="C389" s="6" t="s">
        <v>461</v>
      </c>
      <c r="D389" s="6" t="s">
        <v>197</v>
      </c>
      <c r="E389" s="6" t="s">
        <v>54</v>
      </c>
      <c r="F389" s="6" t="s">
        <v>29</v>
      </c>
      <c r="G389" s="7">
        <v>46000</v>
      </c>
      <c r="H389" s="7">
        <v>0</v>
      </c>
      <c r="I389" s="7">
        <v>46000</v>
      </c>
      <c r="J389" s="7">
        <v>1320.2</v>
      </c>
      <c r="K389" s="7">
        <v>774.82</v>
      </c>
      <c r="L389" s="7">
        <f t="shared" si="16"/>
        <v>1398.4</v>
      </c>
      <c r="M389" s="7">
        <v>3855.92</v>
      </c>
      <c r="N389" s="7">
        <f t="shared" si="17"/>
        <v>7349.34</v>
      </c>
      <c r="O389" s="7">
        <f t="shared" si="18"/>
        <v>38650.660000000003</v>
      </c>
    </row>
    <row r="390" spans="1:15" ht="24.95" customHeight="1" x14ac:dyDescent="0.25">
      <c r="A390" s="6">
        <v>382</v>
      </c>
      <c r="B390" s="6" t="s">
        <v>494</v>
      </c>
      <c r="C390" s="6" t="s">
        <v>461</v>
      </c>
      <c r="D390" s="6" t="s">
        <v>197</v>
      </c>
      <c r="E390" s="6" t="s">
        <v>54</v>
      </c>
      <c r="F390" s="6" t="s">
        <v>29</v>
      </c>
      <c r="G390" s="7">
        <v>46000</v>
      </c>
      <c r="H390" s="7">
        <v>0</v>
      </c>
      <c r="I390" s="7">
        <v>46000</v>
      </c>
      <c r="J390" s="7">
        <v>1320.2</v>
      </c>
      <c r="K390" s="7">
        <v>1289.46</v>
      </c>
      <c r="L390" s="7">
        <f t="shared" si="16"/>
        <v>1398.4</v>
      </c>
      <c r="M390" s="7">
        <v>425</v>
      </c>
      <c r="N390" s="7">
        <f t="shared" si="17"/>
        <v>4433.0599999999995</v>
      </c>
      <c r="O390" s="7">
        <f t="shared" si="18"/>
        <v>41566.94</v>
      </c>
    </row>
    <row r="391" spans="1:15" ht="24.95" customHeight="1" x14ac:dyDescent="0.25">
      <c r="A391" s="6">
        <v>383</v>
      </c>
      <c r="B391" s="6" t="s">
        <v>495</v>
      </c>
      <c r="C391" s="6" t="s">
        <v>461</v>
      </c>
      <c r="D391" s="6" t="s">
        <v>197</v>
      </c>
      <c r="E391" s="6" t="s">
        <v>28</v>
      </c>
      <c r="F391" s="6" t="s">
        <v>29</v>
      </c>
      <c r="G391" s="7">
        <v>57500</v>
      </c>
      <c r="H391" s="7">
        <v>0</v>
      </c>
      <c r="I391" s="7">
        <v>57500</v>
      </c>
      <c r="J391" s="7">
        <v>1650.25</v>
      </c>
      <c r="K391" s="7">
        <v>2673.13</v>
      </c>
      <c r="L391" s="7">
        <f t="shared" si="16"/>
        <v>1748</v>
      </c>
      <c r="M391" s="7">
        <v>3140.46</v>
      </c>
      <c r="N391" s="7">
        <f t="shared" si="17"/>
        <v>9211.84</v>
      </c>
      <c r="O391" s="7">
        <f t="shared" si="18"/>
        <v>48288.160000000003</v>
      </c>
    </row>
    <row r="392" spans="1:15" ht="24.95" customHeight="1" x14ac:dyDescent="0.25">
      <c r="A392" s="6">
        <v>384</v>
      </c>
      <c r="B392" s="6" t="s">
        <v>496</v>
      </c>
      <c r="C392" s="6" t="s">
        <v>461</v>
      </c>
      <c r="D392" s="6" t="s">
        <v>197</v>
      </c>
      <c r="E392" s="6" t="s">
        <v>28</v>
      </c>
      <c r="F392" s="6" t="s">
        <v>29</v>
      </c>
      <c r="G392" s="7">
        <v>57500</v>
      </c>
      <c r="H392" s="7">
        <v>0</v>
      </c>
      <c r="I392" s="7">
        <v>57500</v>
      </c>
      <c r="J392" s="7">
        <v>1650.25</v>
      </c>
      <c r="K392" s="7">
        <v>3016.23</v>
      </c>
      <c r="L392" s="7">
        <f t="shared" si="16"/>
        <v>1748</v>
      </c>
      <c r="M392" s="7">
        <v>425</v>
      </c>
      <c r="N392" s="7">
        <f t="shared" si="17"/>
        <v>6839.48</v>
      </c>
      <c r="O392" s="7">
        <f t="shared" si="18"/>
        <v>50660.520000000004</v>
      </c>
    </row>
    <row r="393" spans="1:15" ht="24.95" customHeight="1" x14ac:dyDescent="0.25">
      <c r="A393" s="6">
        <v>385</v>
      </c>
      <c r="B393" s="6" t="s">
        <v>497</v>
      </c>
      <c r="C393" s="6" t="s">
        <v>461</v>
      </c>
      <c r="D393" s="6" t="s">
        <v>197</v>
      </c>
      <c r="E393" s="6" t="s">
        <v>28</v>
      </c>
      <c r="F393" s="6" t="s">
        <v>37</v>
      </c>
      <c r="G393" s="7">
        <v>50000</v>
      </c>
      <c r="H393" s="7">
        <v>0</v>
      </c>
      <c r="I393" s="7">
        <v>50000</v>
      </c>
      <c r="J393" s="7">
        <v>1435</v>
      </c>
      <c r="K393" s="7">
        <v>1854</v>
      </c>
      <c r="L393" s="7">
        <f t="shared" si="16"/>
        <v>1520</v>
      </c>
      <c r="M393" s="7">
        <v>2035.8</v>
      </c>
      <c r="N393" s="7">
        <f t="shared" si="17"/>
        <v>6844.8</v>
      </c>
      <c r="O393" s="7">
        <f t="shared" si="18"/>
        <v>43155.199999999997</v>
      </c>
    </row>
    <row r="394" spans="1:15" ht="24.95" customHeight="1" x14ac:dyDescent="0.25">
      <c r="A394" s="6">
        <v>386</v>
      </c>
      <c r="B394" s="6" t="s">
        <v>498</v>
      </c>
      <c r="C394" s="6" t="s">
        <v>461</v>
      </c>
      <c r="D394" s="6" t="s">
        <v>174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f t="shared" si="16"/>
        <v>456</v>
      </c>
      <c r="M394" s="7">
        <v>5003.2700000000004</v>
      </c>
      <c r="N394" s="7">
        <f t="shared" si="17"/>
        <v>5889.77</v>
      </c>
      <c r="O394" s="7">
        <f t="shared" si="18"/>
        <v>9110.23</v>
      </c>
    </row>
    <row r="395" spans="1:15" ht="24.95" customHeight="1" x14ac:dyDescent="0.25">
      <c r="A395" s="6">
        <v>387</v>
      </c>
      <c r="B395" s="6" t="s">
        <v>499</v>
      </c>
      <c r="C395" s="6" t="s">
        <v>461</v>
      </c>
      <c r="D395" s="6" t="s">
        <v>197</v>
      </c>
      <c r="E395" s="6" t="s">
        <v>28</v>
      </c>
      <c r="F395" s="6" t="s">
        <v>29</v>
      </c>
      <c r="G395" s="7">
        <v>57500</v>
      </c>
      <c r="H395" s="7">
        <v>0</v>
      </c>
      <c r="I395" s="7">
        <v>57500</v>
      </c>
      <c r="J395" s="7">
        <v>1650.25</v>
      </c>
      <c r="K395" s="7">
        <v>2673.13</v>
      </c>
      <c r="L395" s="7">
        <f t="shared" si="16"/>
        <v>1748</v>
      </c>
      <c r="M395" s="7">
        <v>2140.46</v>
      </c>
      <c r="N395" s="7">
        <f t="shared" si="17"/>
        <v>8211.84</v>
      </c>
      <c r="O395" s="7">
        <f t="shared" si="18"/>
        <v>49288.160000000003</v>
      </c>
    </row>
    <row r="396" spans="1:15" ht="24.95" customHeight="1" x14ac:dyDescent="0.25">
      <c r="A396" s="6">
        <v>388</v>
      </c>
      <c r="B396" s="6" t="s">
        <v>500</v>
      </c>
      <c r="C396" s="6" t="s">
        <v>461</v>
      </c>
      <c r="D396" s="6" t="s">
        <v>174</v>
      </c>
      <c r="E396" s="6" t="s">
        <v>36</v>
      </c>
      <c r="F396" s="6" t="s">
        <v>29</v>
      </c>
      <c r="G396" s="7">
        <v>11000</v>
      </c>
      <c r="H396" s="7">
        <v>0</v>
      </c>
      <c r="I396" s="7">
        <v>11000</v>
      </c>
      <c r="J396" s="7">
        <v>315.7</v>
      </c>
      <c r="K396" s="7">
        <v>0</v>
      </c>
      <c r="L396" s="7">
        <f t="shared" si="16"/>
        <v>334.4</v>
      </c>
      <c r="M396" s="7">
        <v>25</v>
      </c>
      <c r="N396" s="7">
        <f t="shared" si="17"/>
        <v>675.09999999999991</v>
      </c>
      <c r="O396" s="7">
        <f t="shared" si="18"/>
        <v>10324.9</v>
      </c>
    </row>
    <row r="397" spans="1:15" ht="24.95" customHeight="1" x14ac:dyDescent="0.25">
      <c r="A397" s="6">
        <v>389</v>
      </c>
      <c r="B397" s="6" t="s">
        <v>501</v>
      </c>
      <c r="C397" s="6" t="s">
        <v>461</v>
      </c>
      <c r="D397" s="6" t="s">
        <v>174</v>
      </c>
      <c r="E397" s="6" t="s">
        <v>36</v>
      </c>
      <c r="F397" s="6" t="s">
        <v>29</v>
      </c>
      <c r="G397" s="7">
        <v>11000</v>
      </c>
      <c r="H397" s="7">
        <v>0</v>
      </c>
      <c r="I397" s="7">
        <v>11000</v>
      </c>
      <c r="J397" s="7">
        <v>315.7</v>
      </c>
      <c r="K397" s="7">
        <v>0</v>
      </c>
      <c r="L397" s="7">
        <f t="shared" si="16"/>
        <v>334.4</v>
      </c>
      <c r="M397" s="7">
        <v>25</v>
      </c>
      <c r="N397" s="7">
        <f t="shared" si="17"/>
        <v>675.09999999999991</v>
      </c>
      <c r="O397" s="7">
        <f t="shared" si="18"/>
        <v>10324.9</v>
      </c>
    </row>
    <row r="398" spans="1:15" ht="24.95" customHeight="1" x14ac:dyDescent="0.25">
      <c r="A398" s="6">
        <v>390</v>
      </c>
      <c r="B398" s="6" t="s">
        <v>502</v>
      </c>
      <c r="C398" s="6" t="s">
        <v>461</v>
      </c>
      <c r="D398" s="6" t="s">
        <v>101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f t="shared" si="16"/>
        <v>456</v>
      </c>
      <c r="M398" s="7">
        <v>3455.92</v>
      </c>
      <c r="N398" s="7">
        <f t="shared" si="17"/>
        <v>4342.42</v>
      </c>
      <c r="O398" s="7">
        <f t="shared" si="18"/>
        <v>10657.58</v>
      </c>
    </row>
    <row r="399" spans="1:15" ht="24.95" customHeight="1" x14ac:dyDescent="0.25">
      <c r="A399" s="6">
        <v>391</v>
      </c>
      <c r="B399" s="6" t="s">
        <v>503</v>
      </c>
      <c r="C399" s="6" t="s">
        <v>461</v>
      </c>
      <c r="D399" s="6" t="s">
        <v>197</v>
      </c>
      <c r="E399" s="6" t="s">
        <v>54</v>
      </c>
      <c r="F399" s="6" t="s">
        <v>29</v>
      </c>
      <c r="G399" s="7">
        <v>57500</v>
      </c>
      <c r="H399" s="7">
        <v>0</v>
      </c>
      <c r="I399" s="7">
        <v>57500</v>
      </c>
      <c r="J399" s="7">
        <v>1650.25</v>
      </c>
      <c r="K399" s="7">
        <v>3016.23</v>
      </c>
      <c r="L399" s="7">
        <f t="shared" si="16"/>
        <v>1748</v>
      </c>
      <c r="M399" s="7">
        <v>1425</v>
      </c>
      <c r="N399" s="7">
        <f t="shared" si="17"/>
        <v>7839.48</v>
      </c>
      <c r="O399" s="7">
        <f t="shared" si="18"/>
        <v>49660.520000000004</v>
      </c>
    </row>
    <row r="400" spans="1:15" ht="24.95" customHeight="1" x14ac:dyDescent="0.25">
      <c r="A400" s="6">
        <v>392</v>
      </c>
      <c r="B400" s="6" t="s">
        <v>504</v>
      </c>
      <c r="C400" s="6" t="s">
        <v>461</v>
      </c>
      <c r="D400" s="6" t="s">
        <v>101</v>
      </c>
      <c r="E400" s="6" t="s">
        <v>36</v>
      </c>
      <c r="F400" s="6" t="s">
        <v>29</v>
      </c>
      <c r="G400" s="7">
        <v>15000</v>
      </c>
      <c r="H400" s="7">
        <v>0</v>
      </c>
      <c r="I400" s="7">
        <v>15000</v>
      </c>
      <c r="J400" s="7">
        <v>430.5</v>
      </c>
      <c r="K400" s="7">
        <v>0</v>
      </c>
      <c r="L400" s="7">
        <f t="shared" si="16"/>
        <v>456</v>
      </c>
      <c r="M400" s="7">
        <v>25</v>
      </c>
      <c r="N400" s="7">
        <f t="shared" si="17"/>
        <v>911.5</v>
      </c>
      <c r="O400" s="7">
        <f t="shared" si="18"/>
        <v>14088.5</v>
      </c>
    </row>
    <row r="401" spans="1:15" ht="24.95" customHeight="1" x14ac:dyDescent="0.25">
      <c r="A401" s="6">
        <v>393</v>
      </c>
      <c r="B401" s="6" t="s">
        <v>505</v>
      </c>
      <c r="C401" s="6" t="s">
        <v>461</v>
      </c>
      <c r="D401" s="6" t="s">
        <v>183</v>
      </c>
      <c r="E401" s="6" t="s">
        <v>28</v>
      </c>
      <c r="F401" s="6" t="s">
        <v>37</v>
      </c>
      <c r="G401" s="7">
        <v>50000</v>
      </c>
      <c r="H401" s="7">
        <v>0</v>
      </c>
      <c r="I401" s="7">
        <v>50000</v>
      </c>
      <c r="J401" s="7">
        <v>1435</v>
      </c>
      <c r="K401" s="7">
        <v>1854</v>
      </c>
      <c r="L401" s="7">
        <f t="shared" si="16"/>
        <v>1520</v>
      </c>
      <c r="M401" s="7">
        <v>8049.72</v>
      </c>
      <c r="N401" s="7">
        <f t="shared" si="17"/>
        <v>12858.720000000001</v>
      </c>
      <c r="O401" s="7">
        <f t="shared" si="18"/>
        <v>37141.279999999999</v>
      </c>
    </row>
    <row r="402" spans="1:15" ht="24.95" customHeight="1" x14ac:dyDescent="0.25">
      <c r="A402" s="6">
        <v>394</v>
      </c>
      <c r="B402" s="6" t="s">
        <v>506</v>
      </c>
      <c r="C402" s="6" t="s">
        <v>461</v>
      </c>
      <c r="D402" s="6" t="s">
        <v>101</v>
      </c>
      <c r="E402" s="6" t="s">
        <v>36</v>
      </c>
      <c r="F402" s="6" t="s">
        <v>29</v>
      </c>
      <c r="G402" s="7">
        <v>15000</v>
      </c>
      <c r="H402" s="7">
        <v>0</v>
      </c>
      <c r="I402" s="7">
        <v>15000</v>
      </c>
      <c r="J402" s="7">
        <v>430.5</v>
      </c>
      <c r="K402" s="7">
        <v>0</v>
      </c>
      <c r="L402" s="7">
        <f t="shared" ref="L402:L465" si="19">+I402*3.04%</f>
        <v>456</v>
      </c>
      <c r="M402" s="7">
        <v>25</v>
      </c>
      <c r="N402" s="7">
        <f t="shared" si="17"/>
        <v>911.5</v>
      </c>
      <c r="O402" s="7">
        <f t="shared" si="18"/>
        <v>14088.5</v>
      </c>
    </row>
    <row r="403" spans="1:15" ht="24.95" customHeight="1" x14ac:dyDescent="0.25">
      <c r="A403" s="6">
        <v>395</v>
      </c>
      <c r="B403" s="6" t="s">
        <v>507</v>
      </c>
      <c r="C403" s="6" t="s">
        <v>508</v>
      </c>
      <c r="D403" s="6" t="s">
        <v>101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f t="shared" si="19"/>
        <v>456</v>
      </c>
      <c r="M403" s="7">
        <v>25</v>
      </c>
      <c r="N403" s="7">
        <f t="shared" ref="N403:N466" si="20">+J403+K403+L403+M403</f>
        <v>911.5</v>
      </c>
      <c r="O403" s="7">
        <f t="shared" si="18"/>
        <v>14088.5</v>
      </c>
    </row>
    <row r="404" spans="1:15" ht="24.95" customHeight="1" x14ac:dyDescent="0.25">
      <c r="A404" s="6">
        <v>396</v>
      </c>
      <c r="B404" s="6" t="s">
        <v>509</v>
      </c>
      <c r="C404" s="6" t="s">
        <v>508</v>
      </c>
      <c r="D404" s="6" t="s">
        <v>510</v>
      </c>
      <c r="E404" s="6" t="s">
        <v>511</v>
      </c>
      <c r="F404" s="6" t="s">
        <v>29</v>
      </c>
      <c r="G404" s="7">
        <v>92000</v>
      </c>
      <c r="H404" s="7">
        <v>0</v>
      </c>
      <c r="I404" s="7">
        <v>92000</v>
      </c>
      <c r="J404" s="7">
        <v>2640.4</v>
      </c>
      <c r="K404" s="7">
        <v>10223.57</v>
      </c>
      <c r="L404" s="7">
        <f t="shared" si="19"/>
        <v>2796.8</v>
      </c>
      <c r="M404" s="7">
        <v>425</v>
      </c>
      <c r="N404" s="7">
        <f t="shared" si="20"/>
        <v>16085.77</v>
      </c>
      <c r="O404" s="7">
        <f t="shared" si="18"/>
        <v>75914.23</v>
      </c>
    </row>
    <row r="405" spans="1:15" ht="24.95" customHeight="1" x14ac:dyDescent="0.25">
      <c r="A405" s="6">
        <v>397</v>
      </c>
      <c r="B405" s="6" t="s">
        <v>512</v>
      </c>
      <c r="C405" s="6" t="s">
        <v>508</v>
      </c>
      <c r="D405" s="6" t="s">
        <v>995</v>
      </c>
      <c r="E405" s="6" t="s">
        <v>54</v>
      </c>
      <c r="F405" s="6" t="s">
        <v>37</v>
      </c>
      <c r="G405" s="7">
        <v>50000</v>
      </c>
      <c r="H405" s="7">
        <v>0</v>
      </c>
      <c r="I405" s="7">
        <v>50000</v>
      </c>
      <c r="J405" s="7">
        <v>1435</v>
      </c>
      <c r="K405" s="7">
        <v>1596.68</v>
      </c>
      <c r="L405" s="7">
        <f t="shared" si="19"/>
        <v>1520</v>
      </c>
      <c r="M405" s="7">
        <v>2740.46</v>
      </c>
      <c r="N405" s="7">
        <f t="shared" si="20"/>
        <v>7292.14</v>
      </c>
      <c r="O405" s="7">
        <f t="shared" ref="O405:O465" si="21">+G405-N405</f>
        <v>42707.86</v>
      </c>
    </row>
    <row r="406" spans="1:15" ht="24.95" customHeight="1" x14ac:dyDescent="0.25">
      <c r="A406" s="6">
        <v>398</v>
      </c>
      <c r="B406" s="6" t="s">
        <v>513</v>
      </c>
      <c r="C406" s="6" t="s">
        <v>508</v>
      </c>
      <c r="D406" s="6" t="s">
        <v>183</v>
      </c>
      <c r="E406" s="6" t="s">
        <v>28</v>
      </c>
      <c r="F406" s="6" t="s">
        <v>29</v>
      </c>
      <c r="G406" s="7">
        <v>50000</v>
      </c>
      <c r="H406" s="7">
        <v>0</v>
      </c>
      <c r="I406" s="7">
        <v>50000</v>
      </c>
      <c r="J406" s="7">
        <v>1435</v>
      </c>
      <c r="K406" s="7">
        <v>1854</v>
      </c>
      <c r="L406" s="7">
        <f t="shared" si="19"/>
        <v>1520</v>
      </c>
      <c r="M406" s="7">
        <v>1425</v>
      </c>
      <c r="N406" s="7">
        <f t="shared" si="20"/>
        <v>6234</v>
      </c>
      <c r="O406" s="7">
        <f t="shared" si="21"/>
        <v>43766</v>
      </c>
    </row>
    <row r="407" spans="1:15" ht="24.95" customHeight="1" x14ac:dyDescent="0.25">
      <c r="A407" s="6">
        <v>399</v>
      </c>
      <c r="B407" s="6" t="s">
        <v>514</v>
      </c>
      <c r="C407" s="6" t="s">
        <v>508</v>
      </c>
      <c r="D407" s="6" t="s">
        <v>183</v>
      </c>
      <c r="E407" s="6" t="s">
        <v>28</v>
      </c>
      <c r="F407" s="6" t="s">
        <v>29</v>
      </c>
      <c r="G407" s="7">
        <v>57500</v>
      </c>
      <c r="H407" s="7">
        <v>0</v>
      </c>
      <c r="I407" s="7">
        <v>57500</v>
      </c>
      <c r="J407" s="7">
        <v>1650.25</v>
      </c>
      <c r="K407" s="7">
        <v>2673.13</v>
      </c>
      <c r="L407" s="7">
        <f t="shared" si="19"/>
        <v>1748</v>
      </c>
      <c r="M407" s="7">
        <v>19420.150000000001</v>
      </c>
      <c r="N407" s="7">
        <f t="shared" si="20"/>
        <v>25491.530000000002</v>
      </c>
      <c r="O407" s="7">
        <f t="shared" si="21"/>
        <v>32008.469999999998</v>
      </c>
    </row>
    <row r="408" spans="1:15" ht="24.95" customHeight="1" x14ac:dyDescent="0.25">
      <c r="A408" s="6">
        <v>400</v>
      </c>
      <c r="B408" s="6" t="s">
        <v>515</v>
      </c>
      <c r="C408" s="6" t="s">
        <v>508</v>
      </c>
      <c r="D408" s="6" t="s">
        <v>197</v>
      </c>
      <c r="E408" s="6" t="s">
        <v>54</v>
      </c>
      <c r="F408" s="6" t="s">
        <v>29</v>
      </c>
      <c r="G408" s="7">
        <v>57500</v>
      </c>
      <c r="H408" s="7">
        <v>0</v>
      </c>
      <c r="I408" s="7">
        <v>57500</v>
      </c>
      <c r="J408" s="7">
        <v>1650.25</v>
      </c>
      <c r="K408" s="7">
        <v>2673.13</v>
      </c>
      <c r="L408" s="7">
        <f t="shared" si="19"/>
        <v>1748</v>
      </c>
      <c r="M408" s="7">
        <v>5937.36</v>
      </c>
      <c r="N408" s="7">
        <f t="shared" si="20"/>
        <v>12008.74</v>
      </c>
      <c r="O408" s="7">
        <f t="shared" si="21"/>
        <v>45491.26</v>
      </c>
    </row>
    <row r="409" spans="1:15" ht="24.95" customHeight="1" x14ac:dyDescent="0.25">
      <c r="A409" s="6">
        <v>401</v>
      </c>
      <c r="B409" s="6" t="s">
        <v>516</v>
      </c>
      <c r="C409" s="6" t="s">
        <v>508</v>
      </c>
      <c r="D409" s="6" t="s">
        <v>174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f t="shared" si="19"/>
        <v>456</v>
      </c>
      <c r="M409" s="7">
        <v>25</v>
      </c>
      <c r="N409" s="7">
        <f t="shared" si="20"/>
        <v>911.5</v>
      </c>
      <c r="O409" s="7">
        <f t="shared" si="21"/>
        <v>14088.5</v>
      </c>
    </row>
    <row r="410" spans="1:15" ht="24.95" customHeight="1" x14ac:dyDescent="0.25">
      <c r="A410" s="6">
        <v>402</v>
      </c>
      <c r="B410" s="6" t="s">
        <v>517</v>
      </c>
      <c r="C410" s="6" t="s">
        <v>508</v>
      </c>
      <c r="D410" s="6" t="s">
        <v>197</v>
      </c>
      <c r="E410" s="6" t="s">
        <v>28</v>
      </c>
      <c r="F410" s="6" t="s">
        <v>29</v>
      </c>
      <c r="G410" s="7">
        <v>57500</v>
      </c>
      <c r="H410" s="7">
        <v>0</v>
      </c>
      <c r="I410" s="7">
        <v>57500</v>
      </c>
      <c r="J410" s="7">
        <v>1650.25</v>
      </c>
      <c r="K410" s="7">
        <v>3016.23</v>
      </c>
      <c r="L410" s="7">
        <f t="shared" si="19"/>
        <v>1748</v>
      </c>
      <c r="M410" s="7">
        <v>425</v>
      </c>
      <c r="N410" s="7">
        <f t="shared" si="20"/>
        <v>6839.48</v>
      </c>
      <c r="O410" s="7">
        <f t="shared" si="21"/>
        <v>50660.520000000004</v>
      </c>
    </row>
    <row r="411" spans="1:15" ht="24.95" customHeight="1" x14ac:dyDescent="0.25">
      <c r="A411" s="6">
        <v>403</v>
      </c>
      <c r="B411" s="6" t="s">
        <v>518</v>
      </c>
      <c r="C411" s="6" t="s">
        <v>508</v>
      </c>
      <c r="D411" s="6" t="s">
        <v>1556</v>
      </c>
      <c r="E411" s="6" t="s">
        <v>28</v>
      </c>
      <c r="F411" s="6" t="s">
        <v>37</v>
      </c>
      <c r="G411" s="7">
        <v>31500</v>
      </c>
      <c r="H411" s="7">
        <v>0</v>
      </c>
      <c r="I411" s="7">
        <v>31500</v>
      </c>
      <c r="J411" s="7">
        <v>904.05</v>
      </c>
      <c r="K411" s="7">
        <v>0</v>
      </c>
      <c r="L411" s="7">
        <f t="shared" si="19"/>
        <v>957.6</v>
      </c>
      <c r="M411" s="7">
        <v>25</v>
      </c>
      <c r="N411" s="7">
        <f t="shared" si="20"/>
        <v>1886.65</v>
      </c>
      <c r="O411" s="7">
        <f t="shared" si="21"/>
        <v>29613.35</v>
      </c>
    </row>
    <row r="412" spans="1:15" ht="24.95" customHeight="1" x14ac:dyDescent="0.25">
      <c r="A412" s="6">
        <v>404</v>
      </c>
      <c r="B412" s="6" t="s">
        <v>519</v>
      </c>
      <c r="C412" s="6" t="s">
        <v>508</v>
      </c>
      <c r="D412" s="6" t="s">
        <v>101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f t="shared" si="19"/>
        <v>456</v>
      </c>
      <c r="M412" s="7">
        <v>25</v>
      </c>
      <c r="N412" s="7">
        <f t="shared" si="20"/>
        <v>911.5</v>
      </c>
      <c r="O412" s="7">
        <f t="shared" si="21"/>
        <v>14088.5</v>
      </c>
    </row>
    <row r="413" spans="1:15" ht="24.95" customHeight="1" x14ac:dyDescent="0.25">
      <c r="A413" s="6">
        <v>405</v>
      </c>
      <c r="B413" s="6" t="s">
        <v>520</v>
      </c>
      <c r="C413" s="6" t="s">
        <v>508</v>
      </c>
      <c r="D413" s="6" t="s">
        <v>101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f t="shared" si="19"/>
        <v>456</v>
      </c>
      <c r="M413" s="7">
        <v>25</v>
      </c>
      <c r="N413" s="7">
        <f t="shared" si="20"/>
        <v>911.5</v>
      </c>
      <c r="O413" s="7">
        <f t="shared" si="21"/>
        <v>14088.5</v>
      </c>
    </row>
    <row r="414" spans="1:15" ht="24.95" customHeight="1" x14ac:dyDescent="0.25">
      <c r="A414" s="6">
        <v>406</v>
      </c>
      <c r="B414" s="6" t="s">
        <v>521</v>
      </c>
      <c r="C414" s="6" t="s">
        <v>508</v>
      </c>
      <c r="D414" s="6" t="s">
        <v>197</v>
      </c>
      <c r="E414" s="6" t="s">
        <v>54</v>
      </c>
      <c r="F414" s="6" t="s">
        <v>29</v>
      </c>
      <c r="G414" s="7">
        <v>57500</v>
      </c>
      <c r="H414" s="7">
        <v>0</v>
      </c>
      <c r="I414" s="7">
        <v>57500</v>
      </c>
      <c r="J414" s="7">
        <v>1650.25</v>
      </c>
      <c r="K414" s="7">
        <v>3016.23</v>
      </c>
      <c r="L414" s="7">
        <f t="shared" si="19"/>
        <v>1748</v>
      </c>
      <c r="M414" s="7">
        <v>2105</v>
      </c>
      <c r="N414" s="7">
        <f t="shared" si="20"/>
        <v>8519.48</v>
      </c>
      <c r="O414" s="7">
        <f t="shared" si="21"/>
        <v>48980.520000000004</v>
      </c>
    </row>
    <row r="415" spans="1:15" ht="24.95" customHeight="1" x14ac:dyDescent="0.25">
      <c r="A415" s="6">
        <v>407</v>
      </c>
      <c r="B415" s="6" t="s">
        <v>522</v>
      </c>
      <c r="C415" s="6" t="s">
        <v>508</v>
      </c>
      <c r="D415" s="6" t="s">
        <v>197</v>
      </c>
      <c r="E415" s="6" t="s">
        <v>28</v>
      </c>
      <c r="F415" s="6" t="s">
        <v>29</v>
      </c>
      <c r="G415" s="7">
        <v>57500</v>
      </c>
      <c r="H415" s="7">
        <v>0</v>
      </c>
      <c r="I415" s="7">
        <v>57500</v>
      </c>
      <c r="J415" s="7">
        <v>1650.25</v>
      </c>
      <c r="K415" s="7">
        <v>2673.13</v>
      </c>
      <c r="L415" s="7">
        <f t="shared" si="19"/>
        <v>1748</v>
      </c>
      <c r="M415" s="7">
        <v>2240.46</v>
      </c>
      <c r="N415" s="7">
        <f t="shared" si="20"/>
        <v>8311.84</v>
      </c>
      <c r="O415" s="7">
        <f t="shared" si="21"/>
        <v>49188.160000000003</v>
      </c>
    </row>
    <row r="416" spans="1:15" ht="24.95" customHeight="1" x14ac:dyDescent="0.25">
      <c r="A416" s="6">
        <v>408</v>
      </c>
      <c r="B416" s="6" t="s">
        <v>523</v>
      </c>
      <c r="C416" s="6" t="s">
        <v>508</v>
      </c>
      <c r="D416" s="6" t="s">
        <v>101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f t="shared" si="19"/>
        <v>456</v>
      </c>
      <c r="M416" s="7">
        <v>4254.4799999999996</v>
      </c>
      <c r="N416" s="7">
        <f t="shared" si="20"/>
        <v>5140.9799999999996</v>
      </c>
      <c r="O416" s="7">
        <f t="shared" si="21"/>
        <v>9859.02</v>
      </c>
    </row>
    <row r="417" spans="1:15" ht="24.95" customHeight="1" x14ac:dyDescent="0.25">
      <c r="A417" s="6">
        <v>409</v>
      </c>
      <c r="B417" s="6" t="s">
        <v>524</v>
      </c>
      <c r="C417" s="6" t="s">
        <v>508</v>
      </c>
      <c r="D417" s="6" t="s">
        <v>101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f t="shared" si="19"/>
        <v>456</v>
      </c>
      <c r="M417" s="7">
        <v>25</v>
      </c>
      <c r="N417" s="7">
        <f t="shared" si="20"/>
        <v>911.5</v>
      </c>
      <c r="O417" s="7">
        <f t="shared" si="21"/>
        <v>14088.5</v>
      </c>
    </row>
    <row r="418" spans="1:15" ht="24.95" customHeight="1" x14ac:dyDescent="0.25">
      <c r="A418" s="6">
        <v>410</v>
      </c>
      <c r="B418" s="6" t="s">
        <v>525</v>
      </c>
      <c r="C418" s="6" t="s">
        <v>508</v>
      </c>
      <c r="D418" s="6" t="s">
        <v>197</v>
      </c>
      <c r="E418" s="6" t="s">
        <v>28</v>
      </c>
      <c r="F418" s="6" t="s">
        <v>37</v>
      </c>
      <c r="G418" s="7">
        <v>57500</v>
      </c>
      <c r="H418" s="7">
        <v>0</v>
      </c>
      <c r="I418" s="7">
        <v>57500</v>
      </c>
      <c r="J418" s="7">
        <v>1650.25</v>
      </c>
      <c r="K418" s="7">
        <v>3016.23</v>
      </c>
      <c r="L418" s="7">
        <f t="shared" si="19"/>
        <v>1748</v>
      </c>
      <c r="M418" s="7">
        <v>9028.17</v>
      </c>
      <c r="N418" s="7">
        <f t="shared" si="20"/>
        <v>15442.65</v>
      </c>
      <c r="O418" s="7">
        <f t="shared" si="21"/>
        <v>42057.35</v>
      </c>
    </row>
    <row r="419" spans="1:15" ht="24.95" customHeight="1" x14ac:dyDescent="0.25">
      <c r="A419" s="6">
        <v>411</v>
      </c>
      <c r="B419" s="6" t="s">
        <v>526</v>
      </c>
      <c r="C419" s="6" t="s">
        <v>508</v>
      </c>
      <c r="D419" s="6" t="s">
        <v>174</v>
      </c>
      <c r="E419" s="6" t="s">
        <v>36</v>
      </c>
      <c r="F419" s="6" t="s">
        <v>29</v>
      </c>
      <c r="G419" s="7">
        <v>15000</v>
      </c>
      <c r="H419" s="7">
        <v>0</v>
      </c>
      <c r="I419" s="7">
        <v>15000</v>
      </c>
      <c r="J419" s="7">
        <v>430.5</v>
      </c>
      <c r="K419" s="7">
        <v>0</v>
      </c>
      <c r="L419" s="7">
        <f t="shared" si="19"/>
        <v>456</v>
      </c>
      <c r="M419" s="7">
        <v>25</v>
      </c>
      <c r="N419" s="7">
        <f t="shared" si="20"/>
        <v>911.5</v>
      </c>
      <c r="O419" s="7">
        <f t="shared" si="21"/>
        <v>14088.5</v>
      </c>
    </row>
    <row r="420" spans="1:15" ht="24.95" customHeight="1" x14ac:dyDescent="0.25">
      <c r="A420" s="6">
        <v>412</v>
      </c>
      <c r="B420" s="6" t="s">
        <v>527</v>
      </c>
      <c r="C420" s="6" t="s">
        <v>508</v>
      </c>
      <c r="D420" s="6" t="s">
        <v>197</v>
      </c>
      <c r="E420" s="6" t="s">
        <v>54</v>
      </c>
      <c r="F420" s="6" t="s">
        <v>29</v>
      </c>
      <c r="G420" s="7">
        <v>57500</v>
      </c>
      <c r="H420" s="7">
        <v>0</v>
      </c>
      <c r="I420" s="7">
        <v>57500</v>
      </c>
      <c r="J420" s="7">
        <v>1650.25</v>
      </c>
      <c r="K420" s="7">
        <v>2673.13</v>
      </c>
      <c r="L420" s="7">
        <f t="shared" si="19"/>
        <v>1748</v>
      </c>
      <c r="M420" s="7">
        <v>5140.46</v>
      </c>
      <c r="N420" s="7">
        <f t="shared" si="20"/>
        <v>11211.84</v>
      </c>
      <c r="O420" s="7">
        <f t="shared" si="21"/>
        <v>46288.160000000003</v>
      </c>
    </row>
    <row r="421" spans="1:15" ht="24.95" customHeight="1" x14ac:dyDescent="0.25">
      <c r="A421" s="6">
        <v>413</v>
      </c>
      <c r="B421" s="6" t="s">
        <v>528</v>
      </c>
      <c r="C421" s="6" t="s">
        <v>508</v>
      </c>
      <c r="D421" s="6" t="s">
        <v>101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f t="shared" si="19"/>
        <v>456</v>
      </c>
      <c r="M421" s="7">
        <v>795</v>
      </c>
      <c r="N421" s="7">
        <f t="shared" si="20"/>
        <v>1681.5</v>
      </c>
      <c r="O421" s="7">
        <f t="shared" si="21"/>
        <v>13318.5</v>
      </c>
    </row>
    <row r="422" spans="1:15" ht="24.95" customHeight="1" x14ac:dyDescent="0.25">
      <c r="A422" s="6">
        <v>414</v>
      </c>
      <c r="B422" s="6" t="s">
        <v>529</v>
      </c>
      <c r="C422" s="6" t="s">
        <v>508</v>
      </c>
      <c r="D422" s="6" t="s">
        <v>174</v>
      </c>
      <c r="E422" s="6" t="s">
        <v>36</v>
      </c>
      <c r="F422" s="6" t="s">
        <v>29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19"/>
        <v>456</v>
      </c>
      <c r="M422" s="7">
        <v>25</v>
      </c>
      <c r="N422" s="7">
        <f t="shared" si="20"/>
        <v>911.5</v>
      </c>
      <c r="O422" s="7">
        <f t="shared" si="21"/>
        <v>14088.5</v>
      </c>
    </row>
    <row r="423" spans="1:15" ht="24.95" customHeight="1" x14ac:dyDescent="0.25">
      <c r="A423" s="6">
        <v>415</v>
      </c>
      <c r="B423" s="6" t="s">
        <v>530</v>
      </c>
      <c r="C423" s="6" t="s">
        <v>508</v>
      </c>
      <c r="D423" s="6" t="s">
        <v>130</v>
      </c>
      <c r="E423" s="6" t="s">
        <v>36</v>
      </c>
      <c r="F423" s="6" t="s">
        <v>29</v>
      </c>
      <c r="G423" s="7">
        <v>22000</v>
      </c>
      <c r="H423" s="7">
        <v>0</v>
      </c>
      <c r="I423" s="7">
        <v>22000</v>
      </c>
      <c r="J423" s="7">
        <v>631.4</v>
      </c>
      <c r="K423" s="7">
        <v>0</v>
      </c>
      <c r="L423" s="7">
        <f t="shared" si="19"/>
        <v>668.8</v>
      </c>
      <c r="M423" s="7">
        <v>25</v>
      </c>
      <c r="N423" s="7">
        <f t="shared" si="20"/>
        <v>1325.1999999999998</v>
      </c>
      <c r="O423" s="7">
        <f t="shared" si="21"/>
        <v>20674.8</v>
      </c>
    </row>
    <row r="424" spans="1:15" ht="24.95" customHeight="1" x14ac:dyDescent="0.25">
      <c r="A424" s="6">
        <v>416</v>
      </c>
      <c r="B424" t="s">
        <v>1378</v>
      </c>
      <c r="C424" t="s">
        <v>508</v>
      </c>
      <c r="D424" t="s">
        <v>130</v>
      </c>
      <c r="E424" s="6" t="s">
        <v>36</v>
      </c>
      <c r="F424" s="6" t="s">
        <v>29</v>
      </c>
      <c r="G424" s="7">
        <v>20000</v>
      </c>
      <c r="H424" s="7">
        <v>0</v>
      </c>
      <c r="I424" s="7">
        <v>20000</v>
      </c>
      <c r="J424" s="7">
        <v>574</v>
      </c>
      <c r="K424" s="7">
        <v>0</v>
      </c>
      <c r="L424" s="7">
        <f t="shared" si="19"/>
        <v>608</v>
      </c>
      <c r="M424" s="7">
        <v>25</v>
      </c>
      <c r="N424" s="7">
        <f t="shared" si="20"/>
        <v>1207</v>
      </c>
      <c r="O424" s="7">
        <f t="shared" si="21"/>
        <v>18793</v>
      </c>
    </row>
    <row r="425" spans="1:15" ht="24.95" customHeight="1" x14ac:dyDescent="0.25">
      <c r="A425" s="6">
        <v>417</v>
      </c>
      <c r="B425" s="6" t="s">
        <v>531</v>
      </c>
      <c r="C425" s="6" t="s">
        <v>508</v>
      </c>
      <c r="D425" s="6" t="s">
        <v>122</v>
      </c>
      <c r="E425" s="6" t="s">
        <v>36</v>
      </c>
      <c r="F425" s="6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f t="shared" si="19"/>
        <v>456</v>
      </c>
      <c r="M425" s="7">
        <v>25</v>
      </c>
      <c r="N425" s="7">
        <f t="shared" si="20"/>
        <v>911.5</v>
      </c>
      <c r="O425" s="7">
        <f t="shared" si="21"/>
        <v>14088.5</v>
      </c>
    </row>
    <row r="426" spans="1:15" ht="24.95" customHeight="1" x14ac:dyDescent="0.25">
      <c r="A426" s="6">
        <v>418</v>
      </c>
      <c r="B426" s="6" t="s">
        <v>532</v>
      </c>
      <c r="C426" s="6" t="s">
        <v>508</v>
      </c>
      <c r="D426" s="6" t="s">
        <v>115</v>
      </c>
      <c r="E426" s="6" t="s">
        <v>36</v>
      </c>
      <c r="F426" s="6" t="s">
        <v>37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19"/>
        <v>456</v>
      </c>
      <c r="M426" s="7">
        <v>1740.46</v>
      </c>
      <c r="N426" s="7">
        <f t="shared" si="20"/>
        <v>2626.96</v>
      </c>
      <c r="O426" s="7">
        <f t="shared" si="21"/>
        <v>12373.04</v>
      </c>
    </row>
    <row r="427" spans="1:15" ht="24.95" customHeight="1" x14ac:dyDescent="0.25">
      <c r="A427" s="6">
        <v>419</v>
      </c>
      <c r="B427" t="s">
        <v>533</v>
      </c>
      <c r="C427" s="6" t="s">
        <v>508</v>
      </c>
      <c r="D427" t="s">
        <v>115</v>
      </c>
      <c r="E427" s="6" t="s">
        <v>36</v>
      </c>
      <c r="F427" s="6" t="s">
        <v>37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19"/>
        <v>456</v>
      </c>
      <c r="M427" s="7">
        <v>25</v>
      </c>
      <c r="N427" s="7">
        <f t="shared" si="20"/>
        <v>911.5</v>
      </c>
      <c r="O427" s="7">
        <f t="shared" si="21"/>
        <v>14088.5</v>
      </c>
    </row>
    <row r="428" spans="1:15" ht="24.95" customHeight="1" x14ac:dyDescent="0.25">
      <c r="A428" s="6">
        <v>420</v>
      </c>
      <c r="B428" t="s">
        <v>534</v>
      </c>
      <c r="C428" s="6" t="s">
        <v>508</v>
      </c>
      <c r="D428" t="s">
        <v>197</v>
      </c>
      <c r="E428" s="6" t="s">
        <v>54</v>
      </c>
      <c r="F428" s="6" t="s">
        <v>37</v>
      </c>
      <c r="G428" s="7">
        <v>57500</v>
      </c>
      <c r="H428" s="7">
        <v>0</v>
      </c>
      <c r="I428" s="7">
        <v>57500</v>
      </c>
      <c r="J428" s="7">
        <v>1650.25</v>
      </c>
      <c r="K428" s="7">
        <v>2673.13</v>
      </c>
      <c r="L428" s="7">
        <f t="shared" si="19"/>
        <v>1748</v>
      </c>
      <c r="M428" s="7">
        <v>7775.46</v>
      </c>
      <c r="N428" s="7">
        <f t="shared" si="20"/>
        <v>13846.84</v>
      </c>
      <c r="O428" s="7">
        <f t="shared" si="21"/>
        <v>43653.16</v>
      </c>
    </row>
    <row r="429" spans="1:15" ht="24.95" customHeight="1" x14ac:dyDescent="0.25">
      <c r="A429" s="6">
        <v>421</v>
      </c>
      <c r="B429" s="6" t="s">
        <v>535</v>
      </c>
      <c r="C429" s="6" t="s">
        <v>508</v>
      </c>
      <c r="D429" s="6" t="s">
        <v>46</v>
      </c>
      <c r="E429" s="6" t="s">
        <v>36</v>
      </c>
      <c r="F429" s="6" t="s">
        <v>37</v>
      </c>
      <c r="G429" s="7">
        <v>11000</v>
      </c>
      <c r="H429" s="7">
        <v>0</v>
      </c>
      <c r="I429" s="7">
        <v>11000</v>
      </c>
      <c r="J429" s="7">
        <v>315.7</v>
      </c>
      <c r="K429" s="7">
        <v>0</v>
      </c>
      <c r="L429" s="7">
        <f t="shared" si="19"/>
        <v>334.4</v>
      </c>
      <c r="M429" s="7">
        <v>782</v>
      </c>
      <c r="N429" s="7">
        <f t="shared" si="20"/>
        <v>1432.1</v>
      </c>
      <c r="O429" s="7">
        <f t="shared" si="21"/>
        <v>9567.9</v>
      </c>
    </row>
    <row r="430" spans="1:15" ht="24.95" customHeight="1" x14ac:dyDescent="0.25">
      <c r="A430" s="6">
        <v>422</v>
      </c>
      <c r="B430" t="s">
        <v>536</v>
      </c>
      <c r="C430" s="6" t="s">
        <v>508</v>
      </c>
      <c r="D430" s="6" t="s">
        <v>46</v>
      </c>
      <c r="E430" s="6" t="s">
        <v>36</v>
      </c>
      <c r="F430" s="7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f t="shared" si="19"/>
        <v>456</v>
      </c>
      <c r="M430" s="7">
        <v>25</v>
      </c>
      <c r="N430" s="7">
        <f t="shared" si="20"/>
        <v>911.5</v>
      </c>
      <c r="O430" s="7">
        <f t="shared" si="21"/>
        <v>14088.5</v>
      </c>
    </row>
    <row r="431" spans="1:15" ht="24.95" customHeight="1" x14ac:dyDescent="0.25">
      <c r="A431" s="6">
        <v>423</v>
      </c>
      <c r="B431" t="s">
        <v>537</v>
      </c>
      <c r="C431" s="6" t="s">
        <v>508</v>
      </c>
      <c r="D431" s="6" t="s">
        <v>46</v>
      </c>
      <c r="E431" s="6" t="s">
        <v>36</v>
      </c>
      <c r="F431" s="7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19"/>
        <v>456</v>
      </c>
      <c r="M431" s="7">
        <v>25</v>
      </c>
      <c r="N431" s="7">
        <f t="shared" si="20"/>
        <v>911.5</v>
      </c>
      <c r="O431" s="7">
        <f t="shared" si="21"/>
        <v>14088.5</v>
      </c>
    </row>
    <row r="432" spans="1:15" ht="24.95" customHeight="1" x14ac:dyDescent="0.25">
      <c r="A432" s="6">
        <v>424</v>
      </c>
      <c r="B432" t="s">
        <v>538</v>
      </c>
      <c r="C432" s="6" t="s">
        <v>508</v>
      </c>
      <c r="D432" s="6" t="s">
        <v>46</v>
      </c>
      <c r="E432" s="6" t="s">
        <v>36</v>
      </c>
      <c r="F432" s="7" t="s">
        <v>29</v>
      </c>
      <c r="G432" s="7">
        <v>11000</v>
      </c>
      <c r="H432" s="7">
        <v>0</v>
      </c>
      <c r="I432" s="7">
        <v>11000</v>
      </c>
      <c r="J432" s="7">
        <v>315.7</v>
      </c>
      <c r="K432" s="7">
        <v>0</v>
      </c>
      <c r="L432" s="7">
        <f t="shared" si="19"/>
        <v>334.4</v>
      </c>
      <c r="M432" s="7">
        <v>25</v>
      </c>
      <c r="N432" s="7">
        <f t="shared" si="20"/>
        <v>675.09999999999991</v>
      </c>
      <c r="O432" s="7">
        <f t="shared" si="21"/>
        <v>10324.9</v>
      </c>
    </row>
    <row r="433" spans="1:15" ht="24.95" customHeight="1" x14ac:dyDescent="0.25">
      <c r="A433" s="6">
        <v>425</v>
      </c>
      <c r="B433" t="s">
        <v>1282</v>
      </c>
      <c r="C433" s="6" t="s">
        <v>508</v>
      </c>
      <c r="D433" s="6" t="s">
        <v>46</v>
      </c>
      <c r="E433" s="6" t="s">
        <v>36</v>
      </c>
      <c r="F433" s="7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f t="shared" si="19"/>
        <v>456</v>
      </c>
      <c r="M433" s="7">
        <v>25</v>
      </c>
      <c r="N433" s="7">
        <f t="shared" si="20"/>
        <v>911.5</v>
      </c>
      <c r="O433" s="7">
        <f t="shared" si="21"/>
        <v>14088.5</v>
      </c>
    </row>
    <row r="434" spans="1:15" ht="24.95" customHeight="1" x14ac:dyDescent="0.25">
      <c r="A434" s="6">
        <v>426</v>
      </c>
      <c r="B434" t="s">
        <v>1446</v>
      </c>
      <c r="C434" s="6" t="s">
        <v>508</v>
      </c>
      <c r="D434" s="6" t="s">
        <v>46</v>
      </c>
      <c r="E434" s="6" t="s">
        <v>36</v>
      </c>
      <c r="F434" s="7" t="s">
        <v>29</v>
      </c>
      <c r="G434" s="7">
        <v>20000</v>
      </c>
      <c r="H434" s="7">
        <v>0</v>
      </c>
      <c r="I434" s="7">
        <v>20000</v>
      </c>
      <c r="J434" s="7">
        <v>574</v>
      </c>
      <c r="K434" s="7">
        <v>0</v>
      </c>
      <c r="L434" s="7">
        <f t="shared" si="19"/>
        <v>608</v>
      </c>
      <c r="M434" s="7">
        <v>25</v>
      </c>
      <c r="N434" s="7">
        <f t="shared" si="20"/>
        <v>1207</v>
      </c>
      <c r="O434" s="7">
        <f t="shared" si="21"/>
        <v>18793</v>
      </c>
    </row>
    <row r="435" spans="1:15" ht="24.95" customHeight="1" x14ac:dyDescent="0.25">
      <c r="A435" s="6">
        <v>427</v>
      </c>
      <c r="B435" s="6" t="s">
        <v>539</v>
      </c>
      <c r="C435" s="6" t="s">
        <v>508</v>
      </c>
      <c r="D435" s="6" t="s">
        <v>101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f t="shared" si="19"/>
        <v>456</v>
      </c>
      <c r="M435" s="7">
        <v>25</v>
      </c>
      <c r="N435" s="7">
        <f t="shared" si="20"/>
        <v>911.5</v>
      </c>
      <c r="O435" s="7">
        <f t="shared" si="21"/>
        <v>14088.5</v>
      </c>
    </row>
    <row r="436" spans="1:15" ht="24.95" customHeight="1" x14ac:dyDescent="0.25">
      <c r="A436" s="6">
        <v>428</v>
      </c>
      <c r="B436" s="6" t="s">
        <v>540</v>
      </c>
      <c r="C436" s="6" t="s">
        <v>508</v>
      </c>
      <c r="D436" s="6" t="s">
        <v>101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19"/>
        <v>456</v>
      </c>
      <c r="M436" s="7">
        <v>25</v>
      </c>
      <c r="N436" s="7">
        <f t="shared" si="20"/>
        <v>911.5</v>
      </c>
      <c r="O436" s="7">
        <f t="shared" si="21"/>
        <v>14088.5</v>
      </c>
    </row>
    <row r="437" spans="1:15" ht="24.95" customHeight="1" x14ac:dyDescent="0.25">
      <c r="A437" s="6">
        <v>429</v>
      </c>
      <c r="B437" s="1" t="s">
        <v>541</v>
      </c>
      <c r="C437" s="6" t="s">
        <v>508</v>
      </c>
      <c r="D437" s="6" t="s">
        <v>122</v>
      </c>
      <c r="E437" s="6" t="s">
        <v>36</v>
      </c>
      <c r="F437" s="6" t="s">
        <v>29</v>
      </c>
      <c r="G437" s="7">
        <v>15000</v>
      </c>
      <c r="H437" s="7">
        <v>0</v>
      </c>
      <c r="I437" s="7">
        <v>15000</v>
      </c>
      <c r="J437" s="7">
        <v>430.5</v>
      </c>
      <c r="K437" s="7">
        <v>0</v>
      </c>
      <c r="L437" s="7">
        <f t="shared" si="19"/>
        <v>456</v>
      </c>
      <c r="M437" s="7">
        <v>25</v>
      </c>
      <c r="N437" s="7">
        <f t="shared" si="20"/>
        <v>911.5</v>
      </c>
      <c r="O437" s="7">
        <f t="shared" si="21"/>
        <v>14088.5</v>
      </c>
    </row>
    <row r="438" spans="1:15" ht="24.95" customHeight="1" x14ac:dyDescent="0.25">
      <c r="A438" s="6">
        <v>430</v>
      </c>
      <c r="B438" s="1" t="s">
        <v>542</v>
      </c>
      <c r="C438" s="6" t="s">
        <v>508</v>
      </c>
      <c r="D438" s="6" t="s">
        <v>115</v>
      </c>
      <c r="E438" s="6" t="s">
        <v>36</v>
      </c>
      <c r="F438" s="6" t="s">
        <v>37</v>
      </c>
      <c r="G438" s="7">
        <v>15000</v>
      </c>
      <c r="H438" s="7">
        <v>0</v>
      </c>
      <c r="I438" s="7">
        <v>15000</v>
      </c>
      <c r="J438" s="7">
        <v>430.5</v>
      </c>
      <c r="K438" s="7">
        <v>0</v>
      </c>
      <c r="L438" s="7">
        <f t="shared" si="19"/>
        <v>456</v>
      </c>
      <c r="M438" s="7">
        <v>825</v>
      </c>
      <c r="N438" s="7">
        <f t="shared" si="20"/>
        <v>1711.5</v>
      </c>
      <c r="O438" s="7">
        <f t="shared" si="21"/>
        <v>13288.5</v>
      </c>
    </row>
    <row r="439" spans="1:15" ht="24.95" customHeight="1" x14ac:dyDescent="0.25">
      <c r="A439" s="6">
        <v>431</v>
      </c>
      <c r="B439" s="6" t="s">
        <v>543</v>
      </c>
      <c r="C439" s="6" t="s">
        <v>508</v>
      </c>
      <c r="D439" s="6" t="s">
        <v>101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f t="shared" si="19"/>
        <v>456</v>
      </c>
      <c r="M439" s="7">
        <v>25</v>
      </c>
      <c r="N439" s="7">
        <f t="shared" si="20"/>
        <v>911.5</v>
      </c>
      <c r="O439" s="7">
        <f t="shared" si="21"/>
        <v>14088.5</v>
      </c>
    </row>
    <row r="440" spans="1:15" ht="24.95" customHeight="1" x14ac:dyDescent="0.25">
      <c r="A440" s="6">
        <v>432</v>
      </c>
      <c r="B440" s="6" t="s">
        <v>544</v>
      </c>
      <c r="C440" s="6" t="s">
        <v>508</v>
      </c>
      <c r="D440" s="6" t="s">
        <v>101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f t="shared" si="19"/>
        <v>456</v>
      </c>
      <c r="M440" s="7">
        <v>1740.46</v>
      </c>
      <c r="N440" s="7">
        <f t="shared" si="20"/>
        <v>2626.96</v>
      </c>
      <c r="O440" s="7">
        <f t="shared" si="21"/>
        <v>12373.04</v>
      </c>
    </row>
    <row r="441" spans="1:15" ht="24.95" customHeight="1" x14ac:dyDescent="0.25">
      <c r="A441" s="6">
        <v>433</v>
      </c>
      <c r="B441" s="6" t="s">
        <v>545</v>
      </c>
      <c r="C441" s="6" t="s">
        <v>508</v>
      </c>
      <c r="D441" s="6" t="s">
        <v>65</v>
      </c>
      <c r="E441" s="6" t="s">
        <v>36</v>
      </c>
      <c r="F441" s="6" t="s">
        <v>37</v>
      </c>
      <c r="G441" s="7">
        <v>22050</v>
      </c>
      <c r="H441" s="7">
        <v>0</v>
      </c>
      <c r="I441" s="7">
        <v>22050</v>
      </c>
      <c r="J441" s="7">
        <v>632.84</v>
      </c>
      <c r="K441" s="7">
        <v>0</v>
      </c>
      <c r="L441" s="7">
        <f t="shared" si="19"/>
        <v>670.32</v>
      </c>
      <c r="M441" s="7">
        <v>25</v>
      </c>
      <c r="N441" s="7">
        <f t="shared" si="20"/>
        <v>1328.16</v>
      </c>
      <c r="O441" s="7">
        <f t="shared" si="21"/>
        <v>20721.84</v>
      </c>
    </row>
    <row r="442" spans="1:15" ht="24.95" customHeight="1" x14ac:dyDescent="0.25">
      <c r="A442" s="6">
        <v>434</v>
      </c>
      <c r="B442" t="s">
        <v>1425</v>
      </c>
      <c r="C442" s="6" t="s">
        <v>508</v>
      </c>
      <c r="D442" s="6" t="s">
        <v>65</v>
      </c>
      <c r="E442" s="6" t="s">
        <v>36</v>
      </c>
      <c r="F442" s="6" t="s">
        <v>37</v>
      </c>
      <c r="G442" s="7">
        <v>22050</v>
      </c>
      <c r="H442" s="7">
        <v>0</v>
      </c>
      <c r="I442" s="7">
        <v>22050</v>
      </c>
      <c r="J442" s="7">
        <v>632.84</v>
      </c>
      <c r="K442" s="7">
        <v>0</v>
      </c>
      <c r="L442" s="7">
        <f t="shared" si="19"/>
        <v>670.32</v>
      </c>
      <c r="M442" s="7">
        <v>25</v>
      </c>
      <c r="N442" s="7">
        <f t="shared" si="20"/>
        <v>1328.16</v>
      </c>
      <c r="O442" s="7">
        <f t="shared" si="21"/>
        <v>20721.84</v>
      </c>
    </row>
    <row r="443" spans="1:15" ht="24.95" customHeight="1" x14ac:dyDescent="0.25">
      <c r="A443" s="6">
        <v>435</v>
      </c>
      <c r="B443" s="6" t="s">
        <v>546</v>
      </c>
      <c r="C443" s="6" t="s">
        <v>508</v>
      </c>
      <c r="D443" s="6" t="s">
        <v>183</v>
      </c>
      <c r="E443" s="6" t="s">
        <v>54</v>
      </c>
      <c r="F443" s="6" t="s">
        <v>37</v>
      </c>
      <c r="G443" s="7">
        <v>50000</v>
      </c>
      <c r="H443" s="7">
        <v>0</v>
      </c>
      <c r="I443" s="7">
        <v>50000</v>
      </c>
      <c r="J443" s="7">
        <v>1435</v>
      </c>
      <c r="K443" s="7">
        <v>1339.36</v>
      </c>
      <c r="L443" s="7">
        <f t="shared" si="19"/>
        <v>1520</v>
      </c>
      <c r="M443" s="7">
        <v>19703.009999999998</v>
      </c>
      <c r="N443" s="7">
        <f t="shared" si="20"/>
        <v>23997.37</v>
      </c>
      <c r="O443" s="7">
        <f t="shared" si="21"/>
        <v>26002.63</v>
      </c>
    </row>
    <row r="444" spans="1:15" ht="24.95" customHeight="1" x14ac:dyDescent="0.25">
      <c r="A444" s="6">
        <v>436</v>
      </c>
      <c r="B444" s="6" t="s">
        <v>547</v>
      </c>
      <c r="C444" s="6" t="s">
        <v>508</v>
      </c>
      <c r="D444" s="6" t="s">
        <v>197</v>
      </c>
      <c r="E444" s="6" t="s">
        <v>28</v>
      </c>
      <c r="F444" s="6" t="s">
        <v>29</v>
      </c>
      <c r="G444" s="7">
        <v>51750</v>
      </c>
      <c r="H444" s="7">
        <v>0</v>
      </c>
      <c r="I444" s="7">
        <v>51750</v>
      </c>
      <c r="J444" s="7">
        <v>1485.23</v>
      </c>
      <c r="K444" s="7">
        <v>2100.9899999999998</v>
      </c>
      <c r="L444" s="7">
        <f t="shared" si="19"/>
        <v>1573.2</v>
      </c>
      <c r="M444" s="7">
        <v>25</v>
      </c>
      <c r="N444" s="7">
        <f t="shared" si="20"/>
        <v>5184.42</v>
      </c>
      <c r="O444" s="7">
        <f t="shared" si="21"/>
        <v>46565.58</v>
      </c>
    </row>
    <row r="445" spans="1:15" ht="24.95" customHeight="1" x14ac:dyDescent="0.25">
      <c r="A445" s="6">
        <v>437</v>
      </c>
      <c r="B445" s="6" t="s">
        <v>548</v>
      </c>
      <c r="C445" s="6" t="s">
        <v>508</v>
      </c>
      <c r="D445" s="6" t="s">
        <v>174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f t="shared" si="19"/>
        <v>456</v>
      </c>
      <c r="M445" s="7">
        <v>25</v>
      </c>
      <c r="N445" s="7">
        <f t="shared" si="20"/>
        <v>911.5</v>
      </c>
      <c r="O445" s="7">
        <f t="shared" si="21"/>
        <v>14088.5</v>
      </c>
    </row>
    <row r="446" spans="1:15" ht="24.95" customHeight="1" x14ac:dyDescent="0.25">
      <c r="A446" s="6">
        <v>438</v>
      </c>
      <c r="B446" s="6" t="s">
        <v>549</v>
      </c>
      <c r="C446" s="6" t="s">
        <v>508</v>
      </c>
      <c r="D446" s="6" t="s">
        <v>101</v>
      </c>
      <c r="E446" s="6" t="s">
        <v>36</v>
      </c>
      <c r="F446" s="6" t="s">
        <v>29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19"/>
        <v>456</v>
      </c>
      <c r="M446" s="7">
        <v>25</v>
      </c>
      <c r="N446" s="7">
        <f t="shared" si="20"/>
        <v>911.5</v>
      </c>
      <c r="O446" s="7">
        <f t="shared" si="21"/>
        <v>14088.5</v>
      </c>
    </row>
    <row r="447" spans="1:15" ht="24.95" customHeight="1" x14ac:dyDescent="0.25">
      <c r="A447" s="6">
        <v>439</v>
      </c>
      <c r="B447" s="6" t="s">
        <v>550</v>
      </c>
      <c r="C447" s="6" t="s">
        <v>508</v>
      </c>
      <c r="D447" s="6" t="s">
        <v>197</v>
      </c>
      <c r="E447" s="6" t="s">
        <v>28</v>
      </c>
      <c r="F447" s="6" t="s">
        <v>29</v>
      </c>
      <c r="G447" s="7">
        <v>57500</v>
      </c>
      <c r="H447" s="7">
        <v>0</v>
      </c>
      <c r="I447" s="7">
        <v>57500</v>
      </c>
      <c r="J447" s="7">
        <v>1650.25</v>
      </c>
      <c r="K447" s="7">
        <v>3016.23</v>
      </c>
      <c r="L447" s="7">
        <f t="shared" si="19"/>
        <v>1748</v>
      </c>
      <c r="M447" s="7">
        <v>25</v>
      </c>
      <c r="N447" s="7">
        <f t="shared" si="20"/>
        <v>6439.48</v>
      </c>
      <c r="O447" s="7">
        <f t="shared" si="21"/>
        <v>51060.520000000004</v>
      </c>
    </row>
    <row r="448" spans="1:15" ht="24.95" customHeight="1" x14ac:dyDescent="0.25">
      <c r="A448" s="6">
        <v>440</v>
      </c>
      <c r="B448" s="6" t="s">
        <v>551</v>
      </c>
      <c r="C448" s="6" t="s">
        <v>508</v>
      </c>
      <c r="D448" s="6" t="s">
        <v>101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19"/>
        <v>456</v>
      </c>
      <c r="M448" s="7">
        <v>25</v>
      </c>
      <c r="N448" s="7">
        <f t="shared" si="20"/>
        <v>911.5</v>
      </c>
      <c r="O448" s="7">
        <f t="shared" si="21"/>
        <v>14088.5</v>
      </c>
    </row>
    <row r="449" spans="1:15" ht="24.95" customHeight="1" x14ac:dyDescent="0.25">
      <c r="A449" s="6">
        <v>441</v>
      </c>
      <c r="B449" s="6" t="s">
        <v>552</v>
      </c>
      <c r="C449" s="6" t="s">
        <v>508</v>
      </c>
      <c r="D449" s="6" t="s">
        <v>46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f t="shared" si="19"/>
        <v>456</v>
      </c>
      <c r="M449" s="7">
        <v>25</v>
      </c>
      <c r="N449" s="7">
        <f t="shared" si="20"/>
        <v>911.5</v>
      </c>
      <c r="O449" s="7">
        <f t="shared" si="21"/>
        <v>14088.5</v>
      </c>
    </row>
    <row r="450" spans="1:15" ht="24.95" customHeight="1" x14ac:dyDescent="0.25">
      <c r="A450" s="6">
        <v>442</v>
      </c>
      <c r="B450" s="6" t="s">
        <v>553</v>
      </c>
      <c r="C450" s="6" t="s">
        <v>508</v>
      </c>
      <c r="D450" s="6" t="s">
        <v>46</v>
      </c>
      <c r="E450" s="6" t="s">
        <v>36</v>
      </c>
      <c r="F450" s="6" t="s">
        <v>37</v>
      </c>
      <c r="G450" s="7">
        <v>15000</v>
      </c>
      <c r="H450" s="7">
        <v>0</v>
      </c>
      <c r="I450" s="7">
        <v>15000</v>
      </c>
      <c r="J450" s="7">
        <v>430.5</v>
      </c>
      <c r="K450" s="7">
        <v>0</v>
      </c>
      <c r="L450" s="7">
        <f t="shared" si="19"/>
        <v>456</v>
      </c>
      <c r="M450" s="7">
        <v>25</v>
      </c>
      <c r="N450" s="7">
        <f t="shared" si="20"/>
        <v>911.5</v>
      </c>
      <c r="O450" s="7">
        <f t="shared" si="21"/>
        <v>14088.5</v>
      </c>
    </row>
    <row r="451" spans="1:15" ht="24.95" customHeight="1" x14ac:dyDescent="0.25">
      <c r="A451" s="6">
        <v>443</v>
      </c>
      <c r="B451" s="6" t="s">
        <v>554</v>
      </c>
      <c r="C451" s="6" t="s">
        <v>508</v>
      </c>
      <c r="D451" s="6" t="s">
        <v>46</v>
      </c>
      <c r="E451" s="6" t="s">
        <v>36</v>
      </c>
      <c r="F451" s="6" t="s">
        <v>29</v>
      </c>
      <c r="G451" s="7">
        <v>15000</v>
      </c>
      <c r="H451" s="7">
        <v>0</v>
      </c>
      <c r="I451" s="7">
        <v>15000</v>
      </c>
      <c r="J451" s="7">
        <v>430.5</v>
      </c>
      <c r="K451" s="7">
        <v>0</v>
      </c>
      <c r="L451" s="7">
        <f t="shared" si="19"/>
        <v>456</v>
      </c>
      <c r="M451" s="7">
        <v>2025</v>
      </c>
      <c r="N451" s="7">
        <f t="shared" si="20"/>
        <v>2911.5</v>
      </c>
      <c r="O451" s="7">
        <f t="shared" si="21"/>
        <v>12088.5</v>
      </c>
    </row>
    <row r="452" spans="1:15" ht="24.95" customHeight="1" x14ac:dyDescent="0.25">
      <c r="A452" s="6">
        <v>444</v>
      </c>
      <c r="B452" s="6" t="s">
        <v>1481</v>
      </c>
      <c r="C452" s="6" t="s">
        <v>508</v>
      </c>
      <c r="D452" s="6" t="s">
        <v>46</v>
      </c>
      <c r="E452" s="6" t="s">
        <v>36</v>
      </c>
      <c r="F452" s="6" t="s">
        <v>29</v>
      </c>
      <c r="G452" s="7">
        <v>15000</v>
      </c>
      <c r="H452" s="7">
        <v>0</v>
      </c>
      <c r="I452" s="7">
        <v>15000</v>
      </c>
      <c r="J452" s="7">
        <v>430.5</v>
      </c>
      <c r="K452" s="7">
        <v>0</v>
      </c>
      <c r="L452" s="7">
        <f t="shared" si="19"/>
        <v>456</v>
      </c>
      <c r="M452" s="7">
        <v>25</v>
      </c>
      <c r="N452" s="7">
        <f t="shared" si="20"/>
        <v>911.5</v>
      </c>
      <c r="O452" s="7">
        <f t="shared" si="21"/>
        <v>14088.5</v>
      </c>
    </row>
    <row r="453" spans="1:15" ht="24.95" customHeight="1" x14ac:dyDescent="0.25">
      <c r="A453" s="6">
        <v>445</v>
      </c>
      <c r="B453" s="6" t="s">
        <v>555</v>
      </c>
      <c r="C453" s="6" t="s">
        <v>508</v>
      </c>
      <c r="D453" s="6" t="s">
        <v>197</v>
      </c>
      <c r="E453" s="6" t="s">
        <v>54</v>
      </c>
      <c r="F453" s="6" t="s">
        <v>37</v>
      </c>
      <c r="G453" s="7">
        <v>57500</v>
      </c>
      <c r="H453" s="7">
        <v>0</v>
      </c>
      <c r="I453" s="7">
        <v>57500</v>
      </c>
      <c r="J453" s="7">
        <v>1650.25</v>
      </c>
      <c r="K453" s="7">
        <v>3016.23</v>
      </c>
      <c r="L453" s="7">
        <f t="shared" si="19"/>
        <v>1748</v>
      </c>
      <c r="M453" s="7">
        <v>26164.16</v>
      </c>
      <c r="N453" s="7">
        <f t="shared" si="20"/>
        <v>32578.639999999999</v>
      </c>
      <c r="O453" s="7">
        <f t="shared" si="21"/>
        <v>24921.360000000001</v>
      </c>
    </row>
    <row r="454" spans="1:15" ht="24.95" customHeight="1" x14ac:dyDescent="0.25">
      <c r="A454" s="6">
        <v>446</v>
      </c>
      <c r="B454" s="6" t="s">
        <v>556</v>
      </c>
      <c r="C454" s="6" t="s">
        <v>557</v>
      </c>
      <c r="D454" s="6" t="s">
        <v>299</v>
      </c>
      <c r="E454" s="6" t="s">
        <v>28</v>
      </c>
      <c r="F454" s="6" t="s">
        <v>29</v>
      </c>
      <c r="G454" s="7">
        <v>57500</v>
      </c>
      <c r="H454" s="7">
        <v>0</v>
      </c>
      <c r="I454" s="7">
        <v>57500</v>
      </c>
      <c r="J454" s="7">
        <v>1650.25</v>
      </c>
      <c r="K454" s="7">
        <v>3016.23</v>
      </c>
      <c r="L454" s="7">
        <f t="shared" si="19"/>
        <v>1748</v>
      </c>
      <c r="M454" s="7">
        <v>1757.3</v>
      </c>
      <c r="N454" s="7">
        <f t="shared" si="20"/>
        <v>8171.78</v>
      </c>
      <c r="O454" s="7">
        <f t="shared" si="21"/>
        <v>49328.22</v>
      </c>
    </row>
    <row r="455" spans="1:15" ht="24.95" customHeight="1" x14ac:dyDescent="0.25">
      <c r="A455" s="6">
        <v>447</v>
      </c>
      <c r="B455" s="6" t="s">
        <v>558</v>
      </c>
      <c r="C455" s="6" t="s">
        <v>557</v>
      </c>
      <c r="D455" s="6" t="s">
        <v>197</v>
      </c>
      <c r="E455" s="6" t="s">
        <v>54</v>
      </c>
      <c r="F455" s="6" t="s">
        <v>29</v>
      </c>
      <c r="G455" s="7">
        <v>57500</v>
      </c>
      <c r="H455" s="7">
        <v>0</v>
      </c>
      <c r="I455" s="7">
        <v>57500</v>
      </c>
      <c r="J455" s="7">
        <v>1650.25</v>
      </c>
      <c r="K455" s="7">
        <v>3016.23</v>
      </c>
      <c r="L455" s="7">
        <f t="shared" si="19"/>
        <v>1748</v>
      </c>
      <c r="M455" s="7">
        <v>7474.47</v>
      </c>
      <c r="N455" s="7">
        <f t="shared" si="20"/>
        <v>13888.95</v>
      </c>
      <c r="O455" s="7">
        <f t="shared" si="21"/>
        <v>43611.05</v>
      </c>
    </row>
    <row r="456" spans="1:15" ht="24.95" customHeight="1" x14ac:dyDescent="0.25">
      <c r="A456" s="6">
        <v>448</v>
      </c>
      <c r="B456" s="6" t="s">
        <v>559</v>
      </c>
      <c r="C456" s="6" t="s">
        <v>557</v>
      </c>
      <c r="D456" s="6" t="s">
        <v>183</v>
      </c>
      <c r="E456" s="6" t="s">
        <v>54</v>
      </c>
      <c r="F456" s="6" t="s">
        <v>37</v>
      </c>
      <c r="G456" s="7">
        <v>50000</v>
      </c>
      <c r="H456" s="7">
        <v>0</v>
      </c>
      <c r="I456" s="7">
        <v>50000</v>
      </c>
      <c r="J456" s="7">
        <v>1435</v>
      </c>
      <c r="K456" s="7">
        <v>1596.68</v>
      </c>
      <c r="L456" s="7">
        <f t="shared" si="19"/>
        <v>1520</v>
      </c>
      <c r="M456" s="7">
        <v>2140.46</v>
      </c>
      <c r="N456" s="7">
        <f t="shared" si="20"/>
        <v>6692.14</v>
      </c>
      <c r="O456" s="7">
        <f t="shared" si="21"/>
        <v>43307.86</v>
      </c>
    </row>
    <row r="457" spans="1:15" ht="24.95" customHeight="1" x14ac:dyDescent="0.25">
      <c r="A457" s="6">
        <v>449</v>
      </c>
      <c r="B457" s="6" t="s">
        <v>560</v>
      </c>
      <c r="C457" s="6" t="s">
        <v>557</v>
      </c>
      <c r="D457" s="6" t="s">
        <v>101</v>
      </c>
      <c r="E457" s="6" t="s">
        <v>36</v>
      </c>
      <c r="F457" s="6" t="s">
        <v>29</v>
      </c>
      <c r="G457" s="7">
        <v>11000</v>
      </c>
      <c r="H457" s="7">
        <v>0</v>
      </c>
      <c r="I457" s="7">
        <v>11000</v>
      </c>
      <c r="J457" s="7">
        <v>315.7</v>
      </c>
      <c r="K457" s="7">
        <v>0</v>
      </c>
      <c r="L457" s="7">
        <f t="shared" si="19"/>
        <v>334.4</v>
      </c>
      <c r="M457" s="7">
        <v>25</v>
      </c>
      <c r="N457" s="7">
        <f t="shared" si="20"/>
        <v>675.09999999999991</v>
      </c>
      <c r="O457" s="7">
        <f t="shared" si="21"/>
        <v>10324.9</v>
      </c>
    </row>
    <row r="458" spans="1:15" ht="24.95" customHeight="1" x14ac:dyDescent="0.25">
      <c r="A458" s="6">
        <v>450</v>
      </c>
      <c r="B458" s="6" t="s">
        <v>561</v>
      </c>
      <c r="C458" s="6" t="s">
        <v>557</v>
      </c>
      <c r="D458" s="6" t="s">
        <v>40</v>
      </c>
      <c r="E458" s="6" t="s">
        <v>28</v>
      </c>
      <c r="F458" s="6" t="s">
        <v>29</v>
      </c>
      <c r="G458" s="7">
        <v>30000</v>
      </c>
      <c r="H458" s="7">
        <v>0</v>
      </c>
      <c r="I458" s="7">
        <v>30000</v>
      </c>
      <c r="J458" s="7">
        <v>861</v>
      </c>
      <c r="K458" s="7">
        <v>0</v>
      </c>
      <c r="L458" s="7">
        <f t="shared" si="19"/>
        <v>912</v>
      </c>
      <c r="M458" s="7">
        <v>25</v>
      </c>
      <c r="N458" s="7">
        <f t="shared" si="20"/>
        <v>1798</v>
      </c>
      <c r="O458" s="7">
        <f t="shared" si="21"/>
        <v>28202</v>
      </c>
    </row>
    <row r="459" spans="1:15" ht="24.95" customHeight="1" x14ac:dyDescent="0.25">
      <c r="A459" s="6">
        <v>451</v>
      </c>
      <c r="B459" s="6" t="s">
        <v>562</v>
      </c>
      <c r="C459" s="6" t="s">
        <v>557</v>
      </c>
      <c r="D459" s="6" t="s">
        <v>101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f t="shared" si="19"/>
        <v>456</v>
      </c>
      <c r="M459" s="7">
        <v>25</v>
      </c>
      <c r="N459" s="7">
        <f t="shared" si="20"/>
        <v>911.5</v>
      </c>
      <c r="O459" s="7">
        <f t="shared" si="21"/>
        <v>14088.5</v>
      </c>
    </row>
    <row r="460" spans="1:15" ht="24.95" customHeight="1" x14ac:dyDescent="0.25">
      <c r="A460" s="6">
        <v>452</v>
      </c>
      <c r="B460" s="6" t="s">
        <v>563</v>
      </c>
      <c r="C460" s="6" t="s">
        <v>557</v>
      </c>
      <c r="D460" s="6" t="s">
        <v>197</v>
      </c>
      <c r="E460" s="6" t="s">
        <v>28</v>
      </c>
      <c r="F460" s="6" t="s">
        <v>29</v>
      </c>
      <c r="G460" s="7">
        <v>57500</v>
      </c>
      <c r="H460" s="7">
        <v>0</v>
      </c>
      <c r="I460" s="7">
        <v>57500</v>
      </c>
      <c r="J460" s="7">
        <v>1650.25</v>
      </c>
      <c r="K460" s="7">
        <v>3016.23</v>
      </c>
      <c r="L460" s="7">
        <f t="shared" si="19"/>
        <v>1748</v>
      </c>
      <c r="M460" s="7">
        <v>425</v>
      </c>
      <c r="N460" s="7">
        <f t="shared" si="20"/>
        <v>6839.48</v>
      </c>
      <c r="O460" s="7">
        <f t="shared" si="21"/>
        <v>50660.520000000004</v>
      </c>
    </row>
    <row r="461" spans="1:15" ht="24.95" customHeight="1" x14ac:dyDescent="0.25">
      <c r="A461" s="6">
        <v>453</v>
      </c>
      <c r="B461" s="6" t="s">
        <v>564</v>
      </c>
      <c r="C461" s="6" t="s">
        <v>557</v>
      </c>
      <c r="D461" s="6" t="s">
        <v>174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f t="shared" si="19"/>
        <v>456</v>
      </c>
      <c r="M461" s="7">
        <v>25</v>
      </c>
      <c r="N461" s="7">
        <f t="shared" si="20"/>
        <v>911.5</v>
      </c>
      <c r="O461" s="7">
        <f t="shared" si="21"/>
        <v>14088.5</v>
      </c>
    </row>
    <row r="462" spans="1:15" ht="24.95" customHeight="1" x14ac:dyDescent="0.25">
      <c r="A462" s="6">
        <v>454</v>
      </c>
      <c r="B462" s="6" t="s">
        <v>565</v>
      </c>
      <c r="C462" s="6" t="s">
        <v>557</v>
      </c>
      <c r="D462" s="6" t="s">
        <v>417</v>
      </c>
      <c r="E462" s="6" t="s">
        <v>28</v>
      </c>
      <c r="F462" s="6" t="s">
        <v>37</v>
      </c>
      <c r="G462" s="7">
        <v>31500</v>
      </c>
      <c r="H462" s="7">
        <v>0</v>
      </c>
      <c r="I462" s="7">
        <v>31500</v>
      </c>
      <c r="J462" s="7">
        <v>904.05</v>
      </c>
      <c r="K462" s="7">
        <v>0</v>
      </c>
      <c r="L462" s="7">
        <f t="shared" si="19"/>
        <v>957.6</v>
      </c>
      <c r="M462" s="7">
        <v>25</v>
      </c>
      <c r="N462" s="7">
        <f t="shared" si="20"/>
        <v>1886.65</v>
      </c>
      <c r="O462" s="7">
        <f t="shared" si="21"/>
        <v>29613.35</v>
      </c>
    </row>
    <row r="463" spans="1:15" ht="24.95" customHeight="1" x14ac:dyDescent="0.25">
      <c r="A463" s="6">
        <v>455</v>
      </c>
      <c r="B463" s="6" t="s">
        <v>566</v>
      </c>
      <c r="C463" s="6" t="s">
        <v>557</v>
      </c>
      <c r="D463" s="6" t="s">
        <v>101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f t="shared" si="19"/>
        <v>456</v>
      </c>
      <c r="M463" s="7">
        <v>2740.46</v>
      </c>
      <c r="N463" s="7">
        <f t="shared" si="20"/>
        <v>3626.96</v>
      </c>
      <c r="O463" s="7">
        <f t="shared" si="21"/>
        <v>11373.04</v>
      </c>
    </row>
    <row r="464" spans="1:15" ht="24.95" customHeight="1" x14ac:dyDescent="0.25">
      <c r="A464" s="6">
        <v>456</v>
      </c>
      <c r="B464" s="6" t="s">
        <v>567</v>
      </c>
      <c r="C464" s="6" t="s">
        <v>557</v>
      </c>
      <c r="D464" s="6" t="s">
        <v>101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si="19"/>
        <v>456</v>
      </c>
      <c r="M464" s="7">
        <v>25</v>
      </c>
      <c r="N464" s="7">
        <f t="shared" si="20"/>
        <v>911.5</v>
      </c>
      <c r="O464" s="7">
        <f t="shared" si="21"/>
        <v>14088.5</v>
      </c>
    </row>
    <row r="465" spans="1:15" ht="24.95" customHeight="1" x14ac:dyDescent="0.25">
      <c r="A465" s="6">
        <v>457</v>
      </c>
      <c r="B465" s="6" t="s">
        <v>568</v>
      </c>
      <c r="C465" s="6" t="s">
        <v>557</v>
      </c>
      <c r="D465" s="6" t="s">
        <v>101</v>
      </c>
      <c r="E465" s="6" t="s">
        <v>36</v>
      </c>
      <c r="F465" s="6" t="s">
        <v>29</v>
      </c>
      <c r="G465" s="7">
        <v>11000</v>
      </c>
      <c r="H465" s="7">
        <v>0</v>
      </c>
      <c r="I465" s="7">
        <v>11000</v>
      </c>
      <c r="J465" s="7">
        <v>315.7</v>
      </c>
      <c r="K465" s="7">
        <v>0</v>
      </c>
      <c r="L465" s="7">
        <f t="shared" si="19"/>
        <v>334.4</v>
      </c>
      <c r="M465" s="7">
        <v>25</v>
      </c>
      <c r="N465" s="7">
        <f t="shared" si="20"/>
        <v>675.09999999999991</v>
      </c>
      <c r="O465" s="7">
        <f t="shared" si="21"/>
        <v>10324.9</v>
      </c>
    </row>
    <row r="466" spans="1:15" ht="24.95" customHeight="1" x14ac:dyDescent="0.25">
      <c r="A466" s="6">
        <v>458</v>
      </c>
      <c r="B466" s="6" t="s">
        <v>569</v>
      </c>
      <c r="C466" s="6" t="s">
        <v>557</v>
      </c>
      <c r="D466" s="6" t="s">
        <v>101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ref="L466:L529" si="22">+I466*3.04%</f>
        <v>456</v>
      </c>
      <c r="M466" s="7">
        <v>25</v>
      </c>
      <c r="N466" s="7">
        <f t="shared" si="20"/>
        <v>911.5</v>
      </c>
      <c r="O466" s="7">
        <f t="shared" ref="O466:O528" si="23">+G466-N466</f>
        <v>14088.5</v>
      </c>
    </row>
    <row r="467" spans="1:15" ht="24.95" customHeight="1" x14ac:dyDescent="0.25">
      <c r="A467" s="6">
        <v>459</v>
      </c>
      <c r="B467" s="6" t="s">
        <v>570</v>
      </c>
      <c r="C467" s="6" t="s">
        <v>557</v>
      </c>
      <c r="D467" s="6" t="s">
        <v>65</v>
      </c>
      <c r="E467" s="6" t="s">
        <v>54</v>
      </c>
      <c r="F467" s="6" t="s">
        <v>29</v>
      </c>
      <c r="G467" s="7">
        <v>22050</v>
      </c>
      <c r="H467" s="7">
        <v>0</v>
      </c>
      <c r="I467" s="7">
        <v>22050</v>
      </c>
      <c r="J467" s="7">
        <v>632.84</v>
      </c>
      <c r="K467" s="7">
        <v>0</v>
      </c>
      <c r="L467" s="7">
        <f t="shared" si="22"/>
        <v>670.32</v>
      </c>
      <c r="M467" s="7">
        <v>25</v>
      </c>
      <c r="N467" s="7">
        <f t="shared" ref="N467:N529" si="24">+J467+K467+L467+M467</f>
        <v>1328.16</v>
      </c>
      <c r="O467" s="7">
        <f t="shared" si="23"/>
        <v>20721.84</v>
      </c>
    </row>
    <row r="468" spans="1:15" ht="24.95" customHeight="1" x14ac:dyDescent="0.25">
      <c r="A468" s="6">
        <v>460</v>
      </c>
      <c r="B468" s="6" t="s">
        <v>571</v>
      </c>
      <c r="C468" s="6" t="s">
        <v>557</v>
      </c>
      <c r="D468" s="6" t="s">
        <v>101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f t="shared" si="22"/>
        <v>456</v>
      </c>
      <c r="M468" s="7">
        <v>25</v>
      </c>
      <c r="N468" s="7">
        <f t="shared" si="24"/>
        <v>911.5</v>
      </c>
      <c r="O468" s="7">
        <f t="shared" si="23"/>
        <v>14088.5</v>
      </c>
    </row>
    <row r="469" spans="1:15" ht="24.95" customHeight="1" x14ac:dyDescent="0.25">
      <c r="A469" s="6">
        <v>461</v>
      </c>
      <c r="B469" s="6" t="s">
        <v>572</v>
      </c>
      <c r="C469" s="6" t="s">
        <v>557</v>
      </c>
      <c r="D469" s="6" t="s">
        <v>101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2"/>
        <v>334.4</v>
      </c>
      <c r="M469" s="7">
        <v>25</v>
      </c>
      <c r="N469" s="7">
        <f t="shared" si="24"/>
        <v>675.09999999999991</v>
      </c>
      <c r="O469" s="7">
        <f t="shared" si="23"/>
        <v>10324.9</v>
      </c>
    </row>
    <row r="470" spans="1:15" ht="24.95" customHeight="1" x14ac:dyDescent="0.25">
      <c r="A470" s="6">
        <v>462</v>
      </c>
      <c r="B470" s="6" t="s">
        <v>573</v>
      </c>
      <c r="C470" s="6" t="s">
        <v>557</v>
      </c>
      <c r="D470" s="6" t="s">
        <v>101</v>
      </c>
      <c r="E470" s="6" t="s">
        <v>36</v>
      </c>
      <c r="F470" s="6" t="s">
        <v>29</v>
      </c>
      <c r="G470" s="7">
        <v>11000</v>
      </c>
      <c r="H470" s="7">
        <v>0</v>
      </c>
      <c r="I470" s="7">
        <v>11000</v>
      </c>
      <c r="J470" s="7">
        <v>315.7</v>
      </c>
      <c r="K470" s="7">
        <v>0</v>
      </c>
      <c r="L470" s="7">
        <f t="shared" si="22"/>
        <v>334.4</v>
      </c>
      <c r="M470" s="7">
        <v>25</v>
      </c>
      <c r="N470" s="7">
        <f t="shared" si="24"/>
        <v>675.09999999999991</v>
      </c>
      <c r="O470" s="7">
        <f t="shared" si="23"/>
        <v>10324.9</v>
      </c>
    </row>
    <row r="471" spans="1:15" ht="24.95" customHeight="1" x14ac:dyDescent="0.25">
      <c r="A471" s="6">
        <v>463</v>
      </c>
      <c r="B471" s="6" t="s">
        <v>574</v>
      </c>
      <c r="C471" s="6" t="s">
        <v>557</v>
      </c>
      <c r="D471" s="6" t="s">
        <v>101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2"/>
        <v>456</v>
      </c>
      <c r="M471" s="7">
        <v>25</v>
      </c>
      <c r="N471" s="7">
        <f t="shared" si="24"/>
        <v>911.5</v>
      </c>
      <c r="O471" s="7">
        <f t="shared" si="23"/>
        <v>14088.5</v>
      </c>
    </row>
    <row r="472" spans="1:15" ht="24.95" customHeight="1" x14ac:dyDescent="0.25">
      <c r="A472" s="6">
        <v>464</v>
      </c>
      <c r="B472" s="6" t="s">
        <v>575</v>
      </c>
      <c r="C472" s="6" t="s">
        <v>557</v>
      </c>
      <c r="D472" s="6" t="s">
        <v>122</v>
      </c>
      <c r="E472" s="6" t="s">
        <v>36</v>
      </c>
      <c r="F472" s="6" t="s">
        <v>37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f t="shared" si="22"/>
        <v>456</v>
      </c>
      <c r="M472" s="7">
        <v>25</v>
      </c>
      <c r="N472" s="7">
        <f t="shared" si="24"/>
        <v>911.5</v>
      </c>
      <c r="O472" s="7">
        <f t="shared" si="23"/>
        <v>14088.5</v>
      </c>
    </row>
    <row r="473" spans="1:15" ht="24.95" customHeight="1" x14ac:dyDescent="0.25">
      <c r="A473" s="6">
        <v>465</v>
      </c>
      <c r="B473" s="6" t="s">
        <v>576</v>
      </c>
      <c r="C473" s="6" t="s">
        <v>557</v>
      </c>
      <c r="D473" s="6" t="s">
        <v>472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f t="shared" si="22"/>
        <v>456</v>
      </c>
      <c r="M473" s="7">
        <v>25</v>
      </c>
      <c r="N473" s="7">
        <f t="shared" si="24"/>
        <v>911.5</v>
      </c>
      <c r="O473" s="7">
        <f t="shared" si="23"/>
        <v>14088.5</v>
      </c>
    </row>
    <row r="474" spans="1:15" ht="24.95" customHeight="1" x14ac:dyDescent="0.25">
      <c r="A474" s="6">
        <v>466</v>
      </c>
      <c r="B474" s="6" t="s">
        <v>577</v>
      </c>
      <c r="C474" s="6" t="s">
        <v>557</v>
      </c>
      <c r="D474" s="6" t="s">
        <v>101</v>
      </c>
      <c r="E474" s="6" t="s">
        <v>36</v>
      </c>
      <c r="F474" s="6" t="s">
        <v>29</v>
      </c>
      <c r="G474" s="7">
        <v>11000</v>
      </c>
      <c r="H474" s="7">
        <v>0</v>
      </c>
      <c r="I474" s="7">
        <v>11000</v>
      </c>
      <c r="J474" s="7">
        <v>315.7</v>
      </c>
      <c r="K474" s="7">
        <v>0</v>
      </c>
      <c r="L474" s="7">
        <f t="shared" si="22"/>
        <v>334.4</v>
      </c>
      <c r="M474" s="7">
        <v>25</v>
      </c>
      <c r="N474" s="7">
        <f t="shared" si="24"/>
        <v>675.09999999999991</v>
      </c>
      <c r="O474" s="7">
        <f t="shared" si="23"/>
        <v>10324.9</v>
      </c>
    </row>
    <row r="475" spans="1:15" ht="24.95" customHeight="1" x14ac:dyDescent="0.25">
      <c r="A475" s="6">
        <v>467</v>
      </c>
      <c r="B475" s="6" t="s">
        <v>578</v>
      </c>
      <c r="C475" s="6" t="s">
        <v>557</v>
      </c>
      <c r="D475" s="6" t="s">
        <v>101</v>
      </c>
      <c r="E475" s="6" t="s">
        <v>36</v>
      </c>
      <c r="F475" s="6" t="s">
        <v>37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2"/>
        <v>456</v>
      </c>
      <c r="M475" s="7">
        <v>25</v>
      </c>
      <c r="N475" s="7">
        <f t="shared" si="24"/>
        <v>911.5</v>
      </c>
      <c r="O475" s="7">
        <f t="shared" si="23"/>
        <v>14088.5</v>
      </c>
    </row>
    <row r="476" spans="1:15" ht="24.95" customHeight="1" x14ac:dyDescent="0.25">
      <c r="A476" s="6">
        <v>468</v>
      </c>
      <c r="B476" s="6" t="s">
        <v>579</v>
      </c>
      <c r="C476" s="6" t="s">
        <v>557</v>
      </c>
      <c r="D476" s="6" t="s">
        <v>101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2"/>
        <v>456</v>
      </c>
      <c r="M476" s="7">
        <v>3455.92</v>
      </c>
      <c r="N476" s="7">
        <f t="shared" si="24"/>
        <v>4342.42</v>
      </c>
      <c r="O476" s="7">
        <f t="shared" si="23"/>
        <v>10657.58</v>
      </c>
    </row>
    <row r="477" spans="1:15" ht="24.95" customHeight="1" x14ac:dyDescent="0.25">
      <c r="A477" s="6">
        <v>469</v>
      </c>
      <c r="B477" s="6" t="s">
        <v>580</v>
      </c>
      <c r="C477" s="6" t="s">
        <v>557</v>
      </c>
      <c r="D477" s="6" t="s">
        <v>101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f t="shared" si="22"/>
        <v>456</v>
      </c>
      <c r="M477" s="7">
        <v>25</v>
      </c>
      <c r="N477" s="7">
        <f t="shared" si="24"/>
        <v>911.5</v>
      </c>
      <c r="O477" s="7">
        <f t="shared" si="23"/>
        <v>14088.5</v>
      </c>
    </row>
    <row r="478" spans="1:15" ht="24.95" customHeight="1" x14ac:dyDescent="0.25">
      <c r="A478" s="6">
        <v>470</v>
      </c>
      <c r="B478" s="6" t="s">
        <v>581</v>
      </c>
      <c r="C478" s="6" t="s">
        <v>557</v>
      </c>
      <c r="D478" s="6" t="s">
        <v>101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f t="shared" si="22"/>
        <v>456</v>
      </c>
      <c r="M478" s="7">
        <v>25</v>
      </c>
      <c r="N478" s="7">
        <f t="shared" si="24"/>
        <v>911.5</v>
      </c>
      <c r="O478" s="7">
        <f t="shared" si="23"/>
        <v>14088.5</v>
      </c>
    </row>
    <row r="479" spans="1:15" ht="24.95" customHeight="1" x14ac:dyDescent="0.25">
      <c r="A479" s="6">
        <v>471</v>
      </c>
      <c r="B479" s="6" t="s">
        <v>582</v>
      </c>
      <c r="C479" s="6" t="s">
        <v>557</v>
      </c>
      <c r="D479" s="6" t="s">
        <v>197</v>
      </c>
      <c r="E479" s="6" t="s">
        <v>28</v>
      </c>
      <c r="F479" s="6" t="s">
        <v>29</v>
      </c>
      <c r="G479" s="7">
        <v>46000</v>
      </c>
      <c r="H479" s="7">
        <v>0</v>
      </c>
      <c r="I479" s="7">
        <v>46000</v>
      </c>
      <c r="J479" s="7">
        <v>1320.2</v>
      </c>
      <c r="K479" s="7">
        <v>1289.46</v>
      </c>
      <c r="L479" s="7">
        <f t="shared" si="22"/>
        <v>1398.4</v>
      </c>
      <c r="M479" s="7">
        <v>8151.57</v>
      </c>
      <c r="N479" s="7">
        <f t="shared" si="24"/>
        <v>12159.63</v>
      </c>
      <c r="O479" s="7">
        <f t="shared" si="23"/>
        <v>33840.370000000003</v>
      </c>
    </row>
    <row r="480" spans="1:15" ht="24.95" customHeight="1" x14ac:dyDescent="0.25">
      <c r="A480" s="6">
        <v>472</v>
      </c>
      <c r="B480" s="1" t="s">
        <v>583</v>
      </c>
      <c r="C480" s="6" t="s">
        <v>557</v>
      </c>
      <c r="D480" s="6" t="s">
        <v>46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f t="shared" si="22"/>
        <v>456</v>
      </c>
      <c r="M480" s="7">
        <v>25</v>
      </c>
      <c r="N480" s="7">
        <f t="shared" si="24"/>
        <v>911.5</v>
      </c>
      <c r="O480" s="7">
        <f t="shared" si="23"/>
        <v>14088.5</v>
      </c>
    </row>
    <row r="481" spans="1:15" ht="24.95" customHeight="1" x14ac:dyDescent="0.25">
      <c r="A481" s="6">
        <v>473</v>
      </c>
      <c r="B481" s="1" t="s">
        <v>584</v>
      </c>
      <c r="C481" s="6" t="s">
        <v>557</v>
      </c>
      <c r="D481" s="6" t="s">
        <v>46</v>
      </c>
      <c r="E481" s="6" t="s">
        <v>36</v>
      </c>
      <c r="F481" s="6" t="s">
        <v>37</v>
      </c>
      <c r="G481" s="7">
        <v>25000</v>
      </c>
      <c r="H481" s="7">
        <v>0</v>
      </c>
      <c r="I481" s="7">
        <v>25000</v>
      </c>
      <c r="J481" s="7">
        <v>717.5</v>
      </c>
      <c r="K481" s="7">
        <v>0</v>
      </c>
      <c r="L481" s="7">
        <f t="shared" si="22"/>
        <v>760</v>
      </c>
      <c r="M481" s="7">
        <v>1740.46</v>
      </c>
      <c r="N481" s="7">
        <f t="shared" si="24"/>
        <v>3217.96</v>
      </c>
      <c r="O481" s="7">
        <f t="shared" si="23"/>
        <v>21782.04</v>
      </c>
    </row>
    <row r="482" spans="1:15" ht="24.95" customHeight="1" x14ac:dyDescent="0.25">
      <c r="A482" s="6">
        <v>474</v>
      </c>
      <c r="B482" t="s">
        <v>585</v>
      </c>
      <c r="C482" s="6" t="s">
        <v>557</v>
      </c>
      <c r="D482" s="6" t="s">
        <v>46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f t="shared" si="22"/>
        <v>456</v>
      </c>
      <c r="M482" s="7">
        <v>25</v>
      </c>
      <c r="N482" s="7">
        <f t="shared" si="24"/>
        <v>911.5</v>
      </c>
      <c r="O482" s="7">
        <f t="shared" si="23"/>
        <v>14088.5</v>
      </c>
    </row>
    <row r="483" spans="1:15" ht="24.95" customHeight="1" x14ac:dyDescent="0.25">
      <c r="A483" s="6">
        <v>475</v>
      </c>
      <c r="B483" t="s">
        <v>586</v>
      </c>
      <c r="C483" s="6" t="s">
        <v>557</v>
      </c>
      <c r="D483" s="6" t="s">
        <v>46</v>
      </c>
      <c r="E483" s="6" t="s">
        <v>36</v>
      </c>
      <c r="F483" s="6" t="s">
        <v>29</v>
      </c>
      <c r="G483" s="7">
        <v>11000</v>
      </c>
      <c r="H483" s="7">
        <v>0</v>
      </c>
      <c r="I483" s="7">
        <v>11000</v>
      </c>
      <c r="J483" s="7">
        <v>315.7</v>
      </c>
      <c r="K483" s="7">
        <v>0</v>
      </c>
      <c r="L483" s="7">
        <f t="shared" si="22"/>
        <v>334.4</v>
      </c>
      <c r="M483" s="7">
        <v>25</v>
      </c>
      <c r="N483" s="7">
        <f t="shared" si="24"/>
        <v>675.09999999999991</v>
      </c>
      <c r="O483" s="7">
        <f t="shared" si="23"/>
        <v>10324.9</v>
      </c>
    </row>
    <row r="484" spans="1:15" ht="24.95" customHeight="1" x14ac:dyDescent="0.25">
      <c r="A484" s="6">
        <v>476</v>
      </c>
      <c r="B484" s="6" t="s">
        <v>587</v>
      </c>
      <c r="C484" s="6" t="s">
        <v>557</v>
      </c>
      <c r="D484" s="6" t="s">
        <v>46</v>
      </c>
      <c r="E484" s="6" t="s">
        <v>36</v>
      </c>
      <c r="F484" s="6" t="s">
        <v>37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f t="shared" si="22"/>
        <v>456</v>
      </c>
      <c r="M484" s="7">
        <v>1740.46</v>
      </c>
      <c r="N484" s="7">
        <f t="shared" si="24"/>
        <v>2626.96</v>
      </c>
      <c r="O484" s="7">
        <f t="shared" si="23"/>
        <v>12373.04</v>
      </c>
    </row>
    <row r="485" spans="1:15" ht="24.95" customHeight="1" x14ac:dyDescent="0.25">
      <c r="A485" s="6">
        <v>477</v>
      </c>
      <c r="B485" t="s">
        <v>588</v>
      </c>
      <c r="C485" s="6" t="s">
        <v>557</v>
      </c>
      <c r="D485" s="6" t="s">
        <v>46</v>
      </c>
      <c r="E485" s="6" t="s">
        <v>36</v>
      </c>
      <c r="F485" s="6" t="s">
        <v>29</v>
      </c>
      <c r="G485" s="7">
        <v>11000</v>
      </c>
      <c r="H485" s="7">
        <v>0</v>
      </c>
      <c r="I485" s="7">
        <v>11000</v>
      </c>
      <c r="J485" s="7">
        <v>315.7</v>
      </c>
      <c r="K485" s="7">
        <v>0</v>
      </c>
      <c r="L485" s="7">
        <f t="shared" si="22"/>
        <v>334.4</v>
      </c>
      <c r="M485" s="7">
        <v>25</v>
      </c>
      <c r="N485" s="7">
        <f t="shared" si="24"/>
        <v>675.09999999999991</v>
      </c>
      <c r="O485" s="7">
        <f t="shared" si="23"/>
        <v>10324.9</v>
      </c>
    </row>
    <row r="486" spans="1:15" ht="24.95" customHeight="1" x14ac:dyDescent="0.25">
      <c r="A486" s="6">
        <v>478</v>
      </c>
      <c r="B486" s="6" t="s">
        <v>589</v>
      </c>
      <c r="C486" s="6" t="s">
        <v>557</v>
      </c>
      <c r="D486" s="6" t="s">
        <v>197</v>
      </c>
      <c r="E486" s="6" t="s">
        <v>28</v>
      </c>
      <c r="F486" s="6" t="s">
        <v>37</v>
      </c>
      <c r="G486" s="7">
        <v>46000</v>
      </c>
      <c r="H486" s="7">
        <v>0</v>
      </c>
      <c r="I486" s="7">
        <v>46000</v>
      </c>
      <c r="J486" s="7">
        <v>1320.2</v>
      </c>
      <c r="K486" s="7">
        <v>1289.46</v>
      </c>
      <c r="L486" s="7">
        <f t="shared" si="22"/>
        <v>1398.4</v>
      </c>
      <c r="M486" s="7">
        <v>875</v>
      </c>
      <c r="N486" s="7">
        <f t="shared" si="24"/>
        <v>4883.0599999999995</v>
      </c>
      <c r="O486" s="7">
        <f t="shared" si="23"/>
        <v>41116.94</v>
      </c>
    </row>
    <row r="487" spans="1:15" ht="24.95" customHeight="1" x14ac:dyDescent="0.25">
      <c r="A487" s="6">
        <v>479</v>
      </c>
      <c r="B487" s="6" t="s">
        <v>590</v>
      </c>
      <c r="C487" s="6" t="s">
        <v>557</v>
      </c>
      <c r="D487" s="6" t="s">
        <v>197</v>
      </c>
      <c r="E487" s="6" t="s">
        <v>28</v>
      </c>
      <c r="F487" s="6" t="s">
        <v>29</v>
      </c>
      <c r="G487" s="7">
        <v>57500</v>
      </c>
      <c r="H487" s="7">
        <v>0</v>
      </c>
      <c r="I487" s="7">
        <v>57500</v>
      </c>
      <c r="J487" s="7">
        <v>1650.25</v>
      </c>
      <c r="K487" s="7">
        <v>3016.23</v>
      </c>
      <c r="L487" s="7">
        <f t="shared" si="22"/>
        <v>1748</v>
      </c>
      <c r="M487" s="7">
        <v>22904.62</v>
      </c>
      <c r="N487" s="7">
        <f t="shared" si="24"/>
        <v>29319.1</v>
      </c>
      <c r="O487" s="7">
        <f t="shared" si="23"/>
        <v>28180.9</v>
      </c>
    </row>
    <row r="488" spans="1:15" ht="24.95" customHeight="1" x14ac:dyDescent="0.25">
      <c r="A488" s="6">
        <v>480</v>
      </c>
      <c r="B488" s="6" t="s">
        <v>591</v>
      </c>
      <c r="C488" s="6" t="s">
        <v>557</v>
      </c>
      <c r="D488" s="6" t="s">
        <v>101</v>
      </c>
      <c r="E488" s="6" t="s">
        <v>36</v>
      </c>
      <c r="F488" s="6" t="s">
        <v>29</v>
      </c>
      <c r="G488" s="7">
        <v>15000</v>
      </c>
      <c r="H488" s="7">
        <v>0</v>
      </c>
      <c r="I488" s="7">
        <v>15000</v>
      </c>
      <c r="J488" s="7">
        <v>430.5</v>
      </c>
      <c r="K488" s="7">
        <v>0</v>
      </c>
      <c r="L488" s="7">
        <f t="shared" si="22"/>
        <v>456</v>
      </c>
      <c r="M488" s="7">
        <v>25</v>
      </c>
      <c r="N488" s="7">
        <f t="shared" si="24"/>
        <v>911.5</v>
      </c>
      <c r="O488" s="7">
        <f t="shared" si="23"/>
        <v>14088.5</v>
      </c>
    </row>
    <row r="489" spans="1:15" ht="24.95" customHeight="1" x14ac:dyDescent="0.25">
      <c r="A489" s="6">
        <v>481</v>
      </c>
      <c r="B489" s="6" t="s">
        <v>592</v>
      </c>
      <c r="C489" s="6" t="s">
        <v>557</v>
      </c>
      <c r="D489" s="6" t="s">
        <v>174</v>
      </c>
      <c r="E489" s="6" t="s">
        <v>36</v>
      </c>
      <c r="F489" s="6" t="s">
        <v>37</v>
      </c>
      <c r="G489" s="7">
        <v>15000</v>
      </c>
      <c r="H489" s="7">
        <v>0</v>
      </c>
      <c r="I489" s="7">
        <v>15000</v>
      </c>
      <c r="J489" s="7">
        <v>430.5</v>
      </c>
      <c r="K489" s="7">
        <v>0</v>
      </c>
      <c r="L489" s="7">
        <f t="shared" si="22"/>
        <v>456</v>
      </c>
      <c r="M489" s="7">
        <v>25</v>
      </c>
      <c r="N489" s="7">
        <f t="shared" si="24"/>
        <v>911.5</v>
      </c>
      <c r="O489" s="7">
        <f t="shared" si="23"/>
        <v>14088.5</v>
      </c>
    </row>
    <row r="490" spans="1:15" ht="24.95" customHeight="1" x14ac:dyDescent="0.25">
      <c r="A490" s="6">
        <v>482</v>
      </c>
      <c r="B490" s="6" t="s">
        <v>593</v>
      </c>
      <c r="C490" s="6" t="s">
        <v>557</v>
      </c>
      <c r="D490" s="6" t="s">
        <v>197</v>
      </c>
      <c r="E490" s="6" t="s">
        <v>54</v>
      </c>
      <c r="F490" s="6" t="s">
        <v>37</v>
      </c>
      <c r="G490" s="7">
        <v>57500</v>
      </c>
      <c r="H490" s="7">
        <v>0</v>
      </c>
      <c r="I490" s="7">
        <v>57500</v>
      </c>
      <c r="J490" s="7">
        <v>1650.25</v>
      </c>
      <c r="K490" s="7">
        <v>2673.13</v>
      </c>
      <c r="L490" s="7">
        <f t="shared" si="22"/>
        <v>1748</v>
      </c>
      <c r="M490" s="7">
        <v>4040.46</v>
      </c>
      <c r="N490" s="7">
        <f t="shared" si="24"/>
        <v>10111.84</v>
      </c>
      <c r="O490" s="7">
        <f t="shared" si="23"/>
        <v>47388.160000000003</v>
      </c>
    </row>
    <row r="491" spans="1:15" ht="24.95" customHeight="1" x14ac:dyDescent="0.25">
      <c r="A491" s="6">
        <v>483</v>
      </c>
      <c r="B491" s="6" t="s">
        <v>594</v>
      </c>
      <c r="C491" s="6" t="s">
        <v>557</v>
      </c>
      <c r="D491" s="6" t="s">
        <v>40</v>
      </c>
      <c r="E491" s="6" t="s">
        <v>28</v>
      </c>
      <c r="F491" s="6" t="s">
        <v>29</v>
      </c>
      <c r="G491" s="7">
        <v>32000</v>
      </c>
      <c r="H491" s="7">
        <v>0</v>
      </c>
      <c r="I491" s="7">
        <v>32000</v>
      </c>
      <c r="J491" s="7">
        <v>918.4</v>
      </c>
      <c r="K491" s="7">
        <v>0</v>
      </c>
      <c r="L491" s="7">
        <f t="shared" si="22"/>
        <v>972.8</v>
      </c>
      <c r="M491" s="7">
        <v>1385</v>
      </c>
      <c r="N491" s="7">
        <f t="shared" si="24"/>
        <v>3276.2</v>
      </c>
      <c r="O491" s="7">
        <f t="shared" si="23"/>
        <v>28723.8</v>
      </c>
    </row>
    <row r="492" spans="1:15" ht="24.95" customHeight="1" x14ac:dyDescent="0.25">
      <c r="A492" s="6">
        <v>484</v>
      </c>
      <c r="B492" s="6" t="s">
        <v>595</v>
      </c>
      <c r="C492" s="6" t="s">
        <v>557</v>
      </c>
      <c r="D492" s="6" t="s">
        <v>197</v>
      </c>
      <c r="E492" s="6" t="s">
        <v>54</v>
      </c>
      <c r="F492" s="6" t="s">
        <v>37</v>
      </c>
      <c r="G492" s="7">
        <v>57500</v>
      </c>
      <c r="H492" s="7">
        <v>0</v>
      </c>
      <c r="I492" s="7">
        <v>57500</v>
      </c>
      <c r="J492" s="7">
        <v>1650.25</v>
      </c>
      <c r="K492" s="7">
        <v>3016.23</v>
      </c>
      <c r="L492" s="7">
        <f t="shared" si="22"/>
        <v>1748</v>
      </c>
      <c r="M492" s="7">
        <v>2425</v>
      </c>
      <c r="N492" s="7">
        <f t="shared" si="24"/>
        <v>8839.48</v>
      </c>
      <c r="O492" s="7">
        <f t="shared" si="23"/>
        <v>48660.520000000004</v>
      </c>
    </row>
    <row r="493" spans="1:15" ht="24.95" customHeight="1" x14ac:dyDescent="0.25">
      <c r="A493" s="6">
        <v>485</v>
      </c>
      <c r="B493" s="6" t="s">
        <v>596</v>
      </c>
      <c r="C493" s="6" t="s">
        <v>557</v>
      </c>
      <c r="D493" s="6" t="s">
        <v>101</v>
      </c>
      <c r="E493" s="6" t="s">
        <v>36</v>
      </c>
      <c r="F493" s="6" t="s">
        <v>29</v>
      </c>
      <c r="G493" s="7">
        <v>15000</v>
      </c>
      <c r="H493" s="7">
        <v>0</v>
      </c>
      <c r="I493" s="7">
        <v>15000</v>
      </c>
      <c r="J493" s="7">
        <v>430.5</v>
      </c>
      <c r="K493" s="7">
        <v>0</v>
      </c>
      <c r="L493" s="7">
        <f t="shared" si="22"/>
        <v>456</v>
      </c>
      <c r="M493" s="7">
        <v>25</v>
      </c>
      <c r="N493" s="7">
        <f t="shared" si="24"/>
        <v>911.5</v>
      </c>
      <c r="O493" s="7">
        <f t="shared" si="23"/>
        <v>14088.5</v>
      </c>
    </row>
    <row r="494" spans="1:15" ht="24.95" customHeight="1" x14ac:dyDescent="0.25">
      <c r="A494" s="6">
        <v>486</v>
      </c>
      <c r="B494" s="6" t="s">
        <v>597</v>
      </c>
      <c r="C494" s="6" t="s">
        <v>557</v>
      </c>
      <c r="D494" s="6" t="s">
        <v>101</v>
      </c>
      <c r="E494" s="6" t="s">
        <v>36</v>
      </c>
      <c r="F494" s="6" t="s">
        <v>29</v>
      </c>
      <c r="G494" s="7">
        <v>15000</v>
      </c>
      <c r="H494" s="7">
        <v>0</v>
      </c>
      <c r="I494" s="7">
        <v>15000</v>
      </c>
      <c r="J494" s="7">
        <v>430.5</v>
      </c>
      <c r="K494" s="7">
        <v>0</v>
      </c>
      <c r="L494" s="7">
        <f t="shared" si="22"/>
        <v>456</v>
      </c>
      <c r="M494" s="7">
        <v>25</v>
      </c>
      <c r="N494" s="7">
        <f t="shared" si="24"/>
        <v>911.5</v>
      </c>
      <c r="O494" s="7">
        <f t="shared" si="23"/>
        <v>14088.5</v>
      </c>
    </row>
    <row r="495" spans="1:15" ht="24.95" customHeight="1" x14ac:dyDescent="0.25">
      <c r="A495" s="6">
        <v>487</v>
      </c>
      <c r="B495" s="6" t="s">
        <v>598</v>
      </c>
      <c r="C495" s="6" t="s">
        <v>557</v>
      </c>
      <c r="D495" s="6" t="s">
        <v>197</v>
      </c>
      <c r="E495" s="6" t="s">
        <v>54</v>
      </c>
      <c r="F495" s="6" t="s">
        <v>37</v>
      </c>
      <c r="G495" s="7">
        <v>57500</v>
      </c>
      <c r="H495" s="7">
        <v>0</v>
      </c>
      <c r="I495" s="7">
        <v>57500</v>
      </c>
      <c r="J495" s="7">
        <v>1650.25</v>
      </c>
      <c r="K495" s="7">
        <v>3016.23</v>
      </c>
      <c r="L495" s="7">
        <f t="shared" si="22"/>
        <v>1748</v>
      </c>
      <c r="M495" s="7">
        <v>3319.64</v>
      </c>
      <c r="N495" s="7">
        <f t="shared" si="24"/>
        <v>9734.119999999999</v>
      </c>
      <c r="O495" s="7">
        <f t="shared" si="23"/>
        <v>47765.880000000005</v>
      </c>
    </row>
    <row r="496" spans="1:15" ht="24.95" customHeight="1" x14ac:dyDescent="0.25">
      <c r="A496" s="6">
        <v>488</v>
      </c>
      <c r="B496" s="6" t="s">
        <v>599</v>
      </c>
      <c r="C496" s="6" t="s">
        <v>557</v>
      </c>
      <c r="D496" s="6" t="s">
        <v>197</v>
      </c>
      <c r="E496" s="6" t="s">
        <v>28</v>
      </c>
      <c r="F496" s="6" t="s">
        <v>29</v>
      </c>
      <c r="G496" s="7">
        <v>57500</v>
      </c>
      <c r="H496" s="7">
        <v>0</v>
      </c>
      <c r="I496" s="7">
        <v>57500</v>
      </c>
      <c r="J496" s="7">
        <v>1650.25</v>
      </c>
      <c r="K496" s="7">
        <v>3016.23</v>
      </c>
      <c r="L496" s="7">
        <f t="shared" si="22"/>
        <v>1748</v>
      </c>
      <c r="M496" s="7">
        <v>1205</v>
      </c>
      <c r="N496" s="7">
        <f t="shared" si="24"/>
        <v>7619.48</v>
      </c>
      <c r="O496" s="7">
        <f t="shared" si="23"/>
        <v>49880.520000000004</v>
      </c>
    </row>
    <row r="497" spans="1:15" ht="24.95" customHeight="1" x14ac:dyDescent="0.25">
      <c r="A497" s="6">
        <v>489</v>
      </c>
      <c r="B497" s="6" t="s">
        <v>600</v>
      </c>
      <c r="C497" s="6" t="s">
        <v>557</v>
      </c>
      <c r="D497" s="6" t="s">
        <v>40</v>
      </c>
      <c r="E497" s="6" t="s">
        <v>36</v>
      </c>
      <c r="F497" s="6" t="s">
        <v>29</v>
      </c>
      <c r="G497" s="7">
        <v>25000</v>
      </c>
      <c r="H497" s="7">
        <v>0</v>
      </c>
      <c r="I497" s="7">
        <v>25000</v>
      </c>
      <c r="J497" s="7">
        <f>+G497*2.87%</f>
        <v>717.5</v>
      </c>
      <c r="K497" s="7">
        <v>0</v>
      </c>
      <c r="L497" s="7">
        <f t="shared" si="22"/>
        <v>760</v>
      </c>
      <c r="M497" s="7">
        <v>25</v>
      </c>
      <c r="N497" s="7">
        <f t="shared" si="24"/>
        <v>1502.5</v>
      </c>
      <c r="O497" s="7">
        <f t="shared" si="23"/>
        <v>23497.5</v>
      </c>
    </row>
    <row r="498" spans="1:15" ht="24.95" customHeight="1" x14ac:dyDescent="0.25">
      <c r="A498" s="6">
        <v>490</v>
      </c>
      <c r="B498" s="6" t="s">
        <v>601</v>
      </c>
      <c r="C498" s="6" t="s">
        <v>557</v>
      </c>
      <c r="D498" s="6" t="s">
        <v>40</v>
      </c>
      <c r="E498" s="6" t="s">
        <v>36</v>
      </c>
      <c r="F498" s="6" t="s">
        <v>29</v>
      </c>
      <c r="G498" s="7">
        <v>25000</v>
      </c>
      <c r="H498" s="7">
        <v>0</v>
      </c>
      <c r="I498" s="7">
        <v>25000</v>
      </c>
      <c r="J498" s="7">
        <f>+G498*2.87%</f>
        <v>717.5</v>
      </c>
      <c r="K498" s="7">
        <v>0</v>
      </c>
      <c r="L498" s="7">
        <f t="shared" si="22"/>
        <v>760</v>
      </c>
      <c r="M498" s="7">
        <v>25</v>
      </c>
      <c r="N498" s="7">
        <f t="shared" si="24"/>
        <v>1502.5</v>
      </c>
      <c r="O498" s="7">
        <f t="shared" si="23"/>
        <v>23497.5</v>
      </c>
    </row>
    <row r="499" spans="1:15" ht="24.95" customHeight="1" x14ac:dyDescent="0.25">
      <c r="A499" s="6">
        <v>491</v>
      </c>
      <c r="B499" t="s">
        <v>602</v>
      </c>
      <c r="C499" s="6" t="s">
        <v>557</v>
      </c>
      <c r="D499" s="6" t="s">
        <v>40</v>
      </c>
      <c r="E499" s="6" t="s">
        <v>36</v>
      </c>
      <c r="F499" s="6" t="s">
        <v>29</v>
      </c>
      <c r="G499" s="7">
        <v>25000</v>
      </c>
      <c r="H499" s="7">
        <v>0</v>
      </c>
      <c r="I499" s="7">
        <v>25000</v>
      </c>
      <c r="J499" s="7">
        <v>717.5</v>
      </c>
      <c r="K499" s="7">
        <v>0</v>
      </c>
      <c r="L499" s="7">
        <f t="shared" si="22"/>
        <v>760</v>
      </c>
      <c r="M499" s="7">
        <v>25</v>
      </c>
      <c r="N499" s="7">
        <f t="shared" si="24"/>
        <v>1502.5</v>
      </c>
      <c r="O499" s="7">
        <f t="shared" si="23"/>
        <v>23497.5</v>
      </c>
    </row>
    <row r="500" spans="1:15" ht="24.95" customHeight="1" x14ac:dyDescent="0.25">
      <c r="A500" s="6">
        <v>492</v>
      </c>
      <c r="B500" s="6" t="s">
        <v>603</v>
      </c>
      <c r="C500" s="6" t="s">
        <v>557</v>
      </c>
      <c r="D500" t="s">
        <v>46</v>
      </c>
      <c r="E500" s="6" t="s">
        <v>36</v>
      </c>
      <c r="F500" s="6" t="s">
        <v>29</v>
      </c>
      <c r="G500" s="7">
        <v>11000</v>
      </c>
      <c r="H500" s="7">
        <v>0</v>
      </c>
      <c r="I500" s="7">
        <v>11000</v>
      </c>
      <c r="J500" s="7">
        <v>315.7</v>
      </c>
      <c r="K500" s="7">
        <v>0</v>
      </c>
      <c r="L500" s="7">
        <f t="shared" si="22"/>
        <v>334.4</v>
      </c>
      <c r="M500" s="7">
        <v>25</v>
      </c>
      <c r="N500" s="7">
        <f t="shared" si="24"/>
        <v>675.09999999999991</v>
      </c>
      <c r="O500" s="7">
        <f t="shared" si="23"/>
        <v>10324.9</v>
      </c>
    </row>
    <row r="501" spans="1:15" ht="24.95" customHeight="1" x14ac:dyDescent="0.25">
      <c r="A501" s="6">
        <v>493</v>
      </c>
      <c r="B501" s="6" t="s">
        <v>604</v>
      </c>
      <c r="C501" s="6" t="s">
        <v>557</v>
      </c>
      <c r="D501" t="s">
        <v>46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2"/>
        <v>334.4</v>
      </c>
      <c r="M501" s="7">
        <v>25</v>
      </c>
      <c r="N501" s="7">
        <f t="shared" si="24"/>
        <v>675.09999999999991</v>
      </c>
      <c r="O501" s="7">
        <f t="shared" si="23"/>
        <v>10324.9</v>
      </c>
    </row>
    <row r="502" spans="1:15" ht="24.95" customHeight="1" x14ac:dyDescent="0.25">
      <c r="A502" s="6">
        <v>494</v>
      </c>
      <c r="B502" t="s">
        <v>605</v>
      </c>
      <c r="C502" t="s">
        <v>557</v>
      </c>
      <c r="D502" t="s">
        <v>46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f t="shared" si="22"/>
        <v>456</v>
      </c>
      <c r="M502" s="7">
        <v>25</v>
      </c>
      <c r="N502" s="7">
        <f t="shared" si="24"/>
        <v>911.5</v>
      </c>
      <c r="O502" s="7">
        <f t="shared" si="23"/>
        <v>14088.5</v>
      </c>
    </row>
    <row r="503" spans="1:15" ht="24.95" customHeight="1" x14ac:dyDescent="0.25">
      <c r="A503" s="6">
        <v>495</v>
      </c>
      <c r="B503" t="s">
        <v>606</v>
      </c>
      <c r="C503" t="s">
        <v>557</v>
      </c>
      <c r="D503" t="s">
        <v>46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f t="shared" si="22"/>
        <v>456</v>
      </c>
      <c r="M503" s="7">
        <v>25</v>
      </c>
      <c r="N503" s="7">
        <f t="shared" si="24"/>
        <v>911.5</v>
      </c>
      <c r="O503" s="7">
        <f t="shared" si="23"/>
        <v>14088.5</v>
      </c>
    </row>
    <row r="504" spans="1:15" ht="24.95" customHeight="1" x14ac:dyDescent="0.25">
      <c r="A504" s="6">
        <v>496</v>
      </c>
      <c r="B504" t="s">
        <v>607</v>
      </c>
      <c r="C504" t="s">
        <v>557</v>
      </c>
      <c r="D504" t="s">
        <v>46</v>
      </c>
      <c r="E504" s="6" t="s">
        <v>36</v>
      </c>
      <c r="F504" s="6" t="s">
        <v>37</v>
      </c>
      <c r="G504" s="7">
        <v>11000</v>
      </c>
      <c r="H504" s="7">
        <v>0</v>
      </c>
      <c r="I504" s="7">
        <v>11000</v>
      </c>
      <c r="J504" s="7">
        <v>315.7</v>
      </c>
      <c r="K504" s="7">
        <v>0</v>
      </c>
      <c r="L504" s="7">
        <f t="shared" si="22"/>
        <v>334.4</v>
      </c>
      <c r="M504" s="7">
        <v>25</v>
      </c>
      <c r="N504" s="7">
        <f t="shared" si="24"/>
        <v>675.09999999999991</v>
      </c>
      <c r="O504" s="7">
        <f t="shared" si="23"/>
        <v>10324.9</v>
      </c>
    </row>
    <row r="505" spans="1:15" ht="24.95" customHeight="1" x14ac:dyDescent="0.25">
      <c r="A505" s="6">
        <v>497</v>
      </c>
      <c r="B505" t="s">
        <v>608</v>
      </c>
      <c r="C505" t="s">
        <v>557</v>
      </c>
      <c r="D505" t="s">
        <v>46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f t="shared" si="22"/>
        <v>456</v>
      </c>
      <c r="M505" s="7">
        <v>25</v>
      </c>
      <c r="N505" s="7">
        <f t="shared" si="24"/>
        <v>911.5</v>
      </c>
      <c r="O505" s="7">
        <f t="shared" si="23"/>
        <v>14088.5</v>
      </c>
    </row>
    <row r="506" spans="1:15" ht="24.95" customHeight="1" x14ac:dyDescent="0.25">
      <c r="A506" s="6">
        <v>498</v>
      </c>
      <c r="B506" t="s">
        <v>609</v>
      </c>
      <c r="C506" t="s">
        <v>557</v>
      </c>
      <c r="D506" t="s">
        <v>46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f t="shared" si="22"/>
        <v>456</v>
      </c>
      <c r="M506" s="7">
        <v>25</v>
      </c>
      <c r="N506" s="7">
        <f t="shared" si="24"/>
        <v>911.5</v>
      </c>
      <c r="O506" s="7">
        <f t="shared" si="23"/>
        <v>14088.5</v>
      </c>
    </row>
    <row r="507" spans="1:15" ht="24.95" customHeight="1" x14ac:dyDescent="0.25">
      <c r="A507" s="6">
        <v>499</v>
      </c>
      <c r="B507" t="s">
        <v>610</v>
      </c>
      <c r="C507" t="s">
        <v>557</v>
      </c>
      <c r="D507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2"/>
        <v>456</v>
      </c>
      <c r="M507" s="7">
        <v>25</v>
      </c>
      <c r="N507" s="7">
        <f t="shared" si="24"/>
        <v>911.5</v>
      </c>
      <c r="O507" s="7">
        <f t="shared" si="23"/>
        <v>14088.5</v>
      </c>
    </row>
    <row r="508" spans="1:15" ht="24.95" customHeight="1" x14ac:dyDescent="0.25">
      <c r="A508" s="6">
        <v>500</v>
      </c>
      <c r="B508" t="s">
        <v>1375</v>
      </c>
      <c r="C508" t="s">
        <v>557</v>
      </c>
      <c r="D508" t="s">
        <v>1376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f t="shared" si="22"/>
        <v>456</v>
      </c>
      <c r="M508" s="7">
        <v>25</v>
      </c>
      <c r="N508" s="7">
        <f t="shared" si="24"/>
        <v>911.5</v>
      </c>
      <c r="O508" s="7">
        <f t="shared" si="23"/>
        <v>14088.5</v>
      </c>
    </row>
    <row r="509" spans="1:15" ht="24.95" customHeight="1" x14ac:dyDescent="0.25">
      <c r="A509" s="6">
        <v>501</v>
      </c>
      <c r="B509" t="s">
        <v>1393</v>
      </c>
      <c r="C509" t="s">
        <v>557</v>
      </c>
      <c r="D509" t="s">
        <v>995</v>
      </c>
      <c r="E509" s="6" t="s">
        <v>28</v>
      </c>
      <c r="F509" s="6" t="s">
        <v>37</v>
      </c>
      <c r="G509" s="7">
        <v>35000</v>
      </c>
      <c r="H509" s="7">
        <v>0</v>
      </c>
      <c r="I509" s="7">
        <v>35000</v>
      </c>
      <c r="J509" s="7">
        <v>1004.5</v>
      </c>
      <c r="K509" s="7">
        <v>0</v>
      </c>
      <c r="L509" s="7">
        <f t="shared" si="22"/>
        <v>1064</v>
      </c>
      <c r="M509" s="7">
        <v>1740.46</v>
      </c>
      <c r="N509" s="7">
        <f t="shared" si="24"/>
        <v>3808.96</v>
      </c>
      <c r="O509" s="7">
        <f t="shared" si="23"/>
        <v>31191.040000000001</v>
      </c>
    </row>
    <row r="510" spans="1:15" ht="24.95" customHeight="1" x14ac:dyDescent="0.25">
      <c r="A510" s="6">
        <v>502</v>
      </c>
      <c r="B510" s="6" t="s">
        <v>611</v>
      </c>
      <c r="C510" s="6" t="s">
        <v>612</v>
      </c>
      <c r="D510" s="6" t="s">
        <v>46</v>
      </c>
      <c r="E510" s="6" t="s">
        <v>36</v>
      </c>
      <c r="F510" s="6" t="s">
        <v>29</v>
      </c>
      <c r="G510" s="7">
        <v>15000</v>
      </c>
      <c r="H510" s="7">
        <v>0</v>
      </c>
      <c r="I510" s="7">
        <v>15000</v>
      </c>
      <c r="J510" s="7">
        <v>430.5</v>
      </c>
      <c r="K510" s="7">
        <v>0</v>
      </c>
      <c r="L510" s="7">
        <f t="shared" si="22"/>
        <v>456</v>
      </c>
      <c r="M510" s="7">
        <v>25</v>
      </c>
      <c r="N510" s="7">
        <f t="shared" si="24"/>
        <v>911.5</v>
      </c>
      <c r="O510" s="7">
        <f t="shared" si="23"/>
        <v>14088.5</v>
      </c>
    </row>
    <row r="511" spans="1:15" ht="24.95" customHeight="1" x14ac:dyDescent="0.25">
      <c r="A511" s="6">
        <v>503</v>
      </c>
      <c r="B511" t="s">
        <v>1295</v>
      </c>
      <c r="C511" s="6" t="s">
        <v>612</v>
      </c>
      <c r="D511" s="6" t="s">
        <v>46</v>
      </c>
      <c r="E511" s="6" t="s">
        <v>36</v>
      </c>
      <c r="F511" s="6" t="s">
        <v>29</v>
      </c>
      <c r="G511" s="7">
        <v>15000</v>
      </c>
      <c r="H511" s="7">
        <v>0</v>
      </c>
      <c r="I511" s="7">
        <v>15000</v>
      </c>
      <c r="J511" s="7">
        <v>430.5</v>
      </c>
      <c r="K511" s="7">
        <v>0</v>
      </c>
      <c r="L511" s="7">
        <f t="shared" si="22"/>
        <v>456</v>
      </c>
      <c r="M511" s="7">
        <v>25</v>
      </c>
      <c r="N511" s="7">
        <f t="shared" si="24"/>
        <v>911.5</v>
      </c>
      <c r="O511" s="7">
        <f t="shared" si="23"/>
        <v>14088.5</v>
      </c>
    </row>
    <row r="512" spans="1:15" ht="24.95" customHeight="1" x14ac:dyDescent="0.25">
      <c r="A512" s="6">
        <v>504</v>
      </c>
      <c r="B512" t="s">
        <v>613</v>
      </c>
      <c r="C512" s="6" t="s">
        <v>612</v>
      </c>
      <c r="D512" s="6" t="s">
        <v>197</v>
      </c>
      <c r="E512" s="6" t="s">
        <v>54</v>
      </c>
      <c r="F512" s="6" t="s">
        <v>29</v>
      </c>
      <c r="G512" s="7">
        <v>57500</v>
      </c>
      <c r="H512" s="7">
        <v>0</v>
      </c>
      <c r="I512" s="7">
        <v>57500</v>
      </c>
      <c r="J512" s="7">
        <v>1650.25</v>
      </c>
      <c r="K512" s="7">
        <v>3016.23</v>
      </c>
      <c r="L512" s="7">
        <f t="shared" si="22"/>
        <v>1748</v>
      </c>
      <c r="M512" s="7">
        <v>425</v>
      </c>
      <c r="N512" s="7">
        <f t="shared" si="24"/>
        <v>6839.48</v>
      </c>
      <c r="O512" s="7">
        <f t="shared" si="23"/>
        <v>50660.520000000004</v>
      </c>
    </row>
    <row r="513" spans="1:15" ht="24.95" customHeight="1" x14ac:dyDescent="0.25">
      <c r="A513" s="6">
        <v>505</v>
      </c>
      <c r="B513" t="s">
        <v>614</v>
      </c>
      <c r="C513" s="6" t="s">
        <v>612</v>
      </c>
      <c r="D513" s="6" t="s">
        <v>75</v>
      </c>
      <c r="E513" s="6" t="s">
        <v>28</v>
      </c>
      <c r="F513" s="6" t="s">
        <v>29</v>
      </c>
      <c r="G513" s="7">
        <v>57500</v>
      </c>
      <c r="H513" s="7">
        <v>0</v>
      </c>
      <c r="I513" s="7">
        <v>57500</v>
      </c>
      <c r="J513" s="7">
        <v>1650.25</v>
      </c>
      <c r="K513" s="7">
        <v>3016.23</v>
      </c>
      <c r="L513" s="7">
        <f t="shared" si="22"/>
        <v>1748</v>
      </c>
      <c r="M513" s="7">
        <v>425</v>
      </c>
      <c r="N513" s="7">
        <f t="shared" si="24"/>
        <v>6839.48</v>
      </c>
      <c r="O513" s="7">
        <f t="shared" si="23"/>
        <v>50660.520000000004</v>
      </c>
    </row>
    <row r="514" spans="1:15" ht="24.95" customHeight="1" x14ac:dyDescent="0.25">
      <c r="A514" s="6">
        <v>506</v>
      </c>
      <c r="B514" t="s">
        <v>615</v>
      </c>
      <c r="C514" s="6" t="s">
        <v>612</v>
      </c>
      <c r="D514" s="6" t="s">
        <v>197</v>
      </c>
      <c r="E514" s="6" t="s">
        <v>28</v>
      </c>
      <c r="F514" s="6" t="s">
        <v>29</v>
      </c>
      <c r="G514" s="7">
        <v>57500</v>
      </c>
      <c r="H514" s="7">
        <v>0</v>
      </c>
      <c r="I514" s="7">
        <v>57500</v>
      </c>
      <c r="J514" s="7">
        <v>1650.25</v>
      </c>
      <c r="K514" s="7">
        <v>3016.23</v>
      </c>
      <c r="L514" s="7">
        <f t="shared" si="22"/>
        <v>1748</v>
      </c>
      <c r="M514" s="7">
        <v>2975</v>
      </c>
      <c r="N514" s="7">
        <f t="shared" si="24"/>
        <v>9389.48</v>
      </c>
      <c r="O514" s="7">
        <f t="shared" si="23"/>
        <v>48110.520000000004</v>
      </c>
    </row>
    <row r="515" spans="1:15" ht="24.95" customHeight="1" x14ac:dyDescent="0.25">
      <c r="A515" s="6">
        <v>507</v>
      </c>
      <c r="B515" t="s">
        <v>616</v>
      </c>
      <c r="C515" s="6" t="s">
        <v>612</v>
      </c>
      <c r="D515" s="6" t="s">
        <v>197</v>
      </c>
      <c r="E515" s="6" t="s">
        <v>54</v>
      </c>
      <c r="F515" s="6" t="s">
        <v>29</v>
      </c>
      <c r="G515" s="7">
        <v>57500</v>
      </c>
      <c r="H515" s="7">
        <v>0</v>
      </c>
      <c r="I515" s="7">
        <v>57500</v>
      </c>
      <c r="J515" s="7">
        <v>1650.25</v>
      </c>
      <c r="K515" s="7">
        <v>2673.13</v>
      </c>
      <c r="L515" s="7">
        <f t="shared" si="22"/>
        <v>1748</v>
      </c>
      <c r="M515" s="7">
        <v>2140.46</v>
      </c>
      <c r="N515" s="7">
        <f t="shared" si="24"/>
        <v>8211.84</v>
      </c>
      <c r="O515" s="7">
        <f t="shared" si="23"/>
        <v>49288.160000000003</v>
      </c>
    </row>
    <row r="516" spans="1:15" ht="24.95" customHeight="1" x14ac:dyDescent="0.25">
      <c r="A516" s="6">
        <v>508</v>
      </c>
      <c r="B516" t="s">
        <v>617</v>
      </c>
      <c r="C516" s="6" t="s">
        <v>612</v>
      </c>
      <c r="D516" s="6" t="s">
        <v>197</v>
      </c>
      <c r="E516" s="6" t="s">
        <v>54</v>
      </c>
      <c r="F516" s="6" t="s">
        <v>29</v>
      </c>
      <c r="G516" s="7">
        <v>57500</v>
      </c>
      <c r="H516" s="7">
        <v>0</v>
      </c>
      <c r="I516" s="7">
        <v>57500</v>
      </c>
      <c r="J516" s="7">
        <v>1650.25</v>
      </c>
      <c r="K516" s="7">
        <v>3016.23</v>
      </c>
      <c r="L516" s="7">
        <f t="shared" si="22"/>
        <v>1748</v>
      </c>
      <c r="M516" s="7">
        <v>425</v>
      </c>
      <c r="N516" s="7">
        <f t="shared" si="24"/>
        <v>6839.48</v>
      </c>
      <c r="O516" s="7">
        <f t="shared" si="23"/>
        <v>50660.520000000004</v>
      </c>
    </row>
    <row r="517" spans="1:15" ht="24.95" customHeight="1" x14ac:dyDescent="0.25">
      <c r="A517" s="6">
        <v>509</v>
      </c>
      <c r="B517" t="s">
        <v>618</v>
      </c>
      <c r="C517" s="6" t="s">
        <v>612</v>
      </c>
      <c r="D517" s="6" t="s">
        <v>101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f t="shared" si="22"/>
        <v>456</v>
      </c>
      <c r="M517" s="7">
        <v>25</v>
      </c>
      <c r="N517" s="7">
        <f t="shared" si="24"/>
        <v>911.5</v>
      </c>
      <c r="O517" s="7">
        <f t="shared" si="23"/>
        <v>14088.5</v>
      </c>
    </row>
    <row r="518" spans="1:15" ht="24.95" customHeight="1" x14ac:dyDescent="0.25">
      <c r="A518" s="6">
        <v>510</v>
      </c>
      <c r="B518" t="s">
        <v>619</v>
      </c>
      <c r="C518" s="6" t="s">
        <v>612</v>
      </c>
      <c r="D518" s="6" t="s">
        <v>197</v>
      </c>
      <c r="E518" s="6" t="s">
        <v>28</v>
      </c>
      <c r="F518" s="6" t="s">
        <v>37</v>
      </c>
      <c r="G518" s="7">
        <v>57500</v>
      </c>
      <c r="H518" s="7">
        <v>0</v>
      </c>
      <c r="I518" s="7">
        <v>57500</v>
      </c>
      <c r="J518" s="7">
        <v>1650.25</v>
      </c>
      <c r="K518" s="7">
        <v>3016.23</v>
      </c>
      <c r="L518" s="7">
        <f t="shared" si="22"/>
        <v>1748</v>
      </c>
      <c r="M518" s="7">
        <v>2435.8000000000002</v>
      </c>
      <c r="N518" s="7">
        <f t="shared" si="24"/>
        <v>8850.2799999999988</v>
      </c>
      <c r="O518" s="7">
        <f t="shared" si="23"/>
        <v>48649.72</v>
      </c>
    </row>
    <row r="519" spans="1:15" ht="24.95" customHeight="1" x14ac:dyDescent="0.25">
      <c r="A519" s="6">
        <v>511</v>
      </c>
      <c r="B519" t="s">
        <v>620</v>
      </c>
      <c r="C519" s="6" t="s">
        <v>612</v>
      </c>
      <c r="D519" s="6" t="s">
        <v>174</v>
      </c>
      <c r="E519" s="6" t="s">
        <v>36</v>
      </c>
      <c r="F519" s="6" t="s">
        <v>29</v>
      </c>
      <c r="G519" s="7">
        <v>15000</v>
      </c>
      <c r="H519" s="7">
        <v>0</v>
      </c>
      <c r="I519" s="7">
        <v>15000</v>
      </c>
      <c r="J519" s="7">
        <v>430.5</v>
      </c>
      <c r="K519" s="7">
        <v>0</v>
      </c>
      <c r="L519" s="7">
        <f t="shared" si="22"/>
        <v>456</v>
      </c>
      <c r="M519" s="7">
        <v>25</v>
      </c>
      <c r="N519" s="7">
        <f t="shared" si="24"/>
        <v>911.5</v>
      </c>
      <c r="O519" s="7">
        <f t="shared" si="23"/>
        <v>14088.5</v>
      </c>
    </row>
    <row r="520" spans="1:15" ht="24.95" customHeight="1" x14ac:dyDescent="0.25">
      <c r="A520" s="6">
        <v>512</v>
      </c>
      <c r="B520" t="s">
        <v>621</v>
      </c>
      <c r="C520" s="6" t="s">
        <v>612</v>
      </c>
      <c r="D520" s="6" t="s">
        <v>183</v>
      </c>
      <c r="E520" s="6" t="s">
        <v>28</v>
      </c>
      <c r="F520" s="6" t="s">
        <v>29</v>
      </c>
      <c r="G520" s="7">
        <v>57500</v>
      </c>
      <c r="H520" s="7">
        <v>0</v>
      </c>
      <c r="I520" s="7">
        <v>57500</v>
      </c>
      <c r="J520" s="7">
        <v>1650.25</v>
      </c>
      <c r="K520" s="7">
        <v>3016.23</v>
      </c>
      <c r="L520" s="7">
        <f t="shared" si="22"/>
        <v>1748</v>
      </c>
      <c r="M520" s="7">
        <v>425</v>
      </c>
      <c r="N520" s="7">
        <f t="shared" si="24"/>
        <v>6839.48</v>
      </c>
      <c r="O520" s="7">
        <f t="shared" si="23"/>
        <v>50660.520000000004</v>
      </c>
    </row>
    <row r="521" spans="1:15" ht="24.95" customHeight="1" x14ac:dyDescent="0.25">
      <c r="A521" s="6">
        <v>513</v>
      </c>
      <c r="B521" t="s">
        <v>1447</v>
      </c>
      <c r="C521" s="6" t="s">
        <v>612</v>
      </c>
      <c r="D521" s="6" t="s">
        <v>197</v>
      </c>
      <c r="E521" s="6" t="s">
        <v>54</v>
      </c>
      <c r="F521" s="6" t="s">
        <v>29</v>
      </c>
      <c r="G521" s="7">
        <v>57500</v>
      </c>
      <c r="H521" s="7">
        <v>0</v>
      </c>
      <c r="I521" s="7">
        <v>57500</v>
      </c>
      <c r="J521" s="7">
        <v>1650.25</v>
      </c>
      <c r="K521" s="7">
        <v>3016.23</v>
      </c>
      <c r="L521" s="7">
        <f t="shared" si="22"/>
        <v>1748</v>
      </c>
      <c r="M521" s="7">
        <v>1725</v>
      </c>
      <c r="N521" s="7">
        <f t="shared" si="24"/>
        <v>8139.48</v>
      </c>
      <c r="O521" s="7">
        <f t="shared" si="23"/>
        <v>49360.520000000004</v>
      </c>
    </row>
    <row r="522" spans="1:15" ht="24.95" customHeight="1" x14ac:dyDescent="0.25">
      <c r="A522" s="6">
        <v>514</v>
      </c>
      <c r="B522" t="s">
        <v>1314</v>
      </c>
      <c r="C522" s="6" t="s">
        <v>612</v>
      </c>
      <c r="D522" s="6" t="s">
        <v>197</v>
      </c>
      <c r="E522" s="6" t="s">
        <v>54</v>
      </c>
      <c r="F522" s="6" t="s">
        <v>29</v>
      </c>
      <c r="G522" s="7">
        <v>40250</v>
      </c>
      <c r="H522" s="7">
        <v>0</v>
      </c>
      <c r="I522" s="7">
        <v>40250</v>
      </c>
      <c r="J522" s="7">
        <v>1155.18</v>
      </c>
      <c r="K522" s="7">
        <v>477.93</v>
      </c>
      <c r="L522" s="7">
        <f t="shared" si="22"/>
        <v>1223.5999999999999</v>
      </c>
      <c r="M522" s="7">
        <v>3250</v>
      </c>
      <c r="N522" s="7">
        <f t="shared" si="24"/>
        <v>6106.71</v>
      </c>
      <c r="O522" s="7">
        <f t="shared" si="23"/>
        <v>34143.29</v>
      </c>
    </row>
    <row r="523" spans="1:15" ht="24.95" customHeight="1" x14ac:dyDescent="0.25">
      <c r="A523" s="6">
        <v>515</v>
      </c>
      <c r="B523" t="s">
        <v>622</v>
      </c>
      <c r="C523" s="6" t="s">
        <v>612</v>
      </c>
      <c r="D523" s="6" t="s">
        <v>417</v>
      </c>
      <c r="E523" s="6" t="s">
        <v>28</v>
      </c>
      <c r="F523" s="6" t="s">
        <v>29</v>
      </c>
      <c r="G523" s="7">
        <v>31500</v>
      </c>
      <c r="H523" s="7">
        <v>0</v>
      </c>
      <c r="I523" s="7">
        <v>31500</v>
      </c>
      <c r="J523" s="7">
        <v>904.05</v>
      </c>
      <c r="K523" s="7">
        <v>0</v>
      </c>
      <c r="L523" s="7">
        <f t="shared" si="22"/>
        <v>957.6</v>
      </c>
      <c r="M523" s="7">
        <v>25</v>
      </c>
      <c r="N523" s="7">
        <f t="shared" si="24"/>
        <v>1886.65</v>
      </c>
      <c r="O523" s="7">
        <f t="shared" si="23"/>
        <v>29613.35</v>
      </c>
    </row>
    <row r="524" spans="1:15" ht="24.95" customHeight="1" x14ac:dyDescent="0.25">
      <c r="A524" s="6">
        <v>516</v>
      </c>
      <c r="B524" t="s">
        <v>623</v>
      </c>
      <c r="C524" s="6" t="s">
        <v>612</v>
      </c>
      <c r="D524" s="6" t="s">
        <v>183</v>
      </c>
      <c r="E524" s="6" t="s">
        <v>28</v>
      </c>
      <c r="F524" s="6" t="s">
        <v>29</v>
      </c>
      <c r="G524" s="7">
        <v>51750</v>
      </c>
      <c r="H524" s="7">
        <v>0</v>
      </c>
      <c r="I524" s="7">
        <v>51750</v>
      </c>
      <c r="J524" s="7">
        <v>1485.23</v>
      </c>
      <c r="K524" s="7">
        <v>2100.9899999999998</v>
      </c>
      <c r="L524" s="7">
        <f t="shared" si="22"/>
        <v>1573.2</v>
      </c>
      <c r="M524" s="7">
        <v>425</v>
      </c>
      <c r="N524" s="7">
        <f t="shared" si="24"/>
        <v>5584.42</v>
      </c>
      <c r="O524" s="7">
        <f t="shared" si="23"/>
        <v>46165.58</v>
      </c>
    </row>
    <row r="525" spans="1:15" ht="24.95" customHeight="1" x14ac:dyDescent="0.25">
      <c r="A525" s="6">
        <v>517</v>
      </c>
      <c r="B525" t="s">
        <v>624</v>
      </c>
      <c r="C525" s="6" t="s">
        <v>612</v>
      </c>
      <c r="D525" s="6" t="s">
        <v>183</v>
      </c>
      <c r="E525" s="6" t="s">
        <v>28</v>
      </c>
      <c r="F525" s="6" t="s">
        <v>29</v>
      </c>
      <c r="G525" s="7">
        <v>46000</v>
      </c>
      <c r="H525" s="7">
        <v>0</v>
      </c>
      <c r="I525" s="7">
        <v>46000</v>
      </c>
      <c r="J525" s="7">
        <v>1320.2</v>
      </c>
      <c r="K525" s="7">
        <v>1289.46</v>
      </c>
      <c r="L525" s="7">
        <f t="shared" si="22"/>
        <v>1398.4</v>
      </c>
      <c r="M525" s="7">
        <v>425</v>
      </c>
      <c r="N525" s="7">
        <f t="shared" si="24"/>
        <v>4433.0599999999995</v>
      </c>
      <c r="O525" s="7">
        <f t="shared" si="23"/>
        <v>41566.94</v>
      </c>
    </row>
    <row r="526" spans="1:15" ht="24.95" customHeight="1" x14ac:dyDescent="0.25">
      <c r="A526" s="6">
        <v>518</v>
      </c>
      <c r="B526" t="s">
        <v>625</v>
      </c>
      <c r="C526" s="6" t="s">
        <v>612</v>
      </c>
      <c r="D526" s="6" t="s">
        <v>101</v>
      </c>
      <c r="E526" s="6" t="s">
        <v>36</v>
      </c>
      <c r="F526" s="6" t="s">
        <v>29</v>
      </c>
      <c r="G526" s="7">
        <v>11000</v>
      </c>
      <c r="H526" s="7">
        <v>0</v>
      </c>
      <c r="I526" s="7">
        <v>11000</v>
      </c>
      <c r="J526" s="7">
        <v>315.7</v>
      </c>
      <c r="K526" s="7">
        <v>0</v>
      </c>
      <c r="L526" s="7">
        <f t="shared" si="22"/>
        <v>334.4</v>
      </c>
      <c r="M526" s="7">
        <v>5140.08</v>
      </c>
      <c r="N526" s="7">
        <f t="shared" si="24"/>
        <v>5790.18</v>
      </c>
      <c r="O526" s="7">
        <f t="shared" si="23"/>
        <v>5209.82</v>
      </c>
    </row>
    <row r="527" spans="1:15" ht="24.95" customHeight="1" x14ac:dyDescent="0.25">
      <c r="A527" s="6">
        <v>519</v>
      </c>
      <c r="B527" t="s">
        <v>626</v>
      </c>
      <c r="C527" s="6" t="s">
        <v>612</v>
      </c>
      <c r="D527" s="6" t="s">
        <v>627</v>
      </c>
      <c r="E527" s="6" t="s">
        <v>36</v>
      </c>
      <c r="F527" s="6" t="s">
        <v>29</v>
      </c>
      <c r="G527" s="7">
        <v>11000</v>
      </c>
      <c r="H527" s="7">
        <v>0</v>
      </c>
      <c r="I527" s="7">
        <v>11000</v>
      </c>
      <c r="J527" s="7">
        <v>315.7</v>
      </c>
      <c r="K527" s="7">
        <v>0</v>
      </c>
      <c r="L527" s="7">
        <f t="shared" si="22"/>
        <v>334.4</v>
      </c>
      <c r="M527" s="7">
        <v>25</v>
      </c>
      <c r="N527" s="7">
        <f t="shared" si="24"/>
        <v>675.09999999999991</v>
      </c>
      <c r="O527" s="7">
        <f t="shared" si="23"/>
        <v>10324.9</v>
      </c>
    </row>
    <row r="528" spans="1:15" ht="24.95" customHeight="1" x14ac:dyDescent="0.25">
      <c r="A528" s="6">
        <v>520</v>
      </c>
      <c r="B528" t="s">
        <v>628</v>
      </c>
      <c r="C528" s="6" t="s">
        <v>612</v>
      </c>
      <c r="D528" s="6" t="s">
        <v>183</v>
      </c>
      <c r="E528" s="6" t="s">
        <v>197</v>
      </c>
      <c r="F528" s="6" t="s">
        <v>29</v>
      </c>
      <c r="G528" s="7">
        <v>57500</v>
      </c>
      <c r="H528" s="7">
        <v>0</v>
      </c>
      <c r="I528" s="7">
        <v>57500</v>
      </c>
      <c r="J528" s="7">
        <v>1650.25</v>
      </c>
      <c r="K528" s="7">
        <v>2673.13</v>
      </c>
      <c r="L528" s="7">
        <f t="shared" si="22"/>
        <v>1748</v>
      </c>
      <c r="M528" s="7">
        <v>10788.99</v>
      </c>
      <c r="N528" s="7">
        <f t="shared" si="24"/>
        <v>16860.37</v>
      </c>
      <c r="O528" s="7">
        <f t="shared" si="23"/>
        <v>40639.630000000005</v>
      </c>
    </row>
    <row r="529" spans="1:15" ht="24.95" customHeight="1" x14ac:dyDescent="0.25">
      <c r="A529" s="6">
        <v>521</v>
      </c>
      <c r="B529" s="6" t="s">
        <v>629</v>
      </c>
      <c r="C529" s="6" t="s">
        <v>612</v>
      </c>
      <c r="D529" s="6" t="s">
        <v>174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f t="shared" si="22"/>
        <v>456</v>
      </c>
      <c r="M529" s="7">
        <v>1740.46</v>
      </c>
      <c r="N529" s="7">
        <f t="shared" si="24"/>
        <v>2626.96</v>
      </c>
      <c r="O529" s="7">
        <f t="shared" ref="O529:O594" si="25">+G529-N529</f>
        <v>12373.04</v>
      </c>
    </row>
    <row r="530" spans="1:15" ht="24.95" customHeight="1" x14ac:dyDescent="0.25">
      <c r="A530" s="6">
        <v>522</v>
      </c>
      <c r="B530" s="6" t="s">
        <v>630</v>
      </c>
      <c r="C530" s="6" t="s">
        <v>612</v>
      </c>
      <c r="D530" s="6" t="s">
        <v>183</v>
      </c>
      <c r="E530" s="6" t="s">
        <v>197</v>
      </c>
      <c r="F530" s="6" t="s">
        <v>29</v>
      </c>
      <c r="G530" s="7">
        <v>51750</v>
      </c>
      <c r="H530" s="7">
        <v>0</v>
      </c>
      <c r="I530" s="7">
        <v>51750</v>
      </c>
      <c r="J530" s="7">
        <v>1485.23</v>
      </c>
      <c r="K530" s="7">
        <v>2100.9899999999998</v>
      </c>
      <c r="L530" s="7">
        <f t="shared" ref="L530:L593" si="26">+I530*3.04%</f>
        <v>1573.2</v>
      </c>
      <c r="M530" s="7">
        <v>425</v>
      </c>
      <c r="N530" s="7">
        <f t="shared" ref="N530:N593" si="27">+J530+K530+L530+M530</f>
        <v>5584.42</v>
      </c>
      <c r="O530" s="7">
        <f t="shared" si="25"/>
        <v>46165.58</v>
      </c>
    </row>
    <row r="531" spans="1:15" ht="24.95" customHeight="1" x14ac:dyDescent="0.25">
      <c r="A531" s="6">
        <v>523</v>
      </c>
      <c r="B531" s="6" t="s">
        <v>631</v>
      </c>
      <c r="C531" s="6" t="s">
        <v>612</v>
      </c>
      <c r="D531" s="6" t="s">
        <v>183</v>
      </c>
      <c r="E531" s="6" t="s">
        <v>197</v>
      </c>
      <c r="F531" s="6" t="s">
        <v>29</v>
      </c>
      <c r="G531" s="7">
        <v>57500</v>
      </c>
      <c r="H531" s="7">
        <v>0</v>
      </c>
      <c r="I531" s="7">
        <v>57500</v>
      </c>
      <c r="J531" s="7">
        <v>1650.25</v>
      </c>
      <c r="K531" s="7">
        <v>3016.23</v>
      </c>
      <c r="L531" s="7">
        <f t="shared" si="26"/>
        <v>1748</v>
      </c>
      <c r="M531" s="7">
        <v>425</v>
      </c>
      <c r="N531" s="7">
        <f t="shared" si="27"/>
        <v>6839.48</v>
      </c>
      <c r="O531" s="7">
        <f t="shared" si="25"/>
        <v>50660.520000000004</v>
      </c>
    </row>
    <row r="532" spans="1:15" ht="24.95" customHeight="1" x14ac:dyDescent="0.25">
      <c r="A532" s="6">
        <v>524</v>
      </c>
      <c r="B532" s="6" t="s">
        <v>632</v>
      </c>
      <c r="C532" s="6" t="s">
        <v>612</v>
      </c>
      <c r="D532" s="6" t="s">
        <v>65</v>
      </c>
      <c r="E532" s="6" t="s">
        <v>28</v>
      </c>
      <c r="F532" s="6" t="s">
        <v>37</v>
      </c>
      <c r="G532" s="7">
        <v>22050</v>
      </c>
      <c r="H532" s="7">
        <v>0</v>
      </c>
      <c r="I532" s="7">
        <v>22050</v>
      </c>
      <c r="J532" s="7">
        <v>632.84</v>
      </c>
      <c r="K532" s="7">
        <v>0</v>
      </c>
      <c r="L532" s="7">
        <f t="shared" si="26"/>
        <v>670.32</v>
      </c>
      <c r="M532" s="7">
        <v>673.5</v>
      </c>
      <c r="N532" s="7">
        <f t="shared" si="27"/>
        <v>1976.66</v>
      </c>
      <c r="O532" s="7">
        <f t="shared" si="25"/>
        <v>20073.34</v>
      </c>
    </row>
    <row r="533" spans="1:15" ht="24.95" customHeight="1" x14ac:dyDescent="0.25">
      <c r="A533" s="6">
        <v>525</v>
      </c>
      <c r="B533" s="6" t="s">
        <v>633</v>
      </c>
      <c r="C533" s="6" t="s">
        <v>612</v>
      </c>
      <c r="D533" s="6" t="s">
        <v>101</v>
      </c>
      <c r="E533" s="6" t="s">
        <v>36</v>
      </c>
      <c r="F533" s="6" t="s">
        <v>29</v>
      </c>
      <c r="G533" s="7">
        <v>15000</v>
      </c>
      <c r="H533" s="7">
        <v>0</v>
      </c>
      <c r="I533" s="7">
        <v>15000</v>
      </c>
      <c r="J533" s="7">
        <v>430.5</v>
      </c>
      <c r="K533" s="7">
        <v>0</v>
      </c>
      <c r="L533" s="7">
        <f t="shared" si="26"/>
        <v>456</v>
      </c>
      <c r="M533" s="7">
        <v>1740.46</v>
      </c>
      <c r="N533" s="7">
        <f t="shared" si="27"/>
        <v>2626.96</v>
      </c>
      <c r="O533" s="7">
        <f t="shared" si="25"/>
        <v>12373.04</v>
      </c>
    </row>
    <row r="534" spans="1:15" ht="24.95" customHeight="1" x14ac:dyDescent="0.25">
      <c r="A534" s="6">
        <v>526</v>
      </c>
      <c r="B534" s="6" t="s">
        <v>634</v>
      </c>
      <c r="C534" s="6" t="s">
        <v>612</v>
      </c>
      <c r="D534" s="6" t="s">
        <v>101</v>
      </c>
      <c r="E534" s="6" t="s">
        <v>36</v>
      </c>
      <c r="F534" s="6" t="s">
        <v>29</v>
      </c>
      <c r="G534" s="7">
        <v>15000</v>
      </c>
      <c r="H534" s="7">
        <v>0</v>
      </c>
      <c r="I534" s="7">
        <v>15000</v>
      </c>
      <c r="J534" s="7">
        <v>430.5</v>
      </c>
      <c r="K534" s="7">
        <v>0</v>
      </c>
      <c r="L534" s="7">
        <f t="shared" si="26"/>
        <v>456</v>
      </c>
      <c r="M534" s="7">
        <v>25</v>
      </c>
      <c r="N534" s="7">
        <f t="shared" si="27"/>
        <v>911.5</v>
      </c>
      <c r="O534" s="7">
        <f t="shared" si="25"/>
        <v>14088.5</v>
      </c>
    </row>
    <row r="535" spans="1:15" ht="24.95" customHeight="1" x14ac:dyDescent="0.25">
      <c r="A535" s="6">
        <v>527</v>
      </c>
      <c r="B535" s="6" t="s">
        <v>635</v>
      </c>
      <c r="C535" s="6" t="s">
        <v>612</v>
      </c>
      <c r="D535" s="6" t="s">
        <v>197</v>
      </c>
      <c r="E535" s="6" t="s">
        <v>54</v>
      </c>
      <c r="F535" s="6" t="s">
        <v>37</v>
      </c>
      <c r="G535" s="7">
        <v>57500</v>
      </c>
      <c r="H535" s="7">
        <v>0</v>
      </c>
      <c r="I535" s="7">
        <v>57500</v>
      </c>
      <c r="J535" s="7">
        <v>1650.25</v>
      </c>
      <c r="K535" s="7">
        <v>2397.87</v>
      </c>
      <c r="L535" s="7">
        <f t="shared" si="26"/>
        <v>1748</v>
      </c>
      <c r="M535" s="7">
        <v>4504.42</v>
      </c>
      <c r="N535" s="7">
        <f t="shared" si="27"/>
        <v>10300.540000000001</v>
      </c>
      <c r="O535" s="7">
        <f t="shared" si="25"/>
        <v>47199.46</v>
      </c>
    </row>
    <row r="536" spans="1:15" ht="24.95" customHeight="1" x14ac:dyDescent="0.25">
      <c r="A536" s="6">
        <v>528</v>
      </c>
      <c r="B536" s="6" t="s">
        <v>636</v>
      </c>
      <c r="C536" s="6" t="s">
        <v>612</v>
      </c>
      <c r="D536" s="6" t="s">
        <v>197</v>
      </c>
      <c r="E536" s="6" t="s">
        <v>28</v>
      </c>
      <c r="F536" s="6" t="s">
        <v>37</v>
      </c>
      <c r="G536" s="7">
        <v>57500</v>
      </c>
      <c r="H536" s="7">
        <v>0</v>
      </c>
      <c r="I536" s="7">
        <v>57500</v>
      </c>
      <c r="J536" s="7">
        <v>1650.25</v>
      </c>
      <c r="K536" s="7">
        <v>3016.23</v>
      </c>
      <c r="L536" s="7">
        <f t="shared" si="26"/>
        <v>1748</v>
      </c>
      <c r="M536" s="7">
        <v>2950</v>
      </c>
      <c r="N536" s="7">
        <f t="shared" si="27"/>
        <v>9364.48</v>
      </c>
      <c r="O536" s="7">
        <f t="shared" si="25"/>
        <v>48135.520000000004</v>
      </c>
    </row>
    <row r="537" spans="1:15" ht="24.95" customHeight="1" x14ac:dyDescent="0.25">
      <c r="A537" s="6">
        <v>529</v>
      </c>
      <c r="B537" s="6" t="s">
        <v>637</v>
      </c>
      <c r="C537" s="6" t="s">
        <v>612</v>
      </c>
      <c r="D537" s="6" t="s">
        <v>638</v>
      </c>
      <c r="E537" s="6" t="s">
        <v>28</v>
      </c>
      <c r="F537" s="6" t="s">
        <v>29</v>
      </c>
      <c r="G537" s="7">
        <v>57500</v>
      </c>
      <c r="H537" s="7">
        <v>0</v>
      </c>
      <c r="I537" s="7">
        <v>57500</v>
      </c>
      <c r="J537" s="7">
        <v>1650.25</v>
      </c>
      <c r="K537" s="7">
        <v>3016.23</v>
      </c>
      <c r="L537" s="7">
        <f t="shared" si="26"/>
        <v>1748</v>
      </c>
      <c r="M537" s="7">
        <v>1025</v>
      </c>
      <c r="N537" s="7">
        <f t="shared" si="27"/>
        <v>7439.48</v>
      </c>
      <c r="O537" s="7">
        <f t="shared" si="25"/>
        <v>50060.520000000004</v>
      </c>
    </row>
    <row r="538" spans="1:15" ht="24.95" customHeight="1" x14ac:dyDescent="0.25">
      <c r="A538" s="6">
        <v>530</v>
      </c>
      <c r="B538" s="6" t="s">
        <v>639</v>
      </c>
      <c r="C538" s="6" t="s">
        <v>612</v>
      </c>
      <c r="D538" s="6" t="s">
        <v>197</v>
      </c>
      <c r="E538" s="6" t="s">
        <v>54</v>
      </c>
      <c r="F538" s="6" t="s">
        <v>29</v>
      </c>
      <c r="G538" s="7">
        <v>57500</v>
      </c>
      <c r="H538" s="7">
        <v>0</v>
      </c>
      <c r="I538" s="7">
        <v>57500</v>
      </c>
      <c r="J538" s="7">
        <v>1650.25</v>
      </c>
      <c r="K538" s="7">
        <v>2673.13</v>
      </c>
      <c r="L538" s="7">
        <f t="shared" si="26"/>
        <v>1748</v>
      </c>
      <c r="M538" s="7">
        <v>2140.46</v>
      </c>
      <c r="N538" s="7">
        <f t="shared" si="27"/>
        <v>8211.84</v>
      </c>
      <c r="O538" s="7">
        <f t="shared" si="25"/>
        <v>49288.160000000003</v>
      </c>
    </row>
    <row r="539" spans="1:15" ht="24.95" customHeight="1" x14ac:dyDescent="0.25">
      <c r="A539" s="6">
        <v>531</v>
      </c>
      <c r="B539" s="6" t="s">
        <v>640</v>
      </c>
      <c r="C539" s="6" t="s">
        <v>612</v>
      </c>
      <c r="D539" s="6" t="s">
        <v>197</v>
      </c>
      <c r="E539" s="6" t="s">
        <v>28</v>
      </c>
      <c r="F539" s="6" t="s">
        <v>37</v>
      </c>
      <c r="G539" s="7">
        <v>57500</v>
      </c>
      <c r="H539" s="7">
        <v>0</v>
      </c>
      <c r="I539" s="7">
        <v>57500</v>
      </c>
      <c r="J539" s="7">
        <v>1650.25</v>
      </c>
      <c r="K539" s="7">
        <v>3016.23</v>
      </c>
      <c r="L539" s="7">
        <f t="shared" si="26"/>
        <v>1748</v>
      </c>
      <c r="M539" s="7">
        <v>25</v>
      </c>
      <c r="N539" s="7">
        <f t="shared" si="27"/>
        <v>6439.48</v>
      </c>
      <c r="O539" s="7">
        <f t="shared" si="25"/>
        <v>51060.520000000004</v>
      </c>
    </row>
    <row r="540" spans="1:15" ht="24.95" customHeight="1" x14ac:dyDescent="0.25">
      <c r="A540" s="6">
        <v>532</v>
      </c>
      <c r="B540" s="6" t="s">
        <v>641</v>
      </c>
      <c r="C540" s="6" t="s">
        <v>612</v>
      </c>
      <c r="D540" s="6" t="s">
        <v>101</v>
      </c>
      <c r="E540" s="6" t="s">
        <v>36</v>
      </c>
      <c r="F540" s="6" t="s">
        <v>37</v>
      </c>
      <c r="G540" s="7">
        <v>16000</v>
      </c>
      <c r="H540" s="7">
        <v>0</v>
      </c>
      <c r="I540" s="7">
        <v>16000</v>
      </c>
      <c r="J540" s="7">
        <v>459.2</v>
      </c>
      <c r="K540" s="7">
        <v>0</v>
      </c>
      <c r="L540" s="7">
        <f t="shared" si="26"/>
        <v>486.4</v>
      </c>
      <c r="M540" s="7">
        <v>25</v>
      </c>
      <c r="N540" s="7">
        <f t="shared" si="27"/>
        <v>970.59999999999991</v>
      </c>
      <c r="O540" s="7">
        <f t="shared" si="25"/>
        <v>15029.4</v>
      </c>
    </row>
    <row r="541" spans="1:15" ht="24.95" customHeight="1" x14ac:dyDescent="0.25">
      <c r="A541" s="6">
        <v>533</v>
      </c>
      <c r="B541" s="6" t="s">
        <v>642</v>
      </c>
      <c r="C541" s="6" t="s">
        <v>612</v>
      </c>
      <c r="D541" s="6" t="s">
        <v>101</v>
      </c>
      <c r="E541" s="6" t="s">
        <v>36</v>
      </c>
      <c r="F541" s="6" t="s">
        <v>29</v>
      </c>
      <c r="G541" s="7">
        <v>15000</v>
      </c>
      <c r="H541" s="7">
        <v>0</v>
      </c>
      <c r="I541" s="7">
        <v>15000</v>
      </c>
      <c r="J541" s="7">
        <v>430.5</v>
      </c>
      <c r="K541" s="7">
        <v>0</v>
      </c>
      <c r="L541" s="7">
        <f t="shared" si="26"/>
        <v>456</v>
      </c>
      <c r="M541" s="7">
        <v>25</v>
      </c>
      <c r="N541" s="7">
        <f t="shared" si="27"/>
        <v>911.5</v>
      </c>
      <c r="O541" s="7">
        <f t="shared" si="25"/>
        <v>14088.5</v>
      </c>
    </row>
    <row r="542" spans="1:15" ht="24.95" customHeight="1" x14ac:dyDescent="0.25">
      <c r="A542" s="6">
        <v>534</v>
      </c>
      <c r="B542" s="6" t="s">
        <v>643</v>
      </c>
      <c r="C542" s="6" t="s">
        <v>612</v>
      </c>
      <c r="D542" s="6" t="s">
        <v>174</v>
      </c>
      <c r="E542" s="6" t="s">
        <v>54</v>
      </c>
      <c r="F542" s="6" t="s">
        <v>29</v>
      </c>
      <c r="G542" s="7">
        <v>15000</v>
      </c>
      <c r="H542" s="7">
        <v>0</v>
      </c>
      <c r="I542" s="7">
        <v>15000</v>
      </c>
      <c r="J542" s="7">
        <v>430.5</v>
      </c>
      <c r="K542" s="7">
        <v>0</v>
      </c>
      <c r="L542" s="7">
        <f t="shared" si="26"/>
        <v>456</v>
      </c>
      <c r="M542" s="7">
        <v>25</v>
      </c>
      <c r="N542" s="7">
        <f t="shared" si="27"/>
        <v>911.5</v>
      </c>
      <c r="O542" s="7">
        <f t="shared" si="25"/>
        <v>14088.5</v>
      </c>
    </row>
    <row r="543" spans="1:15" ht="24.95" customHeight="1" x14ac:dyDescent="0.25">
      <c r="A543" s="6">
        <v>535</v>
      </c>
      <c r="B543" s="6" t="s">
        <v>644</v>
      </c>
      <c r="C543" s="6" t="s">
        <v>612</v>
      </c>
      <c r="D543" s="6" t="s">
        <v>197</v>
      </c>
      <c r="E543" s="6" t="s">
        <v>54</v>
      </c>
      <c r="F543" s="6" t="s">
        <v>37</v>
      </c>
      <c r="G543" s="7">
        <v>57500</v>
      </c>
      <c r="H543" s="7">
        <v>0</v>
      </c>
      <c r="I543" s="7">
        <v>57500</v>
      </c>
      <c r="J543" s="7">
        <v>1650.25</v>
      </c>
      <c r="K543" s="7">
        <v>3016.23</v>
      </c>
      <c r="L543" s="7">
        <f t="shared" si="26"/>
        <v>1748</v>
      </c>
      <c r="M543" s="7">
        <v>925</v>
      </c>
      <c r="N543" s="7">
        <f t="shared" si="27"/>
        <v>7339.48</v>
      </c>
      <c r="O543" s="7">
        <f t="shared" si="25"/>
        <v>50160.520000000004</v>
      </c>
    </row>
    <row r="544" spans="1:15" ht="24.95" customHeight="1" x14ac:dyDescent="0.25">
      <c r="A544" s="6">
        <v>536</v>
      </c>
      <c r="B544" s="6" t="s">
        <v>645</v>
      </c>
      <c r="C544" s="6" t="s">
        <v>612</v>
      </c>
      <c r="D544" s="6" t="s">
        <v>65</v>
      </c>
      <c r="E544" s="6" t="s">
        <v>36</v>
      </c>
      <c r="F544" s="6" t="s">
        <v>37</v>
      </c>
      <c r="G544" s="7">
        <v>30000</v>
      </c>
      <c r="H544" s="7">
        <v>0</v>
      </c>
      <c r="I544" s="7">
        <v>30000</v>
      </c>
      <c r="J544" s="7">
        <v>861</v>
      </c>
      <c r="K544" s="7">
        <v>0</v>
      </c>
      <c r="L544" s="7">
        <f t="shared" si="26"/>
        <v>912</v>
      </c>
      <c r="M544" s="7">
        <v>2795.46</v>
      </c>
      <c r="N544" s="7">
        <f t="shared" si="27"/>
        <v>4568.46</v>
      </c>
      <c r="O544" s="7">
        <f t="shared" si="25"/>
        <v>25431.54</v>
      </c>
    </row>
    <row r="545" spans="1:15" ht="24.95" customHeight="1" x14ac:dyDescent="0.25">
      <c r="A545" s="6">
        <v>537</v>
      </c>
      <c r="B545" s="6" t="s">
        <v>646</v>
      </c>
      <c r="C545" s="6" t="s">
        <v>612</v>
      </c>
      <c r="D545" s="6" t="s">
        <v>197</v>
      </c>
      <c r="E545" s="6" t="s">
        <v>54</v>
      </c>
      <c r="F545" s="6" t="s">
        <v>29</v>
      </c>
      <c r="G545" s="7">
        <v>57500</v>
      </c>
      <c r="H545" s="7">
        <v>0</v>
      </c>
      <c r="I545" s="7">
        <v>57500</v>
      </c>
      <c r="J545" s="7">
        <v>1650.25</v>
      </c>
      <c r="K545" s="7">
        <v>2673.13</v>
      </c>
      <c r="L545" s="7">
        <f t="shared" si="26"/>
        <v>1748</v>
      </c>
      <c r="M545" s="7">
        <v>24971.11</v>
      </c>
      <c r="N545" s="7">
        <f t="shared" si="27"/>
        <v>31042.49</v>
      </c>
      <c r="O545" s="7">
        <f t="shared" si="25"/>
        <v>26457.51</v>
      </c>
    </row>
    <row r="546" spans="1:15" ht="24.95" customHeight="1" x14ac:dyDescent="0.25">
      <c r="A546" s="6">
        <v>538</v>
      </c>
      <c r="B546" s="6" t="s">
        <v>647</v>
      </c>
      <c r="C546" s="6" t="s">
        <v>612</v>
      </c>
      <c r="D546" s="6" t="s">
        <v>174</v>
      </c>
      <c r="E546" s="6" t="s">
        <v>36</v>
      </c>
      <c r="F546" s="6" t="s">
        <v>29</v>
      </c>
      <c r="G546" s="7">
        <v>11000</v>
      </c>
      <c r="H546" s="7">
        <v>0</v>
      </c>
      <c r="I546" s="7">
        <v>11000</v>
      </c>
      <c r="J546" s="7">
        <v>315.7</v>
      </c>
      <c r="K546" s="7">
        <v>0</v>
      </c>
      <c r="L546" s="7">
        <f t="shared" si="26"/>
        <v>334.4</v>
      </c>
      <c r="M546" s="7">
        <v>25</v>
      </c>
      <c r="N546" s="7">
        <f t="shared" si="27"/>
        <v>675.09999999999991</v>
      </c>
      <c r="O546" s="7">
        <f t="shared" si="25"/>
        <v>10324.9</v>
      </c>
    </row>
    <row r="547" spans="1:15" ht="24.95" customHeight="1" x14ac:dyDescent="0.25">
      <c r="A547" s="6">
        <v>539</v>
      </c>
      <c r="B547" s="6" t="s">
        <v>648</v>
      </c>
      <c r="C547" s="6" t="s">
        <v>612</v>
      </c>
      <c r="D547" s="6" t="s">
        <v>197</v>
      </c>
      <c r="E547" s="6" t="s">
        <v>28</v>
      </c>
      <c r="F547" s="6" t="s">
        <v>29</v>
      </c>
      <c r="G547" s="7">
        <v>57500</v>
      </c>
      <c r="H547" s="7">
        <v>0</v>
      </c>
      <c r="I547" s="7">
        <v>57500</v>
      </c>
      <c r="J547" s="7">
        <v>1650.25</v>
      </c>
      <c r="K547" s="7">
        <v>2673.13</v>
      </c>
      <c r="L547" s="7">
        <f t="shared" si="26"/>
        <v>1748</v>
      </c>
      <c r="M547" s="7">
        <v>1740.46</v>
      </c>
      <c r="N547" s="7">
        <f t="shared" si="27"/>
        <v>7811.84</v>
      </c>
      <c r="O547" s="7">
        <f t="shared" si="25"/>
        <v>49688.160000000003</v>
      </c>
    </row>
    <row r="548" spans="1:15" ht="24.95" customHeight="1" x14ac:dyDescent="0.25">
      <c r="A548" s="6">
        <v>540</v>
      </c>
      <c r="B548" s="6" t="s">
        <v>649</v>
      </c>
      <c r="C548" s="6" t="s">
        <v>612</v>
      </c>
      <c r="D548" s="6" t="s">
        <v>197</v>
      </c>
      <c r="E548" s="6" t="s">
        <v>54</v>
      </c>
      <c r="F548" s="6" t="s">
        <v>37</v>
      </c>
      <c r="G548" s="7">
        <v>46000</v>
      </c>
      <c r="H548" s="7">
        <v>0</v>
      </c>
      <c r="I548" s="7">
        <v>46000</v>
      </c>
      <c r="J548" s="7">
        <v>1320.2</v>
      </c>
      <c r="K548" s="7">
        <v>1289.46</v>
      </c>
      <c r="L548" s="7">
        <f t="shared" si="26"/>
        <v>1398.4</v>
      </c>
      <c r="M548" s="7">
        <v>25</v>
      </c>
      <c r="N548" s="7">
        <f t="shared" si="27"/>
        <v>4033.06</v>
      </c>
      <c r="O548" s="7">
        <f t="shared" si="25"/>
        <v>41966.94</v>
      </c>
    </row>
    <row r="549" spans="1:15" ht="24.95" customHeight="1" x14ac:dyDescent="0.25">
      <c r="A549" s="6">
        <v>541</v>
      </c>
      <c r="B549" s="6" t="s">
        <v>650</v>
      </c>
      <c r="C549" s="6" t="s">
        <v>612</v>
      </c>
      <c r="D549" s="6" t="s">
        <v>197</v>
      </c>
      <c r="E549" s="6" t="s">
        <v>54</v>
      </c>
      <c r="F549" s="6" t="s">
        <v>29</v>
      </c>
      <c r="G549" s="7">
        <v>46000</v>
      </c>
      <c r="H549" s="7">
        <v>0</v>
      </c>
      <c r="I549" s="7">
        <v>46000</v>
      </c>
      <c r="J549" s="7">
        <v>1320.2</v>
      </c>
      <c r="K549" s="7">
        <v>1289.46</v>
      </c>
      <c r="L549" s="7">
        <f t="shared" si="26"/>
        <v>1398.4</v>
      </c>
      <c r="M549" s="7">
        <v>825</v>
      </c>
      <c r="N549" s="7">
        <f t="shared" si="27"/>
        <v>4833.0599999999995</v>
      </c>
      <c r="O549" s="7">
        <f t="shared" si="25"/>
        <v>41166.94</v>
      </c>
    </row>
    <row r="550" spans="1:15" ht="24.95" customHeight="1" x14ac:dyDescent="0.25">
      <c r="A550" s="6">
        <v>542</v>
      </c>
      <c r="B550" t="s">
        <v>1032</v>
      </c>
      <c r="C550" s="6" t="s">
        <v>612</v>
      </c>
      <c r="D550" s="6" t="s">
        <v>197</v>
      </c>
      <c r="E550" s="6" t="s">
        <v>54</v>
      </c>
      <c r="F550" s="6" t="s">
        <v>37</v>
      </c>
      <c r="G550" s="7">
        <v>51750</v>
      </c>
      <c r="H550" s="7">
        <v>0</v>
      </c>
      <c r="I550" s="7">
        <v>51750</v>
      </c>
      <c r="J550" s="7">
        <v>1485.23</v>
      </c>
      <c r="K550" s="7">
        <v>2100.9899999999998</v>
      </c>
      <c r="L550" s="7">
        <f t="shared" si="26"/>
        <v>1573.2</v>
      </c>
      <c r="M550" s="7">
        <v>525</v>
      </c>
      <c r="N550" s="7">
        <f t="shared" si="27"/>
        <v>5684.42</v>
      </c>
      <c r="O550" s="7">
        <f t="shared" si="25"/>
        <v>46065.58</v>
      </c>
    </row>
    <row r="551" spans="1:15" ht="24.95" customHeight="1" x14ac:dyDescent="0.25">
      <c r="A551" s="6">
        <v>543</v>
      </c>
      <c r="B551" s="6" t="s">
        <v>651</v>
      </c>
      <c r="C551" s="6" t="s">
        <v>612</v>
      </c>
      <c r="D551" s="6" t="s">
        <v>46</v>
      </c>
      <c r="E551" s="6" t="s">
        <v>36</v>
      </c>
      <c r="F551" s="6" t="s">
        <v>37</v>
      </c>
      <c r="G551" s="7">
        <v>15000</v>
      </c>
      <c r="H551" s="7">
        <v>0</v>
      </c>
      <c r="I551" s="7">
        <v>15000</v>
      </c>
      <c r="J551" s="7">
        <v>430.5</v>
      </c>
      <c r="K551" s="7">
        <v>0</v>
      </c>
      <c r="L551" s="7">
        <f t="shared" si="26"/>
        <v>456</v>
      </c>
      <c r="M551" s="7">
        <v>3455.92</v>
      </c>
      <c r="N551" s="7">
        <f t="shared" si="27"/>
        <v>4342.42</v>
      </c>
      <c r="O551" s="7">
        <f t="shared" si="25"/>
        <v>10657.58</v>
      </c>
    </row>
    <row r="552" spans="1:15" ht="24.95" customHeight="1" x14ac:dyDescent="0.25">
      <c r="A552" s="6">
        <v>544</v>
      </c>
      <c r="B552" s="6" t="s">
        <v>652</v>
      </c>
      <c r="C552" s="6" t="s">
        <v>612</v>
      </c>
      <c r="D552" s="6" t="s">
        <v>46</v>
      </c>
      <c r="E552" s="6" t="s">
        <v>36</v>
      </c>
      <c r="F552" s="6" t="s">
        <v>37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f t="shared" si="26"/>
        <v>456</v>
      </c>
      <c r="M552" s="7">
        <v>25</v>
      </c>
      <c r="N552" s="7">
        <f t="shared" si="27"/>
        <v>911.5</v>
      </c>
      <c r="O552" s="7">
        <f t="shared" si="25"/>
        <v>14088.5</v>
      </c>
    </row>
    <row r="553" spans="1:15" ht="24.95" customHeight="1" x14ac:dyDescent="0.25">
      <c r="A553" s="6">
        <v>545</v>
      </c>
      <c r="B553" s="6" t="s">
        <v>653</v>
      </c>
      <c r="C553" s="6" t="s">
        <v>612</v>
      </c>
      <c r="D553" s="6" t="s">
        <v>46</v>
      </c>
      <c r="E553" s="6" t="s">
        <v>36</v>
      </c>
      <c r="F553" s="6" t="s">
        <v>29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f t="shared" si="26"/>
        <v>334.4</v>
      </c>
      <c r="M553" s="7">
        <v>25</v>
      </c>
      <c r="N553" s="7">
        <f t="shared" si="27"/>
        <v>675.09999999999991</v>
      </c>
      <c r="O553" s="7">
        <f t="shared" si="25"/>
        <v>10324.9</v>
      </c>
    </row>
    <row r="554" spans="1:15" ht="24.95" customHeight="1" x14ac:dyDescent="0.25">
      <c r="A554" s="6">
        <v>546</v>
      </c>
      <c r="B554" t="s">
        <v>654</v>
      </c>
      <c r="C554" s="6" t="s">
        <v>612</v>
      </c>
      <c r="D554" s="6" t="s">
        <v>46</v>
      </c>
      <c r="E554" s="6" t="s">
        <v>36</v>
      </c>
      <c r="F554" s="7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f t="shared" si="26"/>
        <v>456</v>
      </c>
      <c r="M554" s="7">
        <v>25</v>
      </c>
      <c r="N554" s="7">
        <f t="shared" si="27"/>
        <v>911.5</v>
      </c>
      <c r="O554" s="7">
        <f t="shared" si="25"/>
        <v>14088.5</v>
      </c>
    </row>
    <row r="555" spans="1:15" ht="24.95" customHeight="1" x14ac:dyDescent="0.25">
      <c r="A555" s="6">
        <v>547</v>
      </c>
      <c r="B555" t="s">
        <v>1284</v>
      </c>
      <c r="C555" s="6" t="s">
        <v>612</v>
      </c>
      <c r="D555" s="6" t="s">
        <v>46</v>
      </c>
      <c r="E555" s="6" t="s">
        <v>36</v>
      </c>
      <c r="F555" s="7" t="s">
        <v>29</v>
      </c>
      <c r="G555" s="7">
        <v>15000</v>
      </c>
      <c r="H555" s="7">
        <v>0</v>
      </c>
      <c r="I555" s="7">
        <v>15000</v>
      </c>
      <c r="J555" s="7">
        <v>430.5</v>
      </c>
      <c r="K555" s="7">
        <v>0</v>
      </c>
      <c r="L555" s="7">
        <f t="shared" si="26"/>
        <v>456</v>
      </c>
      <c r="M555" s="7">
        <v>25</v>
      </c>
      <c r="N555" s="7">
        <f t="shared" si="27"/>
        <v>911.5</v>
      </c>
      <c r="O555" s="7">
        <f t="shared" si="25"/>
        <v>14088.5</v>
      </c>
    </row>
    <row r="556" spans="1:15" ht="24.95" customHeight="1" x14ac:dyDescent="0.25">
      <c r="A556" s="6">
        <v>548</v>
      </c>
      <c r="B556" t="s">
        <v>1494</v>
      </c>
      <c r="C556" s="6" t="s">
        <v>612</v>
      </c>
      <c r="D556" s="6" t="s">
        <v>46</v>
      </c>
      <c r="E556" s="6" t="s">
        <v>36</v>
      </c>
      <c r="F556" s="7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6"/>
        <v>456</v>
      </c>
      <c r="M556" s="7">
        <v>25</v>
      </c>
      <c r="N556" s="7">
        <f t="shared" si="27"/>
        <v>911.5</v>
      </c>
      <c r="O556" s="7">
        <v>14088.5</v>
      </c>
    </row>
    <row r="557" spans="1:15" ht="24.95" customHeight="1" x14ac:dyDescent="0.25">
      <c r="A557" s="6">
        <v>549</v>
      </c>
      <c r="B557" s="6" t="s">
        <v>655</v>
      </c>
      <c r="C557" s="6" t="s">
        <v>612</v>
      </c>
      <c r="D557" s="6" t="s">
        <v>101</v>
      </c>
      <c r="E557" s="6" t="s">
        <v>36</v>
      </c>
      <c r="F557" s="6" t="s">
        <v>29</v>
      </c>
      <c r="G557" s="7">
        <v>15000</v>
      </c>
      <c r="H557" s="7">
        <v>0</v>
      </c>
      <c r="I557" s="7">
        <v>15000</v>
      </c>
      <c r="J557" s="7">
        <v>430.5</v>
      </c>
      <c r="K557" s="7">
        <v>0</v>
      </c>
      <c r="L557" s="7">
        <f t="shared" si="26"/>
        <v>456</v>
      </c>
      <c r="M557" s="7">
        <v>25</v>
      </c>
      <c r="N557" s="7">
        <f t="shared" si="27"/>
        <v>911.5</v>
      </c>
      <c r="O557" s="7">
        <f t="shared" si="25"/>
        <v>14088.5</v>
      </c>
    </row>
    <row r="558" spans="1:15" ht="24.95" customHeight="1" x14ac:dyDescent="0.25">
      <c r="A558" s="6">
        <v>550</v>
      </c>
      <c r="B558" t="s">
        <v>656</v>
      </c>
      <c r="C558" s="6" t="s">
        <v>612</v>
      </c>
      <c r="D558" s="6" t="s">
        <v>101</v>
      </c>
      <c r="E558" s="6" t="s">
        <v>36</v>
      </c>
      <c r="F558" s="6" t="s">
        <v>29</v>
      </c>
      <c r="G558" s="7">
        <v>20000</v>
      </c>
      <c r="H558" s="7">
        <v>0</v>
      </c>
      <c r="I558" s="7">
        <v>20000</v>
      </c>
      <c r="J558" s="7">
        <v>574</v>
      </c>
      <c r="K558" s="7">
        <v>0</v>
      </c>
      <c r="L558" s="7">
        <f t="shared" si="26"/>
        <v>608</v>
      </c>
      <c r="M558" s="7">
        <v>25</v>
      </c>
      <c r="N558" s="7">
        <f t="shared" si="27"/>
        <v>1207</v>
      </c>
      <c r="O558" s="7">
        <f t="shared" si="25"/>
        <v>18793</v>
      </c>
    </row>
    <row r="559" spans="1:15" ht="24.95" customHeight="1" x14ac:dyDescent="0.25">
      <c r="A559" s="6">
        <v>551</v>
      </c>
      <c r="B559" s="6" t="s">
        <v>657</v>
      </c>
      <c r="C559" s="6" t="s">
        <v>612</v>
      </c>
      <c r="D559" s="6" t="s">
        <v>115</v>
      </c>
      <c r="E559" s="6" t="s">
        <v>36</v>
      </c>
      <c r="F559" s="6" t="s">
        <v>37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6"/>
        <v>456</v>
      </c>
      <c r="M559" s="7">
        <v>25</v>
      </c>
      <c r="N559" s="7">
        <f t="shared" si="27"/>
        <v>911.5</v>
      </c>
      <c r="O559" s="7">
        <f t="shared" si="25"/>
        <v>14088.5</v>
      </c>
    </row>
    <row r="560" spans="1:15" ht="24.95" customHeight="1" x14ac:dyDescent="0.25">
      <c r="A560" s="6">
        <v>552</v>
      </c>
      <c r="B560" s="10" t="s">
        <v>658</v>
      </c>
      <c r="C560" s="6" t="s">
        <v>612</v>
      </c>
      <c r="D560" s="6" t="s">
        <v>115</v>
      </c>
      <c r="E560" s="6" t="s">
        <v>36</v>
      </c>
      <c r="F560" s="6" t="s">
        <v>37</v>
      </c>
      <c r="G560" s="7">
        <v>11000</v>
      </c>
      <c r="H560" s="7">
        <v>0</v>
      </c>
      <c r="I560" s="7">
        <v>11000</v>
      </c>
      <c r="J560" s="7">
        <v>315.7</v>
      </c>
      <c r="K560" s="7">
        <v>0</v>
      </c>
      <c r="L560" s="7">
        <f t="shared" si="26"/>
        <v>334.4</v>
      </c>
      <c r="M560" s="7">
        <v>25</v>
      </c>
      <c r="N560" s="7">
        <f t="shared" si="27"/>
        <v>675.09999999999991</v>
      </c>
      <c r="O560" s="7">
        <f t="shared" si="25"/>
        <v>10324.9</v>
      </c>
    </row>
    <row r="561" spans="1:15" ht="24.95" customHeight="1" x14ac:dyDescent="0.25">
      <c r="A561" s="6">
        <v>553</v>
      </c>
      <c r="B561" t="s">
        <v>659</v>
      </c>
      <c r="C561" s="6" t="s">
        <v>612</v>
      </c>
      <c r="D561" s="6" t="s">
        <v>115</v>
      </c>
      <c r="E561" s="6" t="s">
        <v>36</v>
      </c>
      <c r="F561" s="6" t="s">
        <v>37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f t="shared" si="26"/>
        <v>334.4</v>
      </c>
      <c r="M561" s="7">
        <v>25</v>
      </c>
      <c r="N561" s="7">
        <f t="shared" si="27"/>
        <v>675.09999999999991</v>
      </c>
      <c r="O561" s="7">
        <f t="shared" si="25"/>
        <v>10324.9</v>
      </c>
    </row>
    <row r="562" spans="1:15" ht="24.95" customHeight="1" x14ac:dyDescent="0.25">
      <c r="A562" s="6">
        <v>554</v>
      </c>
      <c r="B562" s="6" t="s">
        <v>660</v>
      </c>
      <c r="C562" s="6" t="s">
        <v>612</v>
      </c>
      <c r="D562" s="6" t="s">
        <v>46</v>
      </c>
      <c r="E562" s="6" t="s">
        <v>36</v>
      </c>
      <c r="F562" s="6" t="s">
        <v>37</v>
      </c>
      <c r="G562" s="7">
        <v>22000</v>
      </c>
      <c r="H562" s="7">
        <v>0</v>
      </c>
      <c r="I562" s="7">
        <v>22000</v>
      </c>
      <c r="J562" s="7">
        <v>631.4</v>
      </c>
      <c r="K562" s="7">
        <v>0</v>
      </c>
      <c r="L562" s="7">
        <f t="shared" si="26"/>
        <v>668.8</v>
      </c>
      <c r="M562" s="7">
        <v>25</v>
      </c>
      <c r="N562" s="7">
        <f t="shared" si="27"/>
        <v>1325.1999999999998</v>
      </c>
      <c r="O562" s="7">
        <f t="shared" si="25"/>
        <v>20674.8</v>
      </c>
    </row>
    <row r="563" spans="1:15" ht="24.95" customHeight="1" x14ac:dyDescent="0.25">
      <c r="A563" s="6">
        <v>555</v>
      </c>
      <c r="B563" s="6" t="s">
        <v>661</v>
      </c>
      <c r="C563" s="6" t="s">
        <v>612</v>
      </c>
      <c r="D563" s="6" t="s">
        <v>46</v>
      </c>
      <c r="E563" s="6" t="s">
        <v>36</v>
      </c>
      <c r="F563" s="6" t="s">
        <v>29</v>
      </c>
      <c r="G563" s="7">
        <v>15000</v>
      </c>
      <c r="H563" s="7">
        <v>0</v>
      </c>
      <c r="I563" s="7">
        <v>15000</v>
      </c>
      <c r="J563" s="7">
        <v>430.5</v>
      </c>
      <c r="K563" s="7">
        <v>0</v>
      </c>
      <c r="L563" s="7">
        <f t="shared" si="26"/>
        <v>456</v>
      </c>
      <c r="M563" s="7">
        <v>25</v>
      </c>
      <c r="N563" s="7">
        <f t="shared" si="27"/>
        <v>911.5</v>
      </c>
      <c r="O563" s="7">
        <f t="shared" si="25"/>
        <v>14088.5</v>
      </c>
    </row>
    <row r="564" spans="1:15" ht="24.95" customHeight="1" x14ac:dyDescent="0.25">
      <c r="A564" s="6">
        <v>556</v>
      </c>
      <c r="B564" s="6" t="s">
        <v>662</v>
      </c>
      <c r="C564" s="6" t="s">
        <v>612</v>
      </c>
      <c r="D564" s="6" t="s">
        <v>46</v>
      </c>
      <c r="E564" s="6" t="s">
        <v>36</v>
      </c>
      <c r="F564" s="6" t="s">
        <v>29</v>
      </c>
      <c r="G564" s="7">
        <v>11000</v>
      </c>
      <c r="H564" s="7">
        <v>0</v>
      </c>
      <c r="I564" s="7">
        <v>11000</v>
      </c>
      <c r="J564" s="7">
        <v>315.7</v>
      </c>
      <c r="K564" s="7">
        <v>0</v>
      </c>
      <c r="L564" s="7">
        <f t="shared" si="26"/>
        <v>334.4</v>
      </c>
      <c r="M564" s="7">
        <v>25</v>
      </c>
      <c r="N564" s="7">
        <f t="shared" si="27"/>
        <v>675.09999999999991</v>
      </c>
      <c r="O564" s="7">
        <f t="shared" si="25"/>
        <v>10324.9</v>
      </c>
    </row>
    <row r="565" spans="1:15" ht="24.95" customHeight="1" x14ac:dyDescent="0.25">
      <c r="A565" s="6">
        <v>557</v>
      </c>
      <c r="B565" s="6" t="s">
        <v>663</v>
      </c>
      <c r="C565" s="6" t="s">
        <v>612</v>
      </c>
      <c r="D565" s="6" t="s">
        <v>101</v>
      </c>
      <c r="E565" s="6" t="s">
        <v>36</v>
      </c>
      <c r="F565" s="6" t="s">
        <v>29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f t="shared" si="26"/>
        <v>456</v>
      </c>
      <c r="M565" s="7">
        <v>25</v>
      </c>
      <c r="N565" s="7">
        <f t="shared" si="27"/>
        <v>911.5</v>
      </c>
      <c r="O565" s="7">
        <f t="shared" si="25"/>
        <v>14088.5</v>
      </c>
    </row>
    <row r="566" spans="1:15" ht="24.95" customHeight="1" x14ac:dyDescent="0.25">
      <c r="A566" s="6">
        <v>558</v>
      </c>
      <c r="B566" s="6" t="s">
        <v>664</v>
      </c>
      <c r="C566" s="6" t="s">
        <v>612</v>
      </c>
      <c r="D566" s="6" t="s">
        <v>65</v>
      </c>
      <c r="E566" s="6" t="s">
        <v>28</v>
      </c>
      <c r="F566" s="6" t="s">
        <v>37</v>
      </c>
      <c r="G566" s="7">
        <v>21000</v>
      </c>
      <c r="H566" s="7">
        <v>0</v>
      </c>
      <c r="I566" s="7">
        <v>21000</v>
      </c>
      <c r="J566" s="7">
        <v>602.70000000000005</v>
      </c>
      <c r="K566" s="7">
        <v>0</v>
      </c>
      <c r="L566" s="7">
        <f t="shared" si="26"/>
        <v>638.4</v>
      </c>
      <c r="M566" s="7">
        <v>1740.46</v>
      </c>
      <c r="N566" s="7">
        <f t="shared" si="27"/>
        <v>2981.56</v>
      </c>
      <c r="O566" s="7">
        <f t="shared" si="25"/>
        <v>18018.439999999999</v>
      </c>
    </row>
    <row r="567" spans="1:15" ht="24.95" customHeight="1" x14ac:dyDescent="0.25">
      <c r="A567" s="6">
        <v>559</v>
      </c>
      <c r="B567" s="6" t="s">
        <v>665</v>
      </c>
      <c r="C567" s="6" t="s">
        <v>612</v>
      </c>
      <c r="D567" s="6" t="s">
        <v>197</v>
      </c>
      <c r="E567" s="6" t="s">
        <v>28</v>
      </c>
      <c r="F567" s="6" t="s">
        <v>37</v>
      </c>
      <c r="G567" s="7">
        <v>51750</v>
      </c>
      <c r="H567" s="7">
        <v>0</v>
      </c>
      <c r="I567" s="7">
        <v>51750</v>
      </c>
      <c r="J567" s="7">
        <v>1485.23</v>
      </c>
      <c r="K567" s="7">
        <v>2100.9899999999998</v>
      </c>
      <c r="L567" s="7">
        <f t="shared" si="26"/>
        <v>1573.2</v>
      </c>
      <c r="M567" s="7">
        <v>425</v>
      </c>
      <c r="N567" s="7">
        <f t="shared" si="27"/>
        <v>5584.42</v>
      </c>
      <c r="O567" s="7">
        <f t="shared" si="25"/>
        <v>46165.58</v>
      </c>
    </row>
    <row r="568" spans="1:15" ht="24.95" customHeight="1" x14ac:dyDescent="0.25">
      <c r="A568" s="6">
        <v>560</v>
      </c>
      <c r="B568" s="6" t="s">
        <v>666</v>
      </c>
      <c r="C568" s="6" t="s">
        <v>612</v>
      </c>
      <c r="D568" s="6" t="s">
        <v>183</v>
      </c>
      <c r="E568" s="6" t="s">
        <v>28</v>
      </c>
      <c r="F568" s="6" t="s">
        <v>37</v>
      </c>
      <c r="G568" s="7">
        <v>50000</v>
      </c>
      <c r="H568" s="7">
        <v>0</v>
      </c>
      <c r="I568" s="7">
        <v>50000</v>
      </c>
      <c r="J568" s="7">
        <v>1435</v>
      </c>
      <c r="K568" s="7">
        <v>1854</v>
      </c>
      <c r="L568" s="7">
        <f t="shared" si="26"/>
        <v>1520</v>
      </c>
      <c r="M568" s="7">
        <v>25</v>
      </c>
      <c r="N568" s="7">
        <f t="shared" si="27"/>
        <v>4834</v>
      </c>
      <c r="O568" s="7">
        <f t="shared" si="25"/>
        <v>45166</v>
      </c>
    </row>
    <row r="569" spans="1:15" ht="24.95" customHeight="1" x14ac:dyDescent="0.25">
      <c r="A569" s="6">
        <v>561</v>
      </c>
      <c r="B569" s="6" t="s">
        <v>667</v>
      </c>
      <c r="C569" s="6" t="s">
        <v>612</v>
      </c>
      <c r="D569" s="6" t="s">
        <v>101</v>
      </c>
      <c r="E569" s="6" t="s">
        <v>36</v>
      </c>
      <c r="F569" s="6" t="s">
        <v>29</v>
      </c>
      <c r="G569" s="7">
        <v>15000</v>
      </c>
      <c r="H569" s="7">
        <v>0</v>
      </c>
      <c r="I569" s="7">
        <v>15000</v>
      </c>
      <c r="J569" s="7">
        <v>430.5</v>
      </c>
      <c r="K569" s="7">
        <v>0</v>
      </c>
      <c r="L569" s="7">
        <f t="shared" si="26"/>
        <v>456</v>
      </c>
      <c r="M569" s="7">
        <v>25</v>
      </c>
      <c r="N569" s="7">
        <f t="shared" si="27"/>
        <v>911.5</v>
      </c>
      <c r="O569" s="7">
        <f t="shared" si="25"/>
        <v>14088.5</v>
      </c>
    </row>
    <row r="570" spans="1:15" ht="24.95" customHeight="1" x14ac:dyDescent="0.25">
      <c r="A570" s="6">
        <v>562</v>
      </c>
      <c r="B570" s="6" t="s">
        <v>668</v>
      </c>
      <c r="C570" s="6" t="s">
        <v>612</v>
      </c>
      <c r="D570" s="6" t="s">
        <v>101</v>
      </c>
      <c r="E570" s="6" t="s">
        <v>36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f t="shared" si="26"/>
        <v>456</v>
      </c>
      <c r="M570" s="7">
        <v>25</v>
      </c>
      <c r="N570" s="7">
        <f t="shared" si="27"/>
        <v>911.5</v>
      </c>
      <c r="O570" s="7">
        <f t="shared" si="25"/>
        <v>14088.5</v>
      </c>
    </row>
    <row r="571" spans="1:15" ht="24.95" customHeight="1" x14ac:dyDescent="0.25">
      <c r="A571" s="6">
        <v>563</v>
      </c>
      <c r="B571" s="6" t="s">
        <v>669</v>
      </c>
      <c r="C571" s="6" t="s">
        <v>612</v>
      </c>
      <c r="D571" s="6" t="s">
        <v>197</v>
      </c>
      <c r="E571" s="6" t="s">
        <v>28</v>
      </c>
      <c r="F571" s="6" t="s">
        <v>29</v>
      </c>
      <c r="G571" s="7">
        <v>57500</v>
      </c>
      <c r="H571" s="7">
        <v>0</v>
      </c>
      <c r="I571" s="7">
        <v>57500</v>
      </c>
      <c r="J571" s="7">
        <v>1650.25</v>
      </c>
      <c r="K571" s="7">
        <v>2673.13</v>
      </c>
      <c r="L571" s="7">
        <f t="shared" si="26"/>
        <v>1748</v>
      </c>
      <c r="M571" s="7">
        <v>1740.46</v>
      </c>
      <c r="N571" s="7">
        <f t="shared" si="27"/>
        <v>7811.84</v>
      </c>
      <c r="O571" s="7">
        <f t="shared" si="25"/>
        <v>49688.160000000003</v>
      </c>
    </row>
    <row r="572" spans="1:15" ht="24.95" customHeight="1" x14ac:dyDescent="0.25">
      <c r="A572" s="6">
        <v>564</v>
      </c>
      <c r="B572" s="6" t="s">
        <v>670</v>
      </c>
      <c r="C572" s="6" t="s">
        <v>612</v>
      </c>
      <c r="D572" s="6" t="s">
        <v>224</v>
      </c>
      <c r="E572" s="6" t="s">
        <v>28</v>
      </c>
      <c r="F572" s="6" t="s">
        <v>29</v>
      </c>
      <c r="G572" s="7">
        <v>50000</v>
      </c>
      <c r="H572" s="7">
        <v>0</v>
      </c>
      <c r="I572" s="7">
        <v>50000</v>
      </c>
      <c r="J572" s="7">
        <v>1435</v>
      </c>
      <c r="K572" s="7">
        <v>1854</v>
      </c>
      <c r="L572" s="7">
        <f t="shared" si="26"/>
        <v>1520</v>
      </c>
      <c r="M572" s="7">
        <v>425</v>
      </c>
      <c r="N572" s="7">
        <f t="shared" si="27"/>
        <v>5234</v>
      </c>
      <c r="O572" s="7">
        <f t="shared" si="25"/>
        <v>44766</v>
      </c>
    </row>
    <row r="573" spans="1:15" ht="24.95" customHeight="1" x14ac:dyDescent="0.25">
      <c r="A573" s="6">
        <v>565</v>
      </c>
      <c r="B573" s="6" t="s">
        <v>671</v>
      </c>
      <c r="C573" s="6" t="s">
        <v>612</v>
      </c>
      <c r="D573" s="6" t="s">
        <v>672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f t="shared" si="26"/>
        <v>456</v>
      </c>
      <c r="M573" s="7">
        <v>25</v>
      </c>
      <c r="N573" s="7">
        <f t="shared" si="27"/>
        <v>911.5</v>
      </c>
      <c r="O573" s="7">
        <f t="shared" si="25"/>
        <v>14088.5</v>
      </c>
    </row>
    <row r="574" spans="1:15" ht="24.95" customHeight="1" x14ac:dyDescent="0.25">
      <c r="A574" s="6">
        <v>566</v>
      </c>
      <c r="B574" s="6" t="s">
        <v>673</v>
      </c>
      <c r="C574" s="6" t="s">
        <v>612</v>
      </c>
      <c r="D574" s="6" t="s">
        <v>183</v>
      </c>
      <c r="E574" s="6" t="s">
        <v>28</v>
      </c>
      <c r="F574" s="6" t="s">
        <v>29</v>
      </c>
      <c r="G574" s="7">
        <v>57500</v>
      </c>
      <c r="H574" s="7">
        <v>0</v>
      </c>
      <c r="I574" s="7">
        <v>57500</v>
      </c>
      <c r="J574" s="7">
        <f>+I574*2.87%</f>
        <v>1650.25</v>
      </c>
      <c r="K574" s="7">
        <v>3016.23</v>
      </c>
      <c r="L574" s="7">
        <f t="shared" si="26"/>
        <v>1748</v>
      </c>
      <c r="M574" s="7">
        <v>2435.8000000000002</v>
      </c>
      <c r="N574" s="7">
        <f t="shared" si="27"/>
        <v>8850.2799999999988</v>
      </c>
      <c r="O574" s="7">
        <f t="shared" si="25"/>
        <v>48649.72</v>
      </c>
    </row>
    <row r="575" spans="1:15" ht="24.95" customHeight="1" x14ac:dyDescent="0.25">
      <c r="A575" s="6">
        <v>567</v>
      </c>
      <c r="B575" s="6" t="s">
        <v>674</v>
      </c>
      <c r="C575" s="6" t="s">
        <v>612</v>
      </c>
      <c r="D575" s="6" t="s">
        <v>183</v>
      </c>
      <c r="E575" s="6" t="s">
        <v>28</v>
      </c>
      <c r="F575" s="6" t="s">
        <v>29</v>
      </c>
      <c r="G575" s="7">
        <v>46000</v>
      </c>
      <c r="H575" s="7">
        <v>0</v>
      </c>
      <c r="I575" s="7">
        <v>46000</v>
      </c>
      <c r="J575" s="7">
        <v>1320.2</v>
      </c>
      <c r="K575" s="7">
        <v>1289.46</v>
      </c>
      <c r="L575" s="7">
        <f t="shared" si="26"/>
        <v>1398.4</v>
      </c>
      <c r="M575" s="7">
        <v>1105</v>
      </c>
      <c r="N575" s="7">
        <f t="shared" si="27"/>
        <v>5113.0599999999995</v>
      </c>
      <c r="O575" s="7">
        <f t="shared" si="25"/>
        <v>40886.94</v>
      </c>
    </row>
    <row r="576" spans="1:15" ht="24.95" customHeight="1" x14ac:dyDescent="0.25">
      <c r="A576" s="6">
        <v>568</v>
      </c>
      <c r="B576" s="6" t="s">
        <v>675</v>
      </c>
      <c r="C576" s="6" t="s">
        <v>612</v>
      </c>
      <c r="D576" s="6" t="s">
        <v>174</v>
      </c>
      <c r="E576" s="6" t="s">
        <v>36</v>
      </c>
      <c r="F576" s="6" t="s">
        <v>37</v>
      </c>
      <c r="G576" s="7">
        <v>11000</v>
      </c>
      <c r="H576" s="7">
        <v>0</v>
      </c>
      <c r="I576" s="7">
        <v>11000</v>
      </c>
      <c r="J576" s="7">
        <v>315.7</v>
      </c>
      <c r="K576" s="7">
        <v>0</v>
      </c>
      <c r="L576" s="7">
        <f t="shared" si="26"/>
        <v>334.4</v>
      </c>
      <c r="M576" s="7">
        <v>25</v>
      </c>
      <c r="N576" s="7">
        <f t="shared" si="27"/>
        <v>675.09999999999991</v>
      </c>
      <c r="O576" s="7">
        <f t="shared" si="25"/>
        <v>10324.9</v>
      </c>
    </row>
    <row r="577" spans="1:15" ht="24.95" customHeight="1" x14ac:dyDescent="0.25">
      <c r="A577" s="6">
        <v>569</v>
      </c>
      <c r="B577" s="6" t="s">
        <v>676</v>
      </c>
      <c r="C577" s="6" t="s">
        <v>612</v>
      </c>
      <c r="D577" s="6" t="s">
        <v>197</v>
      </c>
      <c r="E577" s="6" t="s">
        <v>28</v>
      </c>
      <c r="F577" s="6" t="s">
        <v>37</v>
      </c>
      <c r="G577" s="7">
        <v>57500</v>
      </c>
      <c r="H577" s="7">
        <v>0</v>
      </c>
      <c r="I577" s="7">
        <v>57500</v>
      </c>
      <c r="J577" s="7">
        <v>1650.25</v>
      </c>
      <c r="K577" s="7">
        <v>3016.23</v>
      </c>
      <c r="L577" s="7">
        <f t="shared" si="26"/>
        <v>1748</v>
      </c>
      <c r="M577" s="7">
        <v>425</v>
      </c>
      <c r="N577" s="7">
        <f t="shared" si="27"/>
        <v>6839.48</v>
      </c>
      <c r="O577" s="7">
        <f t="shared" si="25"/>
        <v>50660.520000000004</v>
      </c>
    </row>
    <row r="578" spans="1:15" ht="24.95" customHeight="1" x14ac:dyDescent="0.25">
      <c r="A578" s="6">
        <v>570</v>
      </c>
      <c r="B578" s="6" t="s">
        <v>677</v>
      </c>
      <c r="C578" s="6" t="s">
        <v>612</v>
      </c>
      <c r="D578" s="6" t="s">
        <v>101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f t="shared" si="26"/>
        <v>456</v>
      </c>
      <c r="M578" s="7">
        <v>25</v>
      </c>
      <c r="N578" s="7">
        <f t="shared" si="27"/>
        <v>911.5</v>
      </c>
      <c r="O578" s="7">
        <f t="shared" si="25"/>
        <v>14088.5</v>
      </c>
    </row>
    <row r="579" spans="1:15" ht="24.95" customHeight="1" x14ac:dyDescent="0.25">
      <c r="A579" s="6">
        <v>571</v>
      </c>
      <c r="B579" s="6" t="s">
        <v>678</v>
      </c>
      <c r="C579" s="6" t="s">
        <v>612</v>
      </c>
      <c r="D579" s="6" t="s">
        <v>197</v>
      </c>
      <c r="E579" s="6" t="s">
        <v>28</v>
      </c>
      <c r="F579" s="6" t="s">
        <v>29</v>
      </c>
      <c r="G579" s="7">
        <v>57500</v>
      </c>
      <c r="H579" s="7">
        <v>0</v>
      </c>
      <c r="I579" s="7">
        <v>57500</v>
      </c>
      <c r="J579" s="7">
        <v>1650.25</v>
      </c>
      <c r="K579" s="7">
        <v>3016.23</v>
      </c>
      <c r="L579" s="7">
        <f t="shared" si="26"/>
        <v>1748</v>
      </c>
      <c r="M579" s="7">
        <v>8471.67</v>
      </c>
      <c r="N579" s="7">
        <f t="shared" si="27"/>
        <v>14886.15</v>
      </c>
      <c r="O579" s="7">
        <f t="shared" si="25"/>
        <v>42613.85</v>
      </c>
    </row>
    <row r="580" spans="1:15" ht="24.95" customHeight="1" x14ac:dyDescent="0.25">
      <c r="A580" s="6">
        <v>572</v>
      </c>
      <c r="B580" s="6" t="s">
        <v>679</v>
      </c>
      <c r="C580" s="6" t="s">
        <v>612</v>
      </c>
      <c r="D580" s="6" t="s">
        <v>197</v>
      </c>
      <c r="E580" s="6" t="s">
        <v>28</v>
      </c>
      <c r="F580" s="6" t="s">
        <v>37</v>
      </c>
      <c r="G580" s="7">
        <v>57500</v>
      </c>
      <c r="H580" s="7">
        <v>0</v>
      </c>
      <c r="I580" s="7">
        <v>57500</v>
      </c>
      <c r="J580" s="7">
        <v>1650.25</v>
      </c>
      <c r="K580" s="7">
        <v>2673.13</v>
      </c>
      <c r="L580" s="7">
        <f t="shared" si="26"/>
        <v>1748</v>
      </c>
      <c r="M580" s="7">
        <v>2140.46</v>
      </c>
      <c r="N580" s="7">
        <f t="shared" si="27"/>
        <v>8211.84</v>
      </c>
      <c r="O580" s="7">
        <f t="shared" si="25"/>
        <v>49288.160000000003</v>
      </c>
    </row>
    <row r="581" spans="1:15" ht="24.95" customHeight="1" x14ac:dyDescent="0.25">
      <c r="A581" s="6">
        <v>573</v>
      </c>
      <c r="B581" s="6" t="s">
        <v>680</v>
      </c>
      <c r="C581" s="6" t="s">
        <v>612</v>
      </c>
      <c r="D581" s="6" t="s">
        <v>101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f t="shared" si="26"/>
        <v>456</v>
      </c>
      <c r="M581" s="7">
        <v>25</v>
      </c>
      <c r="N581" s="7">
        <f t="shared" si="27"/>
        <v>911.5</v>
      </c>
      <c r="O581" s="7">
        <f t="shared" si="25"/>
        <v>14088.5</v>
      </c>
    </row>
    <row r="582" spans="1:15" ht="24.95" customHeight="1" x14ac:dyDescent="0.25">
      <c r="A582" s="6">
        <v>574</v>
      </c>
      <c r="B582" s="6" t="s">
        <v>681</v>
      </c>
      <c r="C582" s="6" t="s">
        <v>612</v>
      </c>
      <c r="D582" s="6" t="s">
        <v>197</v>
      </c>
      <c r="E582" s="6" t="s">
        <v>28</v>
      </c>
      <c r="F582" s="6" t="s">
        <v>29</v>
      </c>
      <c r="G582" s="7">
        <v>57500</v>
      </c>
      <c r="H582" s="7">
        <v>0</v>
      </c>
      <c r="I582" s="7">
        <v>57500</v>
      </c>
      <c r="J582" s="7">
        <v>1650.25</v>
      </c>
      <c r="K582" s="7">
        <v>3016.23</v>
      </c>
      <c r="L582" s="7">
        <f t="shared" si="26"/>
        <v>1748</v>
      </c>
      <c r="M582" s="7">
        <v>425</v>
      </c>
      <c r="N582" s="7">
        <f t="shared" si="27"/>
        <v>6839.48</v>
      </c>
      <c r="O582" s="7">
        <f t="shared" si="25"/>
        <v>50660.520000000004</v>
      </c>
    </row>
    <row r="583" spans="1:15" ht="24.95" customHeight="1" x14ac:dyDescent="0.25">
      <c r="A583" s="6">
        <v>575</v>
      </c>
      <c r="B583" s="6" t="s">
        <v>682</v>
      </c>
      <c r="C583" s="6" t="s">
        <v>683</v>
      </c>
      <c r="D583" s="6" t="s">
        <v>46</v>
      </c>
      <c r="E583" s="6" t="s">
        <v>36</v>
      </c>
      <c r="F583" s="6" t="s">
        <v>29</v>
      </c>
      <c r="G583" s="7">
        <v>11000</v>
      </c>
      <c r="H583" s="7">
        <v>0</v>
      </c>
      <c r="I583" s="7">
        <v>11000</v>
      </c>
      <c r="J583" s="7">
        <v>315.7</v>
      </c>
      <c r="K583" s="7">
        <v>0</v>
      </c>
      <c r="L583" s="7">
        <f t="shared" si="26"/>
        <v>334.4</v>
      </c>
      <c r="M583" s="7">
        <v>25</v>
      </c>
      <c r="N583" s="7">
        <f t="shared" si="27"/>
        <v>675.09999999999991</v>
      </c>
      <c r="O583" s="7">
        <f t="shared" si="25"/>
        <v>10324.9</v>
      </c>
    </row>
    <row r="584" spans="1:15" ht="24.95" customHeight="1" x14ac:dyDescent="0.25">
      <c r="A584" s="6">
        <v>576</v>
      </c>
      <c r="B584" s="6" t="s">
        <v>684</v>
      </c>
      <c r="C584" s="6" t="s">
        <v>683</v>
      </c>
      <c r="D584" s="6" t="s">
        <v>46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6"/>
        <v>456</v>
      </c>
      <c r="M584" s="7">
        <v>25</v>
      </c>
      <c r="N584" s="7">
        <f t="shared" si="27"/>
        <v>911.5</v>
      </c>
      <c r="O584" s="7">
        <f t="shared" si="25"/>
        <v>14088.5</v>
      </c>
    </row>
    <row r="585" spans="1:15" ht="24.95" customHeight="1" x14ac:dyDescent="0.25">
      <c r="A585" s="6">
        <v>577</v>
      </c>
      <c r="B585" s="6" t="s">
        <v>685</v>
      </c>
      <c r="C585" s="6" t="s">
        <v>683</v>
      </c>
      <c r="D585" s="6" t="s">
        <v>46</v>
      </c>
      <c r="E585" s="6" t="s">
        <v>36</v>
      </c>
      <c r="F585" s="6" t="s">
        <v>29</v>
      </c>
      <c r="G585" s="7">
        <v>15000</v>
      </c>
      <c r="H585" s="7">
        <v>0</v>
      </c>
      <c r="I585" s="7">
        <v>15000</v>
      </c>
      <c r="J585" s="7">
        <v>430.5</v>
      </c>
      <c r="K585" s="7">
        <v>0</v>
      </c>
      <c r="L585" s="7">
        <f t="shared" si="26"/>
        <v>456</v>
      </c>
      <c r="M585" s="7">
        <v>25</v>
      </c>
      <c r="N585" s="7">
        <f t="shared" si="27"/>
        <v>911.5</v>
      </c>
      <c r="O585" s="7">
        <f t="shared" si="25"/>
        <v>14088.5</v>
      </c>
    </row>
    <row r="586" spans="1:15" ht="24.95" customHeight="1" x14ac:dyDescent="0.25">
      <c r="A586" s="6">
        <v>578</v>
      </c>
      <c r="B586" s="6" t="s">
        <v>1286</v>
      </c>
      <c r="C586" s="6" t="s">
        <v>683</v>
      </c>
      <c r="D586" s="6" t="s">
        <v>46</v>
      </c>
      <c r="E586" s="6" t="s">
        <v>36</v>
      </c>
      <c r="F586" s="6" t="s">
        <v>29</v>
      </c>
      <c r="G586" s="7">
        <v>15000</v>
      </c>
      <c r="H586" s="7">
        <v>0</v>
      </c>
      <c r="I586" s="7">
        <v>15000</v>
      </c>
      <c r="J586" s="7">
        <v>430.5</v>
      </c>
      <c r="K586" s="7">
        <v>0</v>
      </c>
      <c r="L586" s="7">
        <f t="shared" si="26"/>
        <v>456</v>
      </c>
      <c r="M586" s="7">
        <v>25</v>
      </c>
      <c r="N586" s="7">
        <f t="shared" si="27"/>
        <v>911.5</v>
      </c>
      <c r="O586" s="7">
        <f t="shared" si="25"/>
        <v>14088.5</v>
      </c>
    </row>
    <row r="587" spans="1:15" ht="24.95" customHeight="1" x14ac:dyDescent="0.25">
      <c r="A587" s="6">
        <v>579</v>
      </c>
      <c r="B587" s="6" t="s">
        <v>1287</v>
      </c>
      <c r="C587" s="6" t="s">
        <v>683</v>
      </c>
      <c r="D587" s="6" t="s">
        <v>46</v>
      </c>
      <c r="E587" s="6" t="s">
        <v>36</v>
      </c>
      <c r="F587" s="6" t="s">
        <v>29</v>
      </c>
      <c r="G587" s="7">
        <v>15000</v>
      </c>
      <c r="H587" s="7">
        <v>0</v>
      </c>
      <c r="I587" s="7">
        <v>15000</v>
      </c>
      <c r="J587" s="7">
        <v>430.5</v>
      </c>
      <c r="K587" s="7">
        <v>0</v>
      </c>
      <c r="L587" s="7">
        <f t="shared" si="26"/>
        <v>456</v>
      </c>
      <c r="M587" s="7">
        <v>25</v>
      </c>
      <c r="N587" s="7">
        <f t="shared" si="27"/>
        <v>911.5</v>
      </c>
      <c r="O587" s="7">
        <f t="shared" si="25"/>
        <v>14088.5</v>
      </c>
    </row>
    <row r="588" spans="1:15" ht="24.95" customHeight="1" x14ac:dyDescent="0.25">
      <c r="A588" s="6">
        <v>580</v>
      </c>
      <c r="B588" s="6" t="s">
        <v>686</v>
      </c>
      <c r="C588" s="6" t="s">
        <v>683</v>
      </c>
      <c r="D588" s="6" t="s">
        <v>40</v>
      </c>
      <c r="E588" s="6" t="s">
        <v>28</v>
      </c>
      <c r="F588" s="6" t="s">
        <v>37</v>
      </c>
      <c r="G588" s="7">
        <v>21000</v>
      </c>
      <c r="H588" s="7">
        <v>0</v>
      </c>
      <c r="I588" s="7">
        <v>21000</v>
      </c>
      <c r="J588" s="7">
        <v>602.70000000000005</v>
      </c>
      <c r="K588" s="7">
        <v>0</v>
      </c>
      <c r="L588" s="7">
        <f t="shared" si="26"/>
        <v>638.4</v>
      </c>
      <c r="M588" s="7">
        <v>25</v>
      </c>
      <c r="N588" s="7">
        <f t="shared" si="27"/>
        <v>1266.0999999999999</v>
      </c>
      <c r="O588" s="7">
        <f t="shared" si="25"/>
        <v>19733.900000000001</v>
      </c>
    </row>
    <row r="589" spans="1:15" ht="24.95" customHeight="1" x14ac:dyDescent="0.25">
      <c r="A589" s="6">
        <v>581</v>
      </c>
      <c r="B589" s="6" t="s">
        <v>1492</v>
      </c>
      <c r="C589" s="6" t="s">
        <v>683</v>
      </c>
      <c r="D589" s="6" t="s">
        <v>115</v>
      </c>
      <c r="E589" s="6" t="s">
        <v>36</v>
      </c>
      <c r="F589" s="6" t="s">
        <v>37</v>
      </c>
      <c r="G589" s="7">
        <v>15000</v>
      </c>
      <c r="H589" s="7">
        <v>0</v>
      </c>
      <c r="I589" s="7">
        <v>15000</v>
      </c>
      <c r="J589" s="7">
        <v>430.5</v>
      </c>
      <c r="K589" s="7">
        <v>0</v>
      </c>
      <c r="L589" s="7">
        <f t="shared" si="26"/>
        <v>456</v>
      </c>
      <c r="M589" s="7">
        <v>25</v>
      </c>
      <c r="N589" s="7">
        <f t="shared" si="27"/>
        <v>911.5</v>
      </c>
      <c r="O589" s="7">
        <v>14088.5</v>
      </c>
    </row>
    <row r="590" spans="1:15" ht="24.95" customHeight="1" x14ac:dyDescent="0.25">
      <c r="A590" s="6">
        <v>582</v>
      </c>
      <c r="B590" s="6" t="s">
        <v>687</v>
      </c>
      <c r="C590" s="6" t="s">
        <v>688</v>
      </c>
      <c r="D590" s="6" t="s">
        <v>65</v>
      </c>
      <c r="E590" s="6" t="s">
        <v>28</v>
      </c>
      <c r="F590" s="6" t="s">
        <v>37</v>
      </c>
      <c r="G590" s="7">
        <v>22050</v>
      </c>
      <c r="H590" s="7">
        <v>0</v>
      </c>
      <c r="I590" s="7">
        <v>22050</v>
      </c>
      <c r="J590" s="7">
        <v>632.84</v>
      </c>
      <c r="K590" s="7">
        <v>0</v>
      </c>
      <c r="L590" s="7">
        <f t="shared" si="26"/>
        <v>670.32</v>
      </c>
      <c r="M590" s="7">
        <v>2399.83</v>
      </c>
      <c r="N590" s="7">
        <f t="shared" si="27"/>
        <v>3702.99</v>
      </c>
      <c r="O590" s="7">
        <f t="shared" si="25"/>
        <v>18347.010000000002</v>
      </c>
    </row>
    <row r="591" spans="1:15" ht="24.95" customHeight="1" x14ac:dyDescent="0.25">
      <c r="A591" s="6">
        <v>583</v>
      </c>
      <c r="B591" s="6" t="s">
        <v>689</v>
      </c>
      <c r="C591" s="6" t="s">
        <v>688</v>
      </c>
      <c r="D591" s="6" t="s">
        <v>197</v>
      </c>
      <c r="E591" s="6" t="s">
        <v>54</v>
      </c>
      <c r="F591" s="6" t="s">
        <v>29</v>
      </c>
      <c r="G591" s="7">
        <v>57500</v>
      </c>
      <c r="H591" s="7">
        <v>0</v>
      </c>
      <c r="I591" s="7">
        <v>57500</v>
      </c>
      <c r="J591" s="7">
        <v>1650.25</v>
      </c>
      <c r="K591" s="7">
        <v>2140.56</v>
      </c>
      <c r="L591" s="7">
        <f t="shared" si="26"/>
        <v>1748</v>
      </c>
      <c r="M591" s="7">
        <v>6571.38</v>
      </c>
      <c r="N591" s="7">
        <f t="shared" si="27"/>
        <v>12110.189999999999</v>
      </c>
      <c r="O591" s="7">
        <f t="shared" si="25"/>
        <v>45389.81</v>
      </c>
    </row>
    <row r="592" spans="1:15" ht="24.95" customHeight="1" x14ac:dyDescent="0.25">
      <c r="A592" s="6">
        <v>584</v>
      </c>
      <c r="B592" s="6" t="s">
        <v>690</v>
      </c>
      <c r="C592" s="6" t="s">
        <v>688</v>
      </c>
      <c r="D592" s="6" t="s">
        <v>197</v>
      </c>
      <c r="E592" s="6" t="s">
        <v>28</v>
      </c>
      <c r="F592" s="6" t="s">
        <v>29</v>
      </c>
      <c r="G592" s="7">
        <v>57500</v>
      </c>
      <c r="H592" s="7">
        <v>0</v>
      </c>
      <c r="I592" s="7">
        <v>57500</v>
      </c>
      <c r="J592" s="7">
        <v>1650.25</v>
      </c>
      <c r="K592" s="7">
        <v>3016.23</v>
      </c>
      <c r="L592" s="7">
        <f t="shared" si="26"/>
        <v>1748</v>
      </c>
      <c r="M592" s="7">
        <v>1825</v>
      </c>
      <c r="N592" s="7">
        <f t="shared" si="27"/>
        <v>8239.48</v>
      </c>
      <c r="O592" s="7">
        <f t="shared" si="25"/>
        <v>49260.520000000004</v>
      </c>
    </row>
    <row r="593" spans="1:15" ht="24.95" customHeight="1" x14ac:dyDescent="0.25">
      <c r="A593" s="6">
        <v>585</v>
      </c>
      <c r="B593" s="6" t="s">
        <v>691</v>
      </c>
      <c r="C593" s="6" t="s">
        <v>688</v>
      </c>
      <c r="D593" s="6" t="s">
        <v>197</v>
      </c>
      <c r="E593" s="6" t="s">
        <v>54</v>
      </c>
      <c r="F593" s="6" t="s">
        <v>29</v>
      </c>
      <c r="G593" s="7">
        <v>57500</v>
      </c>
      <c r="H593" s="7">
        <v>0</v>
      </c>
      <c r="I593" s="7">
        <v>57500</v>
      </c>
      <c r="J593" s="7">
        <v>1650.25</v>
      </c>
      <c r="K593" s="7">
        <v>3016.23</v>
      </c>
      <c r="L593" s="7">
        <f t="shared" si="26"/>
        <v>1748</v>
      </c>
      <c r="M593" s="7">
        <v>2850</v>
      </c>
      <c r="N593" s="7">
        <f t="shared" si="27"/>
        <v>9264.48</v>
      </c>
      <c r="O593" s="7">
        <f t="shared" si="25"/>
        <v>48235.520000000004</v>
      </c>
    </row>
    <row r="594" spans="1:15" ht="24.95" customHeight="1" x14ac:dyDescent="0.25">
      <c r="A594" s="6">
        <v>586</v>
      </c>
      <c r="B594" s="6" t="s">
        <v>692</v>
      </c>
      <c r="C594" s="6" t="s">
        <v>688</v>
      </c>
      <c r="D594" s="6" t="s">
        <v>46</v>
      </c>
      <c r="E594" s="6" t="s">
        <v>36</v>
      </c>
      <c r="F594" s="6" t="s">
        <v>29</v>
      </c>
      <c r="G594" s="7">
        <v>10000</v>
      </c>
      <c r="H594" s="7">
        <v>0</v>
      </c>
      <c r="I594" s="7">
        <v>10000</v>
      </c>
      <c r="J594" s="7">
        <v>287</v>
      </c>
      <c r="K594" s="7">
        <v>0</v>
      </c>
      <c r="L594" s="7">
        <f t="shared" ref="L594:L657" si="28">+I594*3.04%</f>
        <v>304</v>
      </c>
      <c r="M594" s="7">
        <v>25</v>
      </c>
      <c r="N594" s="7">
        <f t="shared" ref="N594:N657" si="29">+J594+K594+L594+M594</f>
        <v>616</v>
      </c>
      <c r="O594" s="7">
        <f t="shared" si="25"/>
        <v>9384</v>
      </c>
    </row>
    <row r="595" spans="1:15" ht="24.95" customHeight="1" x14ac:dyDescent="0.25">
      <c r="A595" s="6">
        <v>587</v>
      </c>
      <c r="B595" s="6" t="s">
        <v>693</v>
      </c>
      <c r="C595" s="6" t="s">
        <v>688</v>
      </c>
      <c r="D595" s="6" t="s">
        <v>46</v>
      </c>
      <c r="E595" s="6" t="s">
        <v>36</v>
      </c>
      <c r="F595" s="6" t="s">
        <v>29</v>
      </c>
      <c r="G595" s="7">
        <v>11000</v>
      </c>
      <c r="H595" s="7">
        <v>0</v>
      </c>
      <c r="I595" s="7">
        <v>11000</v>
      </c>
      <c r="J595" s="7">
        <v>315.7</v>
      </c>
      <c r="K595" s="7">
        <v>0</v>
      </c>
      <c r="L595" s="7">
        <f t="shared" si="28"/>
        <v>334.4</v>
      </c>
      <c r="M595" s="7">
        <v>25</v>
      </c>
      <c r="N595" s="7">
        <f t="shared" si="29"/>
        <v>675.09999999999991</v>
      </c>
      <c r="O595" s="7">
        <f t="shared" ref="O595:O660" si="30">+G595-N595</f>
        <v>10324.9</v>
      </c>
    </row>
    <row r="596" spans="1:15" ht="24.95" customHeight="1" x14ac:dyDescent="0.25">
      <c r="A596" s="6">
        <v>588</v>
      </c>
      <c r="B596" s="1" t="s">
        <v>694</v>
      </c>
      <c r="C596" s="6" t="s">
        <v>688</v>
      </c>
      <c r="D596" s="6" t="s">
        <v>46</v>
      </c>
      <c r="E596" s="6" t="s">
        <v>36</v>
      </c>
      <c r="F596" s="6" t="s">
        <v>29</v>
      </c>
      <c r="G596" s="7">
        <v>10000</v>
      </c>
      <c r="H596" s="7">
        <v>0</v>
      </c>
      <c r="I596" s="7">
        <v>10000</v>
      </c>
      <c r="J596" s="7">
        <v>287</v>
      </c>
      <c r="K596" s="7">
        <v>0</v>
      </c>
      <c r="L596" s="7">
        <f t="shared" si="28"/>
        <v>304</v>
      </c>
      <c r="M596" s="7">
        <v>25</v>
      </c>
      <c r="N596" s="7">
        <f t="shared" si="29"/>
        <v>616</v>
      </c>
      <c r="O596" s="7">
        <f t="shared" si="30"/>
        <v>9384</v>
      </c>
    </row>
    <row r="597" spans="1:15" ht="24.95" customHeight="1" x14ac:dyDescent="0.25">
      <c r="A597" s="6">
        <v>589</v>
      </c>
      <c r="B597" s="1" t="s">
        <v>695</v>
      </c>
      <c r="C597" s="6" t="s">
        <v>688</v>
      </c>
      <c r="D597" s="6" t="s">
        <v>46</v>
      </c>
      <c r="E597" s="6" t="s">
        <v>36</v>
      </c>
      <c r="F597" s="6" t="s">
        <v>29</v>
      </c>
      <c r="G597" s="7">
        <v>10000</v>
      </c>
      <c r="H597" s="7">
        <v>0</v>
      </c>
      <c r="I597" s="7">
        <v>10000</v>
      </c>
      <c r="J597" s="7">
        <v>287</v>
      </c>
      <c r="K597" s="7">
        <v>0</v>
      </c>
      <c r="L597" s="7">
        <f t="shared" si="28"/>
        <v>304</v>
      </c>
      <c r="M597" s="7">
        <v>25</v>
      </c>
      <c r="N597" s="7">
        <f t="shared" si="29"/>
        <v>616</v>
      </c>
      <c r="O597" s="7">
        <f t="shared" si="30"/>
        <v>9384</v>
      </c>
    </row>
    <row r="598" spans="1:15" ht="24.95" customHeight="1" x14ac:dyDescent="0.25">
      <c r="A598" s="6">
        <v>590</v>
      </c>
      <c r="B598" s="1" t="s">
        <v>696</v>
      </c>
      <c r="C598" s="6" t="s">
        <v>688</v>
      </c>
      <c r="D598" s="6" t="s">
        <v>46</v>
      </c>
      <c r="E598" s="6" t="s">
        <v>36</v>
      </c>
      <c r="F598" s="6" t="s">
        <v>29</v>
      </c>
      <c r="G598" s="7">
        <v>11000</v>
      </c>
      <c r="H598" s="7">
        <v>0</v>
      </c>
      <c r="I598" s="7">
        <v>11000</v>
      </c>
      <c r="J598" s="7">
        <v>315.7</v>
      </c>
      <c r="K598" s="7">
        <v>0</v>
      </c>
      <c r="L598" s="7">
        <f t="shared" si="28"/>
        <v>334.4</v>
      </c>
      <c r="M598" s="7">
        <v>25</v>
      </c>
      <c r="N598" s="7">
        <f t="shared" si="29"/>
        <v>675.09999999999991</v>
      </c>
      <c r="O598" s="7">
        <f t="shared" si="30"/>
        <v>10324.9</v>
      </c>
    </row>
    <row r="599" spans="1:15" ht="24.95" customHeight="1" x14ac:dyDescent="0.25">
      <c r="A599" s="6">
        <v>591</v>
      </c>
      <c r="B599" t="s">
        <v>697</v>
      </c>
      <c r="C599" t="s">
        <v>688</v>
      </c>
      <c r="D599" t="s">
        <v>46</v>
      </c>
      <c r="E599" s="6" t="s">
        <v>36</v>
      </c>
      <c r="F599" s="6" t="s">
        <v>29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28"/>
        <v>334.4</v>
      </c>
      <c r="M599" s="7">
        <v>25</v>
      </c>
      <c r="N599" s="7">
        <f t="shared" si="29"/>
        <v>675.09999999999991</v>
      </c>
      <c r="O599" s="7">
        <f t="shared" si="30"/>
        <v>10324.9</v>
      </c>
    </row>
    <row r="600" spans="1:15" ht="24.95" customHeight="1" x14ac:dyDescent="0.25">
      <c r="A600" s="6">
        <v>592</v>
      </c>
      <c r="B600" t="s">
        <v>698</v>
      </c>
      <c r="C600" t="s">
        <v>688</v>
      </c>
      <c r="D600" t="s">
        <v>46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28"/>
        <v>334.4</v>
      </c>
      <c r="M600" s="7">
        <v>25</v>
      </c>
      <c r="N600" s="7">
        <f t="shared" si="29"/>
        <v>675.09999999999991</v>
      </c>
      <c r="O600" s="7">
        <f t="shared" si="30"/>
        <v>10324.9</v>
      </c>
    </row>
    <row r="601" spans="1:15" ht="24.95" customHeight="1" x14ac:dyDescent="0.25">
      <c r="A601" s="6">
        <v>593</v>
      </c>
      <c r="B601" t="s">
        <v>699</v>
      </c>
      <c r="C601" t="s">
        <v>688</v>
      </c>
      <c r="D601" t="s">
        <v>46</v>
      </c>
      <c r="E601" s="6" t="s">
        <v>36</v>
      </c>
      <c r="F601" s="6" t="s">
        <v>29</v>
      </c>
      <c r="G601" s="7">
        <v>20000</v>
      </c>
      <c r="H601" s="7">
        <v>0</v>
      </c>
      <c r="I601" s="7">
        <v>20000</v>
      </c>
      <c r="J601" s="7">
        <v>574</v>
      </c>
      <c r="K601" s="7">
        <v>0</v>
      </c>
      <c r="L601" s="7">
        <f t="shared" si="28"/>
        <v>608</v>
      </c>
      <c r="M601" s="7">
        <v>2841.19</v>
      </c>
      <c r="N601" s="7">
        <f t="shared" si="29"/>
        <v>4023.19</v>
      </c>
      <c r="O601" s="7">
        <f t="shared" si="30"/>
        <v>15976.81</v>
      </c>
    </row>
    <row r="602" spans="1:15" ht="24.95" customHeight="1" x14ac:dyDescent="0.25">
      <c r="A602" s="6">
        <v>594</v>
      </c>
      <c r="B602" t="s">
        <v>700</v>
      </c>
      <c r="C602" t="s">
        <v>688</v>
      </c>
      <c r="D602" t="s">
        <v>46</v>
      </c>
      <c r="E602" s="6" t="s">
        <v>36</v>
      </c>
      <c r="F602" s="6" t="s">
        <v>29</v>
      </c>
      <c r="G602" s="7">
        <v>10000</v>
      </c>
      <c r="H602" s="7">
        <v>0</v>
      </c>
      <c r="I602" s="7">
        <v>10000</v>
      </c>
      <c r="J602" s="7">
        <v>287</v>
      </c>
      <c r="K602" s="7">
        <v>0</v>
      </c>
      <c r="L602" s="7">
        <f t="shared" si="28"/>
        <v>304</v>
      </c>
      <c r="M602" s="7">
        <v>25</v>
      </c>
      <c r="N602" s="7">
        <f t="shared" si="29"/>
        <v>616</v>
      </c>
      <c r="O602" s="7">
        <f t="shared" si="30"/>
        <v>9384</v>
      </c>
    </row>
    <row r="603" spans="1:15" ht="24.95" customHeight="1" x14ac:dyDescent="0.25">
      <c r="A603" s="6">
        <v>595</v>
      </c>
      <c r="B603" t="s">
        <v>1379</v>
      </c>
      <c r="C603" t="s">
        <v>688</v>
      </c>
      <c r="D603" t="s">
        <v>46</v>
      </c>
      <c r="E603" s="6" t="s">
        <v>36</v>
      </c>
      <c r="F603" s="6" t="s">
        <v>37</v>
      </c>
      <c r="G603" s="7">
        <v>11000</v>
      </c>
      <c r="H603" s="7">
        <v>0</v>
      </c>
      <c r="I603" s="7">
        <v>11000</v>
      </c>
      <c r="J603" s="7">
        <v>315.7</v>
      </c>
      <c r="K603" s="7">
        <v>0</v>
      </c>
      <c r="L603" s="7">
        <f t="shared" si="28"/>
        <v>334.4</v>
      </c>
      <c r="M603" s="7">
        <v>1740.46</v>
      </c>
      <c r="N603" s="7">
        <f t="shared" si="29"/>
        <v>2390.56</v>
      </c>
      <c r="O603" s="7">
        <f t="shared" si="30"/>
        <v>8609.44</v>
      </c>
    </row>
    <row r="604" spans="1:15" ht="24.95" customHeight="1" x14ac:dyDescent="0.25">
      <c r="A604" s="6">
        <v>596</v>
      </c>
      <c r="B604" t="s">
        <v>1496</v>
      </c>
      <c r="C604" t="s">
        <v>688</v>
      </c>
      <c r="D604" t="s">
        <v>46</v>
      </c>
      <c r="E604" s="6" t="s">
        <v>36</v>
      </c>
      <c r="F604" s="6" t="s">
        <v>29</v>
      </c>
      <c r="G604" s="7">
        <v>15000</v>
      </c>
      <c r="H604" s="7">
        <v>0</v>
      </c>
      <c r="I604" s="7">
        <v>15000</v>
      </c>
      <c r="J604" s="7">
        <v>430.5</v>
      </c>
      <c r="K604" s="7">
        <v>0</v>
      </c>
      <c r="L604" s="7">
        <f t="shared" si="28"/>
        <v>456</v>
      </c>
      <c r="M604" s="7">
        <v>25</v>
      </c>
      <c r="N604" s="7">
        <f t="shared" si="29"/>
        <v>911.5</v>
      </c>
      <c r="O604" s="7">
        <v>14088.5</v>
      </c>
    </row>
    <row r="605" spans="1:15" ht="24.95" customHeight="1" x14ac:dyDescent="0.25">
      <c r="A605" s="6">
        <v>597</v>
      </c>
      <c r="B605" t="s">
        <v>1497</v>
      </c>
      <c r="C605" t="s">
        <v>688</v>
      </c>
      <c r="D605" t="s">
        <v>46</v>
      </c>
      <c r="E605" s="6" t="s">
        <v>36</v>
      </c>
      <c r="F605" s="6" t="s">
        <v>29</v>
      </c>
      <c r="G605" s="7">
        <v>15000</v>
      </c>
      <c r="H605" s="7">
        <v>0</v>
      </c>
      <c r="I605" s="7">
        <v>15000</v>
      </c>
      <c r="J605" s="7">
        <v>430.5</v>
      </c>
      <c r="K605" s="7">
        <v>0</v>
      </c>
      <c r="L605" s="7">
        <f t="shared" si="28"/>
        <v>456</v>
      </c>
      <c r="M605" s="7">
        <v>25</v>
      </c>
      <c r="N605" s="7">
        <f t="shared" si="29"/>
        <v>911.5</v>
      </c>
      <c r="O605" s="7">
        <v>14088.5</v>
      </c>
    </row>
    <row r="606" spans="1:15" ht="24.95" customHeight="1" x14ac:dyDescent="0.25">
      <c r="A606" s="6">
        <v>598</v>
      </c>
      <c r="B606" s="6" t="s">
        <v>701</v>
      </c>
      <c r="C606" s="6" t="s">
        <v>688</v>
      </c>
      <c r="D606" s="6" t="s">
        <v>101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28"/>
        <v>334.4</v>
      </c>
      <c r="M606" s="7">
        <v>25</v>
      </c>
      <c r="N606" s="7">
        <f t="shared" si="29"/>
        <v>675.09999999999991</v>
      </c>
      <c r="O606" s="7">
        <f t="shared" si="30"/>
        <v>10324.9</v>
      </c>
    </row>
    <row r="607" spans="1:15" ht="24.95" customHeight="1" x14ac:dyDescent="0.25">
      <c r="A607" s="6">
        <v>599</v>
      </c>
      <c r="B607" s="6" t="s">
        <v>702</v>
      </c>
      <c r="C607" s="6" t="s">
        <v>688</v>
      </c>
      <c r="D607" s="6" t="s">
        <v>183</v>
      </c>
      <c r="E607" s="6" t="s">
        <v>28</v>
      </c>
      <c r="F607" s="6" t="s">
        <v>37</v>
      </c>
      <c r="G607" s="7">
        <v>40000</v>
      </c>
      <c r="H607" s="7">
        <v>0</v>
      </c>
      <c r="I607" s="7">
        <v>40000</v>
      </c>
      <c r="J607" s="7">
        <v>1148</v>
      </c>
      <c r="K607" s="7">
        <v>442.65</v>
      </c>
      <c r="L607" s="7">
        <f t="shared" si="28"/>
        <v>1216</v>
      </c>
      <c r="M607" s="7">
        <v>13237.89</v>
      </c>
      <c r="N607" s="7">
        <f t="shared" si="29"/>
        <v>16044.539999999999</v>
      </c>
      <c r="O607" s="7">
        <f t="shared" si="30"/>
        <v>23955.46</v>
      </c>
    </row>
    <row r="608" spans="1:15" ht="24.95" customHeight="1" x14ac:dyDescent="0.25">
      <c r="A608" s="6">
        <v>600</v>
      </c>
      <c r="B608" s="6" t="s">
        <v>703</v>
      </c>
      <c r="C608" s="6" t="s">
        <v>688</v>
      </c>
      <c r="D608" s="6" t="s">
        <v>101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28"/>
        <v>334.4</v>
      </c>
      <c r="M608" s="7">
        <v>25</v>
      </c>
      <c r="N608" s="7">
        <f t="shared" si="29"/>
        <v>675.09999999999991</v>
      </c>
      <c r="O608" s="7">
        <f t="shared" si="30"/>
        <v>10324.9</v>
      </c>
    </row>
    <row r="609" spans="1:15" ht="24.95" customHeight="1" x14ac:dyDescent="0.25">
      <c r="A609" s="6">
        <v>601</v>
      </c>
      <c r="B609" s="6" t="s">
        <v>704</v>
      </c>
      <c r="C609" s="6" t="s">
        <v>688</v>
      </c>
      <c r="D609" s="6" t="s">
        <v>101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28"/>
        <v>334.4</v>
      </c>
      <c r="M609" s="7">
        <v>1163.03</v>
      </c>
      <c r="N609" s="7">
        <f t="shared" si="29"/>
        <v>1813.1299999999999</v>
      </c>
      <c r="O609" s="7">
        <f t="shared" si="30"/>
        <v>9186.8700000000008</v>
      </c>
    </row>
    <row r="610" spans="1:15" ht="24.95" customHeight="1" x14ac:dyDescent="0.25">
      <c r="A610" s="6">
        <v>602</v>
      </c>
      <c r="B610" s="6" t="s">
        <v>705</v>
      </c>
      <c r="C610" s="6" t="s">
        <v>688</v>
      </c>
      <c r="D610" s="6" t="s">
        <v>672</v>
      </c>
      <c r="E610" s="6" t="s">
        <v>36</v>
      </c>
      <c r="F610" s="6" t="s">
        <v>29</v>
      </c>
      <c r="G610" s="7">
        <v>11000</v>
      </c>
      <c r="H610" s="7">
        <v>0</v>
      </c>
      <c r="I610" s="7">
        <v>11000</v>
      </c>
      <c r="J610" s="7">
        <v>315.7</v>
      </c>
      <c r="K610" s="7">
        <v>0</v>
      </c>
      <c r="L610" s="7">
        <f t="shared" si="28"/>
        <v>334.4</v>
      </c>
      <c r="M610" s="7">
        <v>25</v>
      </c>
      <c r="N610" s="7">
        <f t="shared" si="29"/>
        <v>675.09999999999991</v>
      </c>
      <c r="O610" s="7">
        <f t="shared" si="30"/>
        <v>10324.9</v>
      </c>
    </row>
    <row r="611" spans="1:15" ht="24.95" customHeight="1" x14ac:dyDescent="0.25">
      <c r="A611" s="6">
        <v>603</v>
      </c>
      <c r="B611" s="6" t="s">
        <v>706</v>
      </c>
      <c r="C611" s="6" t="s">
        <v>688</v>
      </c>
      <c r="D611" s="6" t="s">
        <v>101</v>
      </c>
      <c r="E611" s="6" t="s">
        <v>36</v>
      </c>
      <c r="F611" s="6" t="s">
        <v>29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28"/>
        <v>334.4</v>
      </c>
      <c r="M611" s="7">
        <v>25</v>
      </c>
      <c r="N611" s="7">
        <f t="shared" si="29"/>
        <v>675.09999999999991</v>
      </c>
      <c r="O611" s="7">
        <f t="shared" si="30"/>
        <v>10324.9</v>
      </c>
    </row>
    <row r="612" spans="1:15" ht="24.95" customHeight="1" x14ac:dyDescent="0.25">
      <c r="A612" s="6">
        <v>604</v>
      </c>
      <c r="B612" s="6" t="s">
        <v>707</v>
      </c>
      <c r="C612" s="6" t="s">
        <v>688</v>
      </c>
      <c r="D612" s="6" t="s">
        <v>46</v>
      </c>
      <c r="E612" s="6" t="s">
        <v>36</v>
      </c>
      <c r="F612" s="6" t="s">
        <v>29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28"/>
        <v>334.4</v>
      </c>
      <c r="M612" s="7">
        <v>2489.6</v>
      </c>
      <c r="N612" s="7">
        <f t="shared" si="29"/>
        <v>3139.7</v>
      </c>
      <c r="O612" s="7">
        <f t="shared" si="30"/>
        <v>7860.3</v>
      </c>
    </row>
    <row r="613" spans="1:15" ht="24.95" customHeight="1" x14ac:dyDescent="0.25">
      <c r="A613" s="6">
        <v>605</v>
      </c>
      <c r="B613" s="6" t="s">
        <v>708</v>
      </c>
      <c r="C613" s="6" t="s">
        <v>688</v>
      </c>
      <c r="D613" s="6" t="s">
        <v>101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28"/>
        <v>334.4</v>
      </c>
      <c r="M613" s="7">
        <v>725</v>
      </c>
      <c r="N613" s="7">
        <f t="shared" si="29"/>
        <v>1375.1</v>
      </c>
      <c r="O613" s="7">
        <f t="shared" si="30"/>
        <v>9624.9</v>
      </c>
    </row>
    <row r="614" spans="1:15" ht="24.95" customHeight="1" x14ac:dyDescent="0.25">
      <c r="A614" s="6">
        <v>606</v>
      </c>
      <c r="B614" s="6" t="s">
        <v>709</v>
      </c>
      <c r="C614" s="6" t="s">
        <v>612</v>
      </c>
      <c r="D614" s="6" t="s">
        <v>1557</v>
      </c>
      <c r="E614" s="6" t="s">
        <v>54</v>
      </c>
      <c r="F614" s="6" t="s">
        <v>37</v>
      </c>
      <c r="G614" s="7">
        <v>57500</v>
      </c>
      <c r="H614" s="7">
        <v>0</v>
      </c>
      <c r="I614" s="7">
        <v>57500</v>
      </c>
      <c r="J614" s="7">
        <v>1650.25</v>
      </c>
      <c r="K614" s="7">
        <v>3016.23</v>
      </c>
      <c r="L614" s="7">
        <f t="shared" si="28"/>
        <v>1748</v>
      </c>
      <c r="M614" s="7">
        <v>425</v>
      </c>
      <c r="N614" s="7">
        <f t="shared" si="29"/>
        <v>6839.48</v>
      </c>
      <c r="O614" s="7">
        <f t="shared" si="30"/>
        <v>50660.520000000004</v>
      </c>
    </row>
    <row r="615" spans="1:15" ht="24.95" customHeight="1" x14ac:dyDescent="0.25">
      <c r="A615" s="6">
        <v>607</v>
      </c>
      <c r="B615" s="6" t="s">
        <v>710</v>
      </c>
      <c r="C615" s="6" t="s">
        <v>688</v>
      </c>
      <c r="D615" s="6" t="s">
        <v>183</v>
      </c>
      <c r="E615" s="6" t="s">
        <v>28</v>
      </c>
      <c r="F615" s="6" t="s">
        <v>29</v>
      </c>
      <c r="G615" s="7">
        <v>50000</v>
      </c>
      <c r="H615" s="7">
        <v>0</v>
      </c>
      <c r="I615" s="7">
        <v>50000</v>
      </c>
      <c r="J615" s="7">
        <v>1435</v>
      </c>
      <c r="K615" s="7">
        <v>1596.68</v>
      </c>
      <c r="L615" s="7">
        <f t="shared" si="28"/>
        <v>1520</v>
      </c>
      <c r="M615" s="7">
        <v>4875.46</v>
      </c>
      <c r="N615" s="7">
        <f t="shared" si="29"/>
        <v>9427.14</v>
      </c>
      <c r="O615" s="7">
        <f t="shared" si="30"/>
        <v>40572.86</v>
      </c>
    </row>
    <row r="616" spans="1:15" ht="24.95" customHeight="1" x14ac:dyDescent="0.25">
      <c r="A616" s="6">
        <v>608</v>
      </c>
      <c r="B616" s="6" t="s">
        <v>711</v>
      </c>
      <c r="C616" s="6" t="s">
        <v>688</v>
      </c>
      <c r="D616" s="6" t="s">
        <v>115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28"/>
        <v>334.4</v>
      </c>
      <c r="M616" s="7">
        <v>2317.34</v>
      </c>
      <c r="N616" s="7">
        <f t="shared" si="29"/>
        <v>2967.44</v>
      </c>
      <c r="O616" s="7">
        <f t="shared" si="30"/>
        <v>8032.5599999999995</v>
      </c>
    </row>
    <row r="617" spans="1:15" ht="24.95" customHeight="1" x14ac:dyDescent="0.25">
      <c r="A617" s="6">
        <v>609</v>
      </c>
      <c r="B617" s="6" t="s">
        <v>712</v>
      </c>
      <c r="C617" s="6" t="s">
        <v>688</v>
      </c>
      <c r="D617" s="6" t="s">
        <v>174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28"/>
        <v>334.4</v>
      </c>
      <c r="M617" s="7">
        <v>25</v>
      </c>
      <c r="N617" s="7">
        <f t="shared" si="29"/>
        <v>675.09999999999991</v>
      </c>
      <c r="O617" s="7">
        <f t="shared" si="30"/>
        <v>10324.9</v>
      </c>
    </row>
    <row r="618" spans="1:15" ht="24.95" customHeight="1" x14ac:dyDescent="0.25">
      <c r="A618" s="6">
        <v>610</v>
      </c>
      <c r="B618" s="6" t="s">
        <v>713</v>
      </c>
      <c r="C618" s="6" t="s">
        <v>688</v>
      </c>
      <c r="D618" s="6" t="s">
        <v>101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28"/>
        <v>334.4</v>
      </c>
      <c r="M618" s="7">
        <v>25</v>
      </c>
      <c r="N618" s="7">
        <f t="shared" si="29"/>
        <v>675.09999999999991</v>
      </c>
      <c r="O618" s="7">
        <f t="shared" si="30"/>
        <v>10324.9</v>
      </c>
    </row>
    <row r="619" spans="1:15" ht="24.95" customHeight="1" x14ac:dyDescent="0.25">
      <c r="A619" s="6">
        <v>611</v>
      </c>
      <c r="B619" s="6" t="s">
        <v>714</v>
      </c>
      <c r="C619" s="6" t="s">
        <v>688</v>
      </c>
      <c r="D619" s="6" t="s">
        <v>101</v>
      </c>
      <c r="E619" s="6" t="s">
        <v>36</v>
      </c>
      <c r="F619" s="6" t="s">
        <v>37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28"/>
        <v>334.4</v>
      </c>
      <c r="M619" s="7">
        <v>25</v>
      </c>
      <c r="N619" s="7">
        <f t="shared" si="29"/>
        <v>675.09999999999991</v>
      </c>
      <c r="O619" s="7">
        <f t="shared" si="30"/>
        <v>10324.9</v>
      </c>
    </row>
    <row r="620" spans="1:15" ht="24.95" customHeight="1" x14ac:dyDescent="0.25">
      <c r="A620" s="6">
        <v>612</v>
      </c>
      <c r="B620" s="6" t="s">
        <v>715</v>
      </c>
      <c r="C620" s="6" t="s">
        <v>688</v>
      </c>
      <c r="D620" s="6" t="s">
        <v>122</v>
      </c>
      <c r="E620" s="6" t="s">
        <v>36</v>
      </c>
      <c r="F620" s="6" t="s">
        <v>37</v>
      </c>
      <c r="G620" s="7">
        <v>25000</v>
      </c>
      <c r="H620" s="7">
        <v>0</v>
      </c>
      <c r="I620" s="7">
        <v>25000</v>
      </c>
      <c r="J620" s="7">
        <v>717.5</v>
      </c>
      <c r="K620" s="7">
        <v>0</v>
      </c>
      <c r="L620" s="7">
        <f t="shared" si="28"/>
        <v>760</v>
      </c>
      <c r="M620" s="7">
        <v>25</v>
      </c>
      <c r="N620" s="7">
        <f t="shared" si="29"/>
        <v>1502.5</v>
      </c>
      <c r="O620" s="7">
        <f t="shared" si="30"/>
        <v>23497.5</v>
      </c>
    </row>
    <row r="621" spans="1:15" ht="24.95" customHeight="1" x14ac:dyDescent="0.25">
      <c r="A621" s="6">
        <v>613</v>
      </c>
      <c r="B621" s="6" t="s">
        <v>716</v>
      </c>
      <c r="C621" s="6" t="s">
        <v>688</v>
      </c>
      <c r="D621" s="6" t="s">
        <v>717</v>
      </c>
      <c r="E621" s="6" t="s">
        <v>36</v>
      </c>
      <c r="F621" s="6" t="s">
        <v>29</v>
      </c>
      <c r="G621" s="7">
        <v>15000</v>
      </c>
      <c r="H621" s="7">
        <v>0</v>
      </c>
      <c r="I621" s="7">
        <v>15000</v>
      </c>
      <c r="J621" s="7">
        <v>430.5</v>
      </c>
      <c r="K621" s="7">
        <v>0</v>
      </c>
      <c r="L621" s="7">
        <f t="shared" si="28"/>
        <v>456</v>
      </c>
      <c r="M621" s="7">
        <v>4733.6499999999996</v>
      </c>
      <c r="N621" s="7">
        <f t="shared" si="29"/>
        <v>5620.15</v>
      </c>
      <c r="O621" s="7">
        <f t="shared" si="30"/>
        <v>9379.85</v>
      </c>
    </row>
    <row r="622" spans="1:15" ht="24.95" customHeight="1" x14ac:dyDescent="0.25">
      <c r="A622" s="6">
        <v>614</v>
      </c>
      <c r="B622" s="6" t="s">
        <v>718</v>
      </c>
      <c r="C622" s="6" t="s">
        <v>688</v>
      </c>
      <c r="D622" s="6" t="s">
        <v>46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f>+G622+H622</f>
        <v>11000</v>
      </c>
      <c r="J622" s="7">
        <v>315.7</v>
      </c>
      <c r="K622" s="7">
        <v>0</v>
      </c>
      <c r="L622" s="7">
        <f t="shared" si="28"/>
        <v>334.4</v>
      </c>
      <c r="M622" s="7">
        <v>25</v>
      </c>
      <c r="N622" s="7">
        <f t="shared" si="29"/>
        <v>675.09999999999991</v>
      </c>
      <c r="O622" s="7">
        <f t="shared" si="30"/>
        <v>10324.9</v>
      </c>
    </row>
    <row r="623" spans="1:15" ht="24.95" customHeight="1" x14ac:dyDescent="0.25">
      <c r="A623" s="6">
        <v>615</v>
      </c>
      <c r="B623" s="6" t="s">
        <v>719</v>
      </c>
      <c r="C623" s="6" t="s">
        <v>688</v>
      </c>
      <c r="D623" s="6" t="s">
        <v>101</v>
      </c>
      <c r="E623" s="6" t="s">
        <v>36</v>
      </c>
      <c r="F623" s="6" t="s">
        <v>29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28"/>
        <v>334.4</v>
      </c>
      <c r="M623" s="7">
        <v>25</v>
      </c>
      <c r="N623" s="7">
        <f t="shared" si="29"/>
        <v>675.09999999999991</v>
      </c>
      <c r="O623" s="7">
        <f t="shared" si="30"/>
        <v>10324.9</v>
      </c>
    </row>
    <row r="624" spans="1:15" ht="24.95" customHeight="1" x14ac:dyDescent="0.25">
      <c r="A624" s="6">
        <v>616</v>
      </c>
      <c r="B624" s="6" t="s">
        <v>720</v>
      </c>
      <c r="C624" s="6" t="s">
        <v>688</v>
      </c>
      <c r="D624" s="6" t="s">
        <v>101</v>
      </c>
      <c r="E624" s="6" t="s">
        <v>36</v>
      </c>
      <c r="F624" s="6" t="s">
        <v>29</v>
      </c>
      <c r="G624" s="7">
        <v>11000</v>
      </c>
      <c r="H624" s="7">
        <v>0</v>
      </c>
      <c r="I624" s="7">
        <v>11000</v>
      </c>
      <c r="J624" s="7">
        <v>315.7</v>
      </c>
      <c r="K624" s="7">
        <v>0</v>
      </c>
      <c r="L624" s="7">
        <f t="shared" si="28"/>
        <v>334.4</v>
      </c>
      <c r="M624" s="7">
        <v>25</v>
      </c>
      <c r="N624" s="7">
        <f t="shared" si="29"/>
        <v>675.09999999999991</v>
      </c>
      <c r="O624" s="7">
        <f t="shared" si="30"/>
        <v>10324.9</v>
      </c>
    </row>
    <row r="625" spans="1:15" ht="24.95" customHeight="1" x14ac:dyDescent="0.25">
      <c r="A625" s="6">
        <v>617</v>
      </c>
      <c r="B625" s="6" t="s">
        <v>721</v>
      </c>
      <c r="C625" s="6" t="s">
        <v>688</v>
      </c>
      <c r="D625" s="6" t="s">
        <v>115</v>
      </c>
      <c r="E625" s="6" t="s">
        <v>36</v>
      </c>
      <c r="F625" s="6" t="s">
        <v>37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28"/>
        <v>334.4</v>
      </c>
      <c r="M625" s="7">
        <v>8542.35</v>
      </c>
      <c r="N625" s="7">
        <f t="shared" si="29"/>
        <v>9192.4500000000007</v>
      </c>
      <c r="O625" s="7">
        <f t="shared" si="30"/>
        <v>1807.5499999999993</v>
      </c>
    </row>
    <row r="626" spans="1:15" ht="24.95" customHeight="1" x14ac:dyDescent="0.25">
      <c r="A626" s="6">
        <v>618</v>
      </c>
      <c r="B626" s="6" t="s">
        <v>722</v>
      </c>
      <c r="C626" s="6" t="s">
        <v>688</v>
      </c>
      <c r="D626" s="6" t="s">
        <v>1004</v>
      </c>
      <c r="E626" s="6" t="s">
        <v>54</v>
      </c>
      <c r="F626" s="6" t="s">
        <v>29</v>
      </c>
      <c r="G626" s="7">
        <v>57500</v>
      </c>
      <c r="H626" s="7">
        <v>0</v>
      </c>
      <c r="I626" s="7">
        <v>57500</v>
      </c>
      <c r="J626" s="7">
        <v>1650.25</v>
      </c>
      <c r="K626" s="7">
        <v>1883.24</v>
      </c>
      <c r="L626" s="7">
        <f t="shared" si="28"/>
        <v>1748</v>
      </c>
      <c r="M626" s="7">
        <v>9297.64</v>
      </c>
      <c r="N626" s="7">
        <f t="shared" si="29"/>
        <v>14579.13</v>
      </c>
      <c r="O626" s="7">
        <f t="shared" si="30"/>
        <v>42920.87</v>
      </c>
    </row>
    <row r="627" spans="1:15" ht="24.95" customHeight="1" x14ac:dyDescent="0.25">
      <c r="A627" s="6">
        <v>619</v>
      </c>
      <c r="B627" s="6" t="s">
        <v>723</v>
      </c>
      <c r="C627" s="6" t="s">
        <v>688</v>
      </c>
      <c r="D627" s="6" t="s">
        <v>101</v>
      </c>
      <c r="E627" s="6" t="s">
        <v>36</v>
      </c>
      <c r="F627" s="6" t="s">
        <v>29</v>
      </c>
      <c r="G627" s="7">
        <v>30000</v>
      </c>
      <c r="H627" s="7">
        <v>0</v>
      </c>
      <c r="I627" s="7">
        <v>30000</v>
      </c>
      <c r="J627" s="7">
        <v>861</v>
      </c>
      <c r="K627" s="7">
        <v>0</v>
      </c>
      <c r="L627" s="7">
        <f t="shared" si="28"/>
        <v>912</v>
      </c>
      <c r="M627" s="7">
        <v>25</v>
      </c>
      <c r="N627" s="7">
        <f t="shared" si="29"/>
        <v>1798</v>
      </c>
      <c r="O627" s="7">
        <f t="shared" si="30"/>
        <v>28202</v>
      </c>
    </row>
    <row r="628" spans="1:15" ht="24.95" customHeight="1" x14ac:dyDescent="0.25">
      <c r="A628" s="6">
        <v>620</v>
      </c>
      <c r="B628" s="6" t="s">
        <v>724</v>
      </c>
      <c r="C628" s="6" t="s">
        <v>688</v>
      </c>
      <c r="D628" s="6" t="s">
        <v>197</v>
      </c>
      <c r="E628" s="6" t="s">
        <v>28</v>
      </c>
      <c r="F628" s="6" t="s">
        <v>37</v>
      </c>
      <c r="G628" s="7">
        <v>46000</v>
      </c>
      <c r="H628" s="7">
        <v>0</v>
      </c>
      <c r="I628" s="7">
        <v>46000</v>
      </c>
      <c r="J628" s="7">
        <v>1320.2</v>
      </c>
      <c r="K628" s="7">
        <v>1032.1400000000001</v>
      </c>
      <c r="L628" s="7">
        <f t="shared" si="28"/>
        <v>1398.4</v>
      </c>
      <c r="M628" s="7">
        <v>5315.46</v>
      </c>
      <c r="N628" s="7">
        <f t="shared" si="29"/>
        <v>9066.2000000000007</v>
      </c>
      <c r="O628" s="7">
        <f t="shared" si="30"/>
        <v>36933.800000000003</v>
      </c>
    </row>
    <row r="629" spans="1:15" ht="24.95" customHeight="1" x14ac:dyDescent="0.25">
      <c r="A629" s="6">
        <v>621</v>
      </c>
      <c r="B629" s="6" t="s">
        <v>725</v>
      </c>
      <c r="C629" s="6" t="s">
        <v>688</v>
      </c>
      <c r="D629" s="6" t="s">
        <v>197</v>
      </c>
      <c r="E629" s="6" t="s">
        <v>54</v>
      </c>
      <c r="F629" s="6" t="s">
        <v>29</v>
      </c>
      <c r="G629" s="7">
        <v>57500</v>
      </c>
      <c r="H629" s="7">
        <v>0</v>
      </c>
      <c r="I629" s="7">
        <v>57500</v>
      </c>
      <c r="J629" s="7">
        <v>1650.25</v>
      </c>
      <c r="K629" s="7">
        <v>2673.13</v>
      </c>
      <c r="L629" s="7">
        <f t="shared" si="28"/>
        <v>1748</v>
      </c>
      <c r="M629" s="7">
        <v>2140.46</v>
      </c>
      <c r="N629" s="7">
        <f t="shared" si="29"/>
        <v>8211.84</v>
      </c>
      <c r="O629" s="7">
        <f t="shared" si="30"/>
        <v>49288.160000000003</v>
      </c>
    </row>
    <row r="630" spans="1:15" ht="24.95" customHeight="1" x14ac:dyDescent="0.25">
      <c r="A630" s="6">
        <v>622</v>
      </c>
      <c r="B630" s="6" t="s">
        <v>726</v>
      </c>
      <c r="C630" s="6" t="s">
        <v>688</v>
      </c>
      <c r="D630" s="6" t="s">
        <v>101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28"/>
        <v>334.4</v>
      </c>
      <c r="M630" s="7">
        <v>25</v>
      </c>
      <c r="N630" s="7">
        <f t="shared" si="29"/>
        <v>675.09999999999991</v>
      </c>
      <c r="O630" s="7">
        <f t="shared" si="30"/>
        <v>10324.9</v>
      </c>
    </row>
    <row r="631" spans="1:15" ht="24.95" customHeight="1" x14ac:dyDescent="0.25">
      <c r="A631" s="6">
        <v>623</v>
      </c>
      <c r="B631" s="6" t="s">
        <v>727</v>
      </c>
      <c r="C631" s="6" t="s">
        <v>688</v>
      </c>
      <c r="D631" s="6" t="s">
        <v>197</v>
      </c>
      <c r="E631" s="6" t="s">
        <v>28</v>
      </c>
      <c r="F631" s="6" t="s">
        <v>29</v>
      </c>
      <c r="G631" s="7">
        <v>57500</v>
      </c>
      <c r="H631" s="7">
        <v>0</v>
      </c>
      <c r="I631" s="7">
        <v>57500</v>
      </c>
      <c r="J631" s="7">
        <v>1650.25</v>
      </c>
      <c r="K631" s="7">
        <v>3016.23</v>
      </c>
      <c r="L631" s="7">
        <f t="shared" si="28"/>
        <v>1748</v>
      </c>
      <c r="M631" s="7">
        <v>4060</v>
      </c>
      <c r="N631" s="7">
        <f t="shared" si="29"/>
        <v>10474.48</v>
      </c>
      <c r="O631" s="7">
        <f t="shared" si="30"/>
        <v>47025.520000000004</v>
      </c>
    </row>
    <row r="632" spans="1:15" ht="24.95" customHeight="1" x14ac:dyDescent="0.25">
      <c r="A632" s="6">
        <v>624</v>
      </c>
      <c r="B632" s="6" t="s">
        <v>728</v>
      </c>
      <c r="C632" s="6" t="s">
        <v>688</v>
      </c>
      <c r="D632" s="6" t="s">
        <v>174</v>
      </c>
      <c r="E632" s="6" t="s">
        <v>36</v>
      </c>
      <c r="F632" s="6" t="s">
        <v>29</v>
      </c>
      <c r="G632" s="7">
        <v>11000</v>
      </c>
      <c r="H632" s="7">
        <v>0</v>
      </c>
      <c r="I632" s="7">
        <v>11000</v>
      </c>
      <c r="J632" s="7">
        <v>315.7</v>
      </c>
      <c r="K632" s="7">
        <v>0</v>
      </c>
      <c r="L632" s="7">
        <f t="shared" si="28"/>
        <v>334.4</v>
      </c>
      <c r="M632" s="7">
        <v>25</v>
      </c>
      <c r="N632" s="7">
        <f t="shared" si="29"/>
        <v>675.09999999999991</v>
      </c>
      <c r="O632" s="7">
        <f t="shared" si="30"/>
        <v>10324.9</v>
      </c>
    </row>
    <row r="633" spans="1:15" ht="24.95" customHeight="1" x14ac:dyDescent="0.25">
      <c r="A633" s="6">
        <v>625</v>
      </c>
      <c r="B633" s="6" t="s">
        <v>729</v>
      </c>
      <c r="C633" s="6" t="s">
        <v>688</v>
      </c>
      <c r="D633" s="6" t="s">
        <v>1558</v>
      </c>
      <c r="E633" s="6" t="s">
        <v>28</v>
      </c>
      <c r="F633" s="6" t="s">
        <v>37</v>
      </c>
      <c r="G633" s="7">
        <v>50000</v>
      </c>
      <c r="H633" s="7">
        <v>0</v>
      </c>
      <c r="I633" s="7">
        <v>50000</v>
      </c>
      <c r="J633" s="7">
        <v>1435</v>
      </c>
      <c r="K633" s="7">
        <v>1854</v>
      </c>
      <c r="L633" s="7">
        <f t="shared" si="28"/>
        <v>1520</v>
      </c>
      <c r="M633" s="7">
        <v>2285</v>
      </c>
      <c r="N633" s="7">
        <f t="shared" si="29"/>
        <v>7094</v>
      </c>
      <c r="O633" s="7">
        <f t="shared" si="30"/>
        <v>42906</v>
      </c>
    </row>
    <row r="634" spans="1:15" ht="24.95" customHeight="1" x14ac:dyDescent="0.25">
      <c r="A634" s="6">
        <v>626</v>
      </c>
      <c r="B634" s="6" t="s">
        <v>730</v>
      </c>
      <c r="C634" s="6" t="s">
        <v>688</v>
      </c>
      <c r="D634" s="6" t="s">
        <v>40</v>
      </c>
      <c r="E634" s="6" t="s">
        <v>36</v>
      </c>
      <c r="F634" s="6" t="s">
        <v>29</v>
      </c>
      <c r="G634" s="7">
        <v>21000</v>
      </c>
      <c r="H634" s="7">
        <v>0</v>
      </c>
      <c r="I634" s="7">
        <v>21000</v>
      </c>
      <c r="J634" s="7">
        <f>+G634*2.87%</f>
        <v>602.70000000000005</v>
      </c>
      <c r="K634" s="7">
        <v>0</v>
      </c>
      <c r="L634" s="7">
        <f t="shared" si="28"/>
        <v>638.4</v>
      </c>
      <c r="M634" s="7">
        <v>25</v>
      </c>
      <c r="N634" s="7">
        <f t="shared" si="29"/>
        <v>1266.0999999999999</v>
      </c>
      <c r="O634" s="7">
        <f t="shared" si="30"/>
        <v>19733.900000000001</v>
      </c>
    </row>
    <row r="635" spans="1:15" ht="24.95" customHeight="1" x14ac:dyDescent="0.25">
      <c r="A635" s="6">
        <v>627</v>
      </c>
      <c r="B635" t="s">
        <v>731</v>
      </c>
      <c r="C635" s="6" t="s">
        <v>688</v>
      </c>
      <c r="D635" t="s">
        <v>46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28"/>
        <v>334.4</v>
      </c>
      <c r="M635" s="7">
        <v>25</v>
      </c>
      <c r="N635" s="7">
        <f t="shared" si="29"/>
        <v>675.09999999999991</v>
      </c>
      <c r="O635" s="7">
        <f t="shared" si="30"/>
        <v>10324.9</v>
      </c>
    </row>
    <row r="636" spans="1:15" ht="24.95" customHeight="1" x14ac:dyDescent="0.25">
      <c r="A636" s="6">
        <v>628</v>
      </c>
      <c r="B636" t="s">
        <v>732</v>
      </c>
      <c r="C636" s="6" t="s">
        <v>688</v>
      </c>
      <c r="D636" t="s">
        <v>46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28"/>
        <v>334.4</v>
      </c>
      <c r="M636" s="7">
        <v>25</v>
      </c>
      <c r="N636" s="7">
        <f t="shared" si="29"/>
        <v>675.09999999999991</v>
      </c>
      <c r="O636" s="7">
        <f t="shared" si="30"/>
        <v>10324.9</v>
      </c>
    </row>
    <row r="637" spans="1:15" ht="24.95" customHeight="1" x14ac:dyDescent="0.25">
      <c r="A637" s="6">
        <v>629</v>
      </c>
      <c r="B637" t="s">
        <v>733</v>
      </c>
      <c r="C637" s="6" t="s">
        <v>688</v>
      </c>
      <c r="D637" t="s">
        <v>40</v>
      </c>
      <c r="E637" s="6" t="s">
        <v>36</v>
      </c>
      <c r="F637" s="6" t="s">
        <v>29</v>
      </c>
      <c r="G637" s="7">
        <v>30000</v>
      </c>
      <c r="H637" s="7">
        <v>0</v>
      </c>
      <c r="I637" s="7">
        <v>30000</v>
      </c>
      <c r="J637" s="7">
        <v>861</v>
      </c>
      <c r="K637" s="7">
        <v>0</v>
      </c>
      <c r="L637" s="7">
        <f t="shared" si="28"/>
        <v>912</v>
      </c>
      <c r="M637" s="7">
        <v>12025</v>
      </c>
      <c r="N637" s="7">
        <f t="shared" si="29"/>
        <v>13798</v>
      </c>
      <c r="O637" s="7">
        <f t="shared" si="30"/>
        <v>16202</v>
      </c>
    </row>
    <row r="638" spans="1:15" ht="24.95" customHeight="1" x14ac:dyDescent="0.25">
      <c r="A638" s="6">
        <v>630</v>
      </c>
      <c r="B638" t="s">
        <v>734</v>
      </c>
      <c r="C638" s="6" t="s">
        <v>688</v>
      </c>
      <c r="D638" t="s">
        <v>46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28"/>
        <v>334.4</v>
      </c>
      <c r="M638" s="7">
        <v>25</v>
      </c>
      <c r="N638" s="7">
        <f t="shared" si="29"/>
        <v>675.09999999999991</v>
      </c>
      <c r="O638" s="7">
        <f t="shared" si="30"/>
        <v>10324.9</v>
      </c>
    </row>
    <row r="639" spans="1:15" ht="24.95" customHeight="1" x14ac:dyDescent="0.25">
      <c r="A639" s="6">
        <v>631</v>
      </c>
      <c r="B639" t="s">
        <v>735</v>
      </c>
      <c r="C639" s="6" t="s">
        <v>688</v>
      </c>
      <c r="D639" t="s">
        <v>46</v>
      </c>
      <c r="E639" s="6" t="s">
        <v>36</v>
      </c>
      <c r="F639" s="6" t="s">
        <v>37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28"/>
        <v>334.4</v>
      </c>
      <c r="M639" s="7">
        <v>25</v>
      </c>
      <c r="N639" s="7">
        <f t="shared" si="29"/>
        <v>675.09999999999991</v>
      </c>
      <c r="O639" s="7">
        <f t="shared" si="30"/>
        <v>10324.9</v>
      </c>
    </row>
    <row r="640" spans="1:15" ht="24.95" customHeight="1" x14ac:dyDescent="0.25">
      <c r="A640" s="6">
        <v>632</v>
      </c>
      <c r="B640" t="s">
        <v>736</v>
      </c>
      <c r="C640" s="6" t="s">
        <v>688</v>
      </c>
      <c r="D640" t="s">
        <v>46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28"/>
        <v>334.4</v>
      </c>
      <c r="M640" s="7">
        <v>25</v>
      </c>
      <c r="N640" s="7">
        <f t="shared" si="29"/>
        <v>675.09999999999991</v>
      </c>
      <c r="O640" s="7">
        <f t="shared" si="30"/>
        <v>10324.9</v>
      </c>
    </row>
    <row r="641" spans="1:15" ht="24.95" customHeight="1" x14ac:dyDescent="0.25">
      <c r="A641" s="6">
        <v>633</v>
      </c>
      <c r="B641" t="s">
        <v>737</v>
      </c>
      <c r="C641" s="6" t="s">
        <v>688</v>
      </c>
      <c r="D641" t="s">
        <v>46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f t="shared" si="28"/>
        <v>334.4</v>
      </c>
      <c r="M641" s="7">
        <v>2933.53</v>
      </c>
      <c r="N641" s="7">
        <f t="shared" si="29"/>
        <v>3583.63</v>
      </c>
      <c r="O641" s="7">
        <f t="shared" si="30"/>
        <v>7416.37</v>
      </c>
    </row>
    <row r="642" spans="1:15" ht="24.95" customHeight="1" x14ac:dyDescent="0.25">
      <c r="A642" s="6">
        <v>634</v>
      </c>
      <c r="B642" t="s">
        <v>738</v>
      </c>
      <c r="C642" s="6" t="s">
        <v>688</v>
      </c>
      <c r="D642" t="s">
        <v>46</v>
      </c>
      <c r="E642" s="6" t="s">
        <v>36</v>
      </c>
      <c r="F642" s="6" t="s">
        <v>29</v>
      </c>
      <c r="G642" s="7">
        <v>11000</v>
      </c>
      <c r="H642" s="7">
        <v>0</v>
      </c>
      <c r="I642" s="7">
        <v>11000</v>
      </c>
      <c r="J642" s="7">
        <v>315.7</v>
      </c>
      <c r="K642" s="7">
        <v>0</v>
      </c>
      <c r="L642" s="7">
        <f t="shared" si="28"/>
        <v>334.4</v>
      </c>
      <c r="M642" s="7">
        <v>1025</v>
      </c>
      <c r="N642" s="7">
        <f t="shared" si="29"/>
        <v>1675.1</v>
      </c>
      <c r="O642" s="7">
        <f t="shared" si="30"/>
        <v>9324.9</v>
      </c>
    </row>
    <row r="643" spans="1:15" ht="24.95" customHeight="1" x14ac:dyDescent="0.25">
      <c r="A643" s="6">
        <v>635</v>
      </c>
      <c r="B643" t="s">
        <v>1322</v>
      </c>
      <c r="C643" s="6" t="s">
        <v>688</v>
      </c>
      <c r="D643" t="s">
        <v>46</v>
      </c>
      <c r="E643" s="6" t="s">
        <v>36</v>
      </c>
      <c r="F643" s="6" t="s">
        <v>29</v>
      </c>
      <c r="G643" s="7">
        <v>11000</v>
      </c>
      <c r="H643" s="7">
        <v>0</v>
      </c>
      <c r="I643" s="7">
        <v>11000</v>
      </c>
      <c r="J643" s="7">
        <v>315.7</v>
      </c>
      <c r="K643" s="7">
        <v>0</v>
      </c>
      <c r="L643" s="7">
        <f t="shared" si="28"/>
        <v>334.4</v>
      </c>
      <c r="M643" s="7">
        <v>25</v>
      </c>
      <c r="N643" s="7">
        <f t="shared" si="29"/>
        <v>675.09999999999991</v>
      </c>
      <c r="O643" s="7">
        <f t="shared" si="30"/>
        <v>10324.9</v>
      </c>
    </row>
    <row r="644" spans="1:15" ht="24.95" customHeight="1" x14ac:dyDescent="0.25">
      <c r="A644" s="6">
        <v>636</v>
      </c>
      <c r="B644" t="s">
        <v>1476</v>
      </c>
      <c r="C644" s="6" t="s">
        <v>688</v>
      </c>
      <c r="D644" t="s">
        <v>46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f t="shared" si="28"/>
        <v>456</v>
      </c>
      <c r="M644" s="7">
        <v>25</v>
      </c>
      <c r="N644" s="7">
        <f t="shared" si="29"/>
        <v>911.5</v>
      </c>
      <c r="O644" s="7">
        <f t="shared" si="30"/>
        <v>14088.5</v>
      </c>
    </row>
    <row r="645" spans="1:15" ht="24.95" customHeight="1" x14ac:dyDescent="0.25">
      <c r="A645" s="6">
        <v>637</v>
      </c>
      <c r="B645" t="s">
        <v>739</v>
      </c>
      <c r="C645" s="6" t="s">
        <v>688</v>
      </c>
      <c r="D645" t="s">
        <v>40</v>
      </c>
      <c r="E645" s="6" t="s">
        <v>28</v>
      </c>
      <c r="F645" s="6" t="s">
        <v>29</v>
      </c>
      <c r="G645" s="7">
        <v>22000</v>
      </c>
      <c r="H645" s="7">
        <v>0</v>
      </c>
      <c r="I645" s="7">
        <v>22000</v>
      </c>
      <c r="J645" s="7">
        <v>631.4</v>
      </c>
      <c r="K645" s="7">
        <v>0</v>
      </c>
      <c r="L645" s="7">
        <f t="shared" si="28"/>
        <v>668.8</v>
      </c>
      <c r="M645" s="7">
        <v>25</v>
      </c>
      <c r="N645" s="7">
        <f t="shared" si="29"/>
        <v>1325.1999999999998</v>
      </c>
      <c r="O645" s="7">
        <f t="shared" si="30"/>
        <v>20674.8</v>
      </c>
    </row>
    <row r="646" spans="1:15" ht="24.95" customHeight="1" x14ac:dyDescent="0.25">
      <c r="A646" s="6">
        <v>638</v>
      </c>
      <c r="B646" s="6" t="s">
        <v>740</v>
      </c>
      <c r="C646" s="6" t="s">
        <v>741</v>
      </c>
      <c r="D646" s="6" t="s">
        <v>197</v>
      </c>
      <c r="E646" s="6" t="s">
        <v>54</v>
      </c>
      <c r="F646" s="6" t="s">
        <v>29</v>
      </c>
      <c r="G646" s="7">
        <v>57500</v>
      </c>
      <c r="H646" s="7">
        <v>0</v>
      </c>
      <c r="I646" s="7">
        <v>57500</v>
      </c>
      <c r="J646" s="7">
        <v>1650.25</v>
      </c>
      <c r="K646" s="7">
        <v>2673.13</v>
      </c>
      <c r="L646" s="7">
        <f t="shared" si="28"/>
        <v>1748</v>
      </c>
      <c r="M646" s="7">
        <v>2240.46</v>
      </c>
      <c r="N646" s="7">
        <f t="shared" si="29"/>
        <v>8311.84</v>
      </c>
      <c r="O646" s="7">
        <f t="shared" si="30"/>
        <v>49188.160000000003</v>
      </c>
    </row>
    <row r="647" spans="1:15" ht="24.95" customHeight="1" x14ac:dyDescent="0.25">
      <c r="A647" s="6">
        <v>639</v>
      </c>
      <c r="B647" s="6" t="s">
        <v>742</v>
      </c>
      <c r="C647" s="6" t="s">
        <v>741</v>
      </c>
      <c r="D647" s="6" t="s">
        <v>46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28"/>
        <v>456</v>
      </c>
      <c r="M647" s="7">
        <v>9513.06</v>
      </c>
      <c r="N647" s="7">
        <f t="shared" si="29"/>
        <v>10399.56</v>
      </c>
      <c r="O647" s="7">
        <f t="shared" si="30"/>
        <v>4600.4400000000005</v>
      </c>
    </row>
    <row r="648" spans="1:15" ht="24.95" customHeight="1" x14ac:dyDescent="0.25">
      <c r="A648" s="6">
        <v>640</v>
      </c>
      <c r="B648" s="6" t="s">
        <v>743</v>
      </c>
      <c r="C648" s="6" t="s">
        <v>741</v>
      </c>
      <c r="D648" s="6" t="s">
        <v>84</v>
      </c>
      <c r="E648" s="6" t="s">
        <v>28</v>
      </c>
      <c r="F648" s="6" t="s">
        <v>29</v>
      </c>
      <c r="G648" s="7">
        <v>22050</v>
      </c>
      <c r="H648" s="7">
        <v>0</v>
      </c>
      <c r="I648" s="7">
        <v>22050</v>
      </c>
      <c r="J648" s="7">
        <v>632.84</v>
      </c>
      <c r="K648" s="7">
        <v>0</v>
      </c>
      <c r="L648" s="7">
        <f t="shared" si="28"/>
        <v>670.32</v>
      </c>
      <c r="M648" s="7">
        <v>25</v>
      </c>
      <c r="N648" s="7">
        <f t="shared" si="29"/>
        <v>1328.16</v>
      </c>
      <c r="O648" s="7">
        <f t="shared" si="30"/>
        <v>20721.84</v>
      </c>
    </row>
    <row r="649" spans="1:15" ht="24.95" customHeight="1" x14ac:dyDescent="0.25">
      <c r="A649" s="6">
        <v>641</v>
      </c>
      <c r="B649" s="6" t="s">
        <v>744</v>
      </c>
      <c r="C649" s="6" t="s">
        <v>741</v>
      </c>
      <c r="D649" s="6" t="s">
        <v>174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28"/>
        <v>456</v>
      </c>
      <c r="M649" s="7">
        <v>25</v>
      </c>
      <c r="N649" s="7">
        <f t="shared" si="29"/>
        <v>911.5</v>
      </c>
      <c r="O649" s="7">
        <f t="shared" si="30"/>
        <v>14088.5</v>
      </c>
    </row>
    <row r="650" spans="1:15" ht="24.95" customHeight="1" x14ac:dyDescent="0.25">
      <c r="A650" s="6">
        <v>642</v>
      </c>
      <c r="B650" s="6" t="s">
        <v>745</v>
      </c>
      <c r="C650" s="6" t="s">
        <v>741</v>
      </c>
      <c r="D650" s="6" t="s">
        <v>101</v>
      </c>
      <c r="E650" s="6" t="s">
        <v>36</v>
      </c>
      <c r="F650" s="6" t="s">
        <v>29</v>
      </c>
      <c r="G650" s="7">
        <v>16500</v>
      </c>
      <c r="H650" s="7">
        <v>0</v>
      </c>
      <c r="I650" s="7">
        <v>16500</v>
      </c>
      <c r="J650" s="7">
        <v>473.55</v>
      </c>
      <c r="K650" s="7">
        <v>0</v>
      </c>
      <c r="L650" s="7">
        <f t="shared" si="28"/>
        <v>501.6</v>
      </c>
      <c r="M650" s="7">
        <v>14211.98</v>
      </c>
      <c r="N650" s="7">
        <f t="shared" si="29"/>
        <v>15187.13</v>
      </c>
      <c r="O650" s="7">
        <f t="shared" si="30"/>
        <v>1312.8700000000008</v>
      </c>
    </row>
    <row r="651" spans="1:15" ht="24.95" customHeight="1" x14ac:dyDescent="0.25">
      <c r="A651" s="6">
        <v>643</v>
      </c>
      <c r="B651" s="6" t="s">
        <v>746</v>
      </c>
      <c r="C651" s="6" t="s">
        <v>741</v>
      </c>
      <c r="D651" s="6" t="s">
        <v>101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28"/>
        <v>456</v>
      </c>
      <c r="M651" s="7">
        <v>25</v>
      </c>
      <c r="N651" s="7">
        <f t="shared" si="29"/>
        <v>911.5</v>
      </c>
      <c r="O651" s="7">
        <f t="shared" si="30"/>
        <v>14088.5</v>
      </c>
    </row>
    <row r="652" spans="1:15" ht="24.95" customHeight="1" x14ac:dyDescent="0.25">
      <c r="A652" s="6">
        <v>644</v>
      </c>
      <c r="B652" s="6" t="s">
        <v>747</v>
      </c>
      <c r="C652" s="6" t="s">
        <v>741</v>
      </c>
      <c r="D652" s="6" t="s">
        <v>101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28"/>
        <v>456</v>
      </c>
      <c r="M652" s="7">
        <v>25</v>
      </c>
      <c r="N652" s="7">
        <f t="shared" si="29"/>
        <v>911.5</v>
      </c>
      <c r="O652" s="7">
        <f t="shared" si="30"/>
        <v>14088.5</v>
      </c>
    </row>
    <row r="653" spans="1:15" ht="24.95" customHeight="1" x14ac:dyDescent="0.25">
      <c r="A653" s="6">
        <v>645</v>
      </c>
      <c r="B653" s="6" t="s">
        <v>748</v>
      </c>
      <c r="C653" s="6" t="s">
        <v>741</v>
      </c>
      <c r="D653" s="6" t="s">
        <v>197</v>
      </c>
      <c r="E653" s="6" t="s">
        <v>28</v>
      </c>
      <c r="F653" s="6" t="s">
        <v>29</v>
      </c>
      <c r="G653" s="7">
        <v>57500</v>
      </c>
      <c r="H653" s="7">
        <v>0</v>
      </c>
      <c r="I653" s="7">
        <v>57500</v>
      </c>
      <c r="J653" s="7">
        <v>1650.25</v>
      </c>
      <c r="K653" s="7">
        <v>3016.23</v>
      </c>
      <c r="L653" s="7">
        <f t="shared" si="28"/>
        <v>1748</v>
      </c>
      <c r="M653" s="7">
        <v>525</v>
      </c>
      <c r="N653" s="7">
        <f t="shared" si="29"/>
        <v>6939.48</v>
      </c>
      <c r="O653" s="7">
        <f t="shared" si="30"/>
        <v>50560.520000000004</v>
      </c>
    </row>
    <row r="654" spans="1:15" ht="24.95" customHeight="1" x14ac:dyDescent="0.25">
      <c r="A654" s="6">
        <v>646</v>
      </c>
      <c r="B654" s="6" t="s">
        <v>749</v>
      </c>
      <c r="C654" s="6" t="s">
        <v>741</v>
      </c>
      <c r="D654" s="6" t="s">
        <v>101</v>
      </c>
      <c r="E654" s="6" t="s">
        <v>36</v>
      </c>
      <c r="F654" s="6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28"/>
        <v>456</v>
      </c>
      <c r="M654" s="7">
        <v>25</v>
      </c>
      <c r="N654" s="7">
        <f t="shared" si="29"/>
        <v>911.5</v>
      </c>
      <c r="O654" s="7">
        <f t="shared" si="30"/>
        <v>14088.5</v>
      </c>
    </row>
    <row r="655" spans="1:15" ht="24.95" customHeight="1" x14ac:dyDescent="0.25">
      <c r="A655" s="6">
        <v>647</v>
      </c>
      <c r="B655" s="6" t="s">
        <v>750</v>
      </c>
      <c r="C655" s="6" t="s">
        <v>741</v>
      </c>
      <c r="D655" s="6" t="s">
        <v>46</v>
      </c>
      <c r="E655" s="6" t="s">
        <v>36</v>
      </c>
      <c r="F655" s="6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f t="shared" si="28"/>
        <v>456</v>
      </c>
      <c r="M655" s="7">
        <v>25</v>
      </c>
      <c r="N655" s="7">
        <f t="shared" si="29"/>
        <v>911.5</v>
      </c>
      <c r="O655" s="7">
        <f t="shared" si="30"/>
        <v>14088.5</v>
      </c>
    </row>
    <row r="656" spans="1:15" ht="24.95" customHeight="1" x14ac:dyDescent="0.25">
      <c r="A656" s="6">
        <v>648</v>
      </c>
      <c r="B656" t="s">
        <v>751</v>
      </c>
      <c r="C656" s="6" t="s">
        <v>741</v>
      </c>
      <c r="D656" s="6" t="s">
        <v>46</v>
      </c>
      <c r="E656" s="6" t="s">
        <v>36</v>
      </c>
      <c r="F656" s="7" t="s">
        <v>29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f t="shared" si="28"/>
        <v>456</v>
      </c>
      <c r="M656" s="7">
        <v>25</v>
      </c>
      <c r="N656" s="7">
        <f t="shared" si="29"/>
        <v>911.5</v>
      </c>
      <c r="O656" s="7">
        <f t="shared" si="30"/>
        <v>14088.5</v>
      </c>
    </row>
    <row r="657" spans="1:15" ht="24.95" customHeight="1" x14ac:dyDescent="0.25">
      <c r="A657" s="6">
        <v>649</v>
      </c>
      <c r="B657" t="s">
        <v>752</v>
      </c>
      <c r="C657" s="6" t="s">
        <v>741</v>
      </c>
      <c r="D657" s="6" t="s">
        <v>46</v>
      </c>
      <c r="E657" s="6" t="s">
        <v>36</v>
      </c>
      <c r="F657" s="7" t="s">
        <v>29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f t="shared" si="28"/>
        <v>456</v>
      </c>
      <c r="M657" s="7">
        <v>25</v>
      </c>
      <c r="N657" s="7">
        <f t="shared" si="29"/>
        <v>911.5</v>
      </c>
      <c r="O657" s="7">
        <f t="shared" si="30"/>
        <v>14088.5</v>
      </c>
    </row>
    <row r="658" spans="1:15" ht="24.95" customHeight="1" x14ac:dyDescent="0.25">
      <c r="A658" s="6">
        <v>650</v>
      </c>
      <c r="B658" t="s">
        <v>1285</v>
      </c>
      <c r="C658" s="6" t="s">
        <v>741</v>
      </c>
      <c r="D658" s="6" t="s">
        <v>46</v>
      </c>
      <c r="E658" s="6" t="s">
        <v>36</v>
      </c>
      <c r="F658" s="6" t="s">
        <v>37</v>
      </c>
      <c r="G658" s="7">
        <v>15000</v>
      </c>
      <c r="H658" s="7">
        <v>0</v>
      </c>
      <c r="I658" s="7">
        <v>15000</v>
      </c>
      <c r="J658" s="7">
        <v>430.5</v>
      </c>
      <c r="K658" s="7">
        <v>0</v>
      </c>
      <c r="L658" s="7">
        <f t="shared" ref="L658:L721" si="31">+I658*3.04%</f>
        <v>456</v>
      </c>
      <c r="M658" s="7">
        <v>25</v>
      </c>
      <c r="N658" s="7">
        <f t="shared" ref="N658:N721" si="32">+J658+K658+L658+M658</f>
        <v>911.5</v>
      </c>
      <c r="O658" s="7">
        <f t="shared" si="30"/>
        <v>14088.5</v>
      </c>
    </row>
    <row r="659" spans="1:15" ht="24.95" customHeight="1" x14ac:dyDescent="0.25">
      <c r="A659" s="6">
        <v>651</v>
      </c>
      <c r="B659" t="s">
        <v>1297</v>
      </c>
      <c r="C659" s="6" t="s">
        <v>741</v>
      </c>
      <c r="D659" s="6" t="s">
        <v>46</v>
      </c>
      <c r="E659" s="6" t="s">
        <v>36</v>
      </c>
      <c r="F659" s="6" t="s">
        <v>37</v>
      </c>
      <c r="G659" s="7">
        <v>15000</v>
      </c>
      <c r="H659" s="7">
        <v>0</v>
      </c>
      <c r="I659" s="7">
        <v>15000</v>
      </c>
      <c r="J659" s="7">
        <v>430.5</v>
      </c>
      <c r="K659" s="7">
        <v>0</v>
      </c>
      <c r="L659" s="7">
        <f t="shared" si="31"/>
        <v>456</v>
      </c>
      <c r="M659" s="7">
        <v>25</v>
      </c>
      <c r="N659" s="7">
        <f t="shared" si="32"/>
        <v>911.5</v>
      </c>
      <c r="O659" s="7">
        <f t="shared" si="30"/>
        <v>14088.5</v>
      </c>
    </row>
    <row r="660" spans="1:15" ht="24.95" customHeight="1" x14ac:dyDescent="0.25">
      <c r="A660" s="6">
        <v>652</v>
      </c>
      <c r="B660" s="6" t="s">
        <v>753</v>
      </c>
      <c r="C660" s="6" t="s">
        <v>741</v>
      </c>
      <c r="D660" s="6" t="s">
        <v>183</v>
      </c>
      <c r="E660" s="6" t="s">
        <v>28</v>
      </c>
      <c r="F660" s="6" t="s">
        <v>29</v>
      </c>
      <c r="G660" s="7">
        <v>50000</v>
      </c>
      <c r="H660" s="7">
        <v>0</v>
      </c>
      <c r="I660" s="7">
        <v>50000</v>
      </c>
      <c r="J660" s="7">
        <v>1435</v>
      </c>
      <c r="K660" s="7">
        <v>1854</v>
      </c>
      <c r="L660" s="7">
        <f t="shared" si="31"/>
        <v>1520</v>
      </c>
      <c r="M660" s="7">
        <v>925</v>
      </c>
      <c r="N660" s="7">
        <f t="shared" si="32"/>
        <v>5734</v>
      </c>
      <c r="O660" s="7">
        <f t="shared" si="30"/>
        <v>44266</v>
      </c>
    </row>
    <row r="661" spans="1:15" ht="24.95" customHeight="1" x14ac:dyDescent="0.25">
      <c r="A661" s="6">
        <v>653</v>
      </c>
      <c r="B661" s="6" t="s">
        <v>754</v>
      </c>
      <c r="C661" s="6" t="s">
        <v>741</v>
      </c>
      <c r="D661" s="6" t="s">
        <v>755</v>
      </c>
      <c r="E661" s="6" t="s">
        <v>28</v>
      </c>
      <c r="F661" s="6" t="s">
        <v>29</v>
      </c>
      <c r="G661" s="7">
        <v>50000</v>
      </c>
      <c r="H661" s="7">
        <v>0</v>
      </c>
      <c r="I661" s="7">
        <v>50000</v>
      </c>
      <c r="J661" s="7">
        <v>1435</v>
      </c>
      <c r="K661" s="7">
        <v>1854</v>
      </c>
      <c r="L661" s="7">
        <f t="shared" si="31"/>
        <v>1520</v>
      </c>
      <c r="M661" s="7">
        <v>11037.5</v>
      </c>
      <c r="N661" s="7">
        <f t="shared" si="32"/>
        <v>15846.5</v>
      </c>
      <c r="O661" s="7">
        <f t="shared" ref="O661:O725" si="33">+G661-N661</f>
        <v>34153.5</v>
      </c>
    </row>
    <row r="662" spans="1:15" ht="24.95" customHeight="1" x14ac:dyDescent="0.25">
      <c r="A662" s="6">
        <v>654</v>
      </c>
      <c r="B662" s="6" t="s">
        <v>756</v>
      </c>
      <c r="C662" s="6" t="s">
        <v>741</v>
      </c>
      <c r="D662" s="6" t="s">
        <v>122</v>
      </c>
      <c r="E662" s="6" t="s">
        <v>36</v>
      </c>
      <c r="F662" s="6" t="s">
        <v>29</v>
      </c>
      <c r="G662" s="7">
        <v>25000</v>
      </c>
      <c r="H662" s="7">
        <v>0</v>
      </c>
      <c r="I662" s="7">
        <v>25000</v>
      </c>
      <c r="J662" s="7">
        <v>717.5</v>
      </c>
      <c r="K662" s="7">
        <v>0</v>
      </c>
      <c r="L662" s="7">
        <f t="shared" si="31"/>
        <v>760</v>
      </c>
      <c r="M662" s="7">
        <v>1740.46</v>
      </c>
      <c r="N662" s="7">
        <f t="shared" si="32"/>
        <v>3217.96</v>
      </c>
      <c r="O662" s="7">
        <f t="shared" si="33"/>
        <v>21782.04</v>
      </c>
    </row>
    <row r="663" spans="1:15" ht="24.95" customHeight="1" x14ac:dyDescent="0.25">
      <c r="A663" s="6">
        <v>655</v>
      </c>
      <c r="B663" s="6" t="s">
        <v>757</v>
      </c>
      <c r="C663" s="6" t="s">
        <v>741</v>
      </c>
      <c r="D663" s="6" t="s">
        <v>183</v>
      </c>
      <c r="E663" s="6" t="s">
        <v>28</v>
      </c>
      <c r="F663" s="6" t="s">
        <v>37</v>
      </c>
      <c r="G663" s="7">
        <v>50000</v>
      </c>
      <c r="H663" s="7">
        <v>0</v>
      </c>
      <c r="I663" s="7">
        <v>50000</v>
      </c>
      <c r="J663" s="7">
        <v>1435</v>
      </c>
      <c r="K663" s="7">
        <v>1596.68</v>
      </c>
      <c r="L663" s="7">
        <f t="shared" si="31"/>
        <v>1520</v>
      </c>
      <c r="M663" s="7">
        <v>1740.46</v>
      </c>
      <c r="N663" s="7">
        <f t="shared" si="32"/>
        <v>6292.14</v>
      </c>
      <c r="O663" s="7">
        <f t="shared" si="33"/>
        <v>43707.86</v>
      </c>
    </row>
    <row r="664" spans="1:15" ht="24.95" customHeight="1" x14ac:dyDescent="0.25">
      <c r="A664" s="6">
        <v>656</v>
      </c>
      <c r="B664" s="6" t="s">
        <v>758</v>
      </c>
      <c r="C664" s="6" t="s">
        <v>741</v>
      </c>
      <c r="D664" s="6" t="s">
        <v>755</v>
      </c>
      <c r="E664" s="6" t="s">
        <v>54</v>
      </c>
      <c r="F664" s="6" t="s">
        <v>29</v>
      </c>
      <c r="G664" s="7">
        <v>50000</v>
      </c>
      <c r="H664" s="7">
        <v>0</v>
      </c>
      <c r="I664" s="7">
        <v>50000</v>
      </c>
      <c r="J664" s="7">
        <v>1435</v>
      </c>
      <c r="K664" s="7">
        <v>1854</v>
      </c>
      <c r="L664" s="7">
        <f t="shared" si="31"/>
        <v>1520</v>
      </c>
      <c r="M664" s="7">
        <v>4776.01</v>
      </c>
      <c r="N664" s="7">
        <f t="shared" si="32"/>
        <v>9585.01</v>
      </c>
      <c r="O664" s="7">
        <f t="shared" si="33"/>
        <v>40414.99</v>
      </c>
    </row>
    <row r="665" spans="1:15" ht="24.95" customHeight="1" x14ac:dyDescent="0.25">
      <c r="A665" s="6">
        <v>657</v>
      </c>
      <c r="B665" s="6" t="s">
        <v>759</v>
      </c>
      <c r="C665" s="6" t="s">
        <v>741</v>
      </c>
      <c r="D665" s="6" t="s">
        <v>101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1"/>
        <v>456</v>
      </c>
      <c r="M665" s="7">
        <v>25</v>
      </c>
      <c r="N665" s="7">
        <f t="shared" si="32"/>
        <v>911.5</v>
      </c>
      <c r="O665" s="7">
        <f t="shared" si="33"/>
        <v>14088.5</v>
      </c>
    </row>
    <row r="666" spans="1:15" ht="24.95" customHeight="1" x14ac:dyDescent="0.25">
      <c r="A666" s="6">
        <v>658</v>
      </c>
      <c r="B666" s="6" t="s">
        <v>760</v>
      </c>
      <c r="C666" s="6" t="s">
        <v>741</v>
      </c>
      <c r="D666" s="6" t="s">
        <v>101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f t="shared" si="31"/>
        <v>456</v>
      </c>
      <c r="M666" s="7">
        <v>25</v>
      </c>
      <c r="N666" s="7">
        <f t="shared" si="32"/>
        <v>911.5</v>
      </c>
      <c r="O666" s="7">
        <f t="shared" si="33"/>
        <v>14088.5</v>
      </c>
    </row>
    <row r="667" spans="1:15" ht="24.95" customHeight="1" x14ac:dyDescent="0.25">
      <c r="A667" s="6">
        <v>659</v>
      </c>
      <c r="B667" s="6" t="s">
        <v>761</v>
      </c>
      <c r="C667" s="6" t="s">
        <v>741</v>
      </c>
      <c r="D667" s="6" t="s">
        <v>101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f t="shared" si="31"/>
        <v>456</v>
      </c>
      <c r="M667" s="7">
        <v>25</v>
      </c>
      <c r="N667" s="7">
        <f t="shared" si="32"/>
        <v>911.5</v>
      </c>
      <c r="O667" s="7">
        <f t="shared" si="33"/>
        <v>14088.5</v>
      </c>
    </row>
    <row r="668" spans="1:15" ht="24.95" customHeight="1" x14ac:dyDescent="0.25">
      <c r="A668" s="6">
        <v>660</v>
      </c>
      <c r="B668" s="6" t="s">
        <v>762</v>
      </c>
      <c r="C668" s="6" t="s">
        <v>741</v>
      </c>
      <c r="D668" s="6" t="s">
        <v>46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1"/>
        <v>456</v>
      </c>
      <c r="M668" s="7">
        <v>25</v>
      </c>
      <c r="N668" s="7">
        <f t="shared" si="32"/>
        <v>911.5</v>
      </c>
      <c r="O668" s="7">
        <f t="shared" si="33"/>
        <v>14088.5</v>
      </c>
    </row>
    <row r="669" spans="1:15" ht="24.95" customHeight="1" x14ac:dyDescent="0.25">
      <c r="A669" s="6">
        <v>661</v>
      </c>
      <c r="B669" t="s">
        <v>763</v>
      </c>
      <c r="C669" s="6" t="s">
        <v>741</v>
      </c>
      <c r="D669" s="6" t="s">
        <v>46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f t="shared" si="31"/>
        <v>456</v>
      </c>
      <c r="M669" s="7">
        <v>25</v>
      </c>
      <c r="N669" s="7">
        <f t="shared" si="32"/>
        <v>911.5</v>
      </c>
      <c r="O669" s="7">
        <f t="shared" si="33"/>
        <v>14088.5</v>
      </c>
    </row>
    <row r="670" spans="1:15" ht="24.95" customHeight="1" x14ac:dyDescent="0.25">
      <c r="A670" s="6">
        <v>662</v>
      </c>
      <c r="B670" s="6" t="s">
        <v>764</v>
      </c>
      <c r="C670" s="6" t="s">
        <v>741</v>
      </c>
      <c r="D670" s="6" t="s">
        <v>46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1"/>
        <v>456</v>
      </c>
      <c r="M670" s="7">
        <v>365</v>
      </c>
      <c r="N670" s="7">
        <f t="shared" si="32"/>
        <v>1251.5</v>
      </c>
      <c r="O670" s="7">
        <f t="shared" si="33"/>
        <v>13748.5</v>
      </c>
    </row>
    <row r="671" spans="1:15" ht="24.95" customHeight="1" x14ac:dyDescent="0.25">
      <c r="A671" s="6">
        <v>663</v>
      </c>
      <c r="B671" t="s">
        <v>1490</v>
      </c>
      <c r="C671" s="6" t="s">
        <v>741</v>
      </c>
      <c r="D671" s="6" t="s">
        <v>46</v>
      </c>
      <c r="E671" s="6" t="s">
        <v>36</v>
      </c>
      <c r="F671" s="6" t="s">
        <v>29</v>
      </c>
      <c r="G671" s="7">
        <v>10000</v>
      </c>
      <c r="H671" s="7">
        <v>0</v>
      </c>
      <c r="I671" s="7">
        <v>10000</v>
      </c>
      <c r="J671" s="7">
        <v>287</v>
      </c>
      <c r="K671" s="7">
        <v>0</v>
      </c>
      <c r="L671" s="7">
        <f t="shared" si="31"/>
        <v>304</v>
      </c>
      <c r="M671" s="7">
        <v>25</v>
      </c>
      <c r="N671" s="7">
        <f t="shared" si="32"/>
        <v>616</v>
      </c>
      <c r="O671" s="7">
        <v>9384</v>
      </c>
    </row>
    <row r="672" spans="1:15" ht="24.95" customHeight="1" x14ac:dyDescent="0.25">
      <c r="A672" s="6">
        <v>664</v>
      </c>
      <c r="B672" s="1" t="s">
        <v>765</v>
      </c>
      <c r="C672" s="6" t="s">
        <v>741</v>
      </c>
      <c r="D672" s="6" t="s">
        <v>256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f t="shared" si="31"/>
        <v>456</v>
      </c>
      <c r="M672" s="7">
        <v>25</v>
      </c>
      <c r="N672" s="7">
        <f t="shared" si="32"/>
        <v>911.5</v>
      </c>
      <c r="O672" s="7">
        <f t="shared" si="33"/>
        <v>14088.5</v>
      </c>
    </row>
    <row r="673" spans="1:15" ht="24.95" customHeight="1" x14ac:dyDescent="0.25">
      <c r="A673" s="6">
        <v>665</v>
      </c>
      <c r="B673" s="1" t="s">
        <v>766</v>
      </c>
      <c r="C673" s="6" t="s">
        <v>741</v>
      </c>
      <c r="D673" s="6" t="s">
        <v>101</v>
      </c>
      <c r="E673" s="6" t="s">
        <v>36</v>
      </c>
      <c r="F673" s="6" t="s">
        <v>29</v>
      </c>
      <c r="G673" s="7">
        <v>15000</v>
      </c>
      <c r="H673" s="7">
        <v>0</v>
      </c>
      <c r="I673" s="7">
        <v>15000</v>
      </c>
      <c r="J673" s="7">
        <v>430.5</v>
      </c>
      <c r="K673" s="7">
        <v>0</v>
      </c>
      <c r="L673" s="7">
        <f t="shared" si="31"/>
        <v>456</v>
      </c>
      <c r="M673" s="7">
        <v>25</v>
      </c>
      <c r="N673" s="7">
        <f t="shared" si="32"/>
        <v>911.5</v>
      </c>
      <c r="O673" s="7">
        <f t="shared" si="33"/>
        <v>14088.5</v>
      </c>
    </row>
    <row r="674" spans="1:15" ht="24.95" customHeight="1" x14ac:dyDescent="0.25">
      <c r="A674" s="6">
        <v>666</v>
      </c>
      <c r="B674" s="6" t="s">
        <v>767</v>
      </c>
      <c r="C674" s="6" t="s">
        <v>741</v>
      </c>
      <c r="D674" s="6" t="s">
        <v>46</v>
      </c>
      <c r="E674" s="6" t="s">
        <v>36</v>
      </c>
      <c r="F674" s="6" t="s">
        <v>29</v>
      </c>
      <c r="G674" s="7">
        <v>35000</v>
      </c>
      <c r="H674" s="7">
        <v>0</v>
      </c>
      <c r="I674" s="7">
        <v>35000</v>
      </c>
      <c r="J674" s="7">
        <v>1004.5</v>
      </c>
      <c r="K674" s="7">
        <v>0</v>
      </c>
      <c r="L674" s="7">
        <f t="shared" si="31"/>
        <v>1064</v>
      </c>
      <c r="M674" s="7">
        <v>25</v>
      </c>
      <c r="N674" s="7">
        <f t="shared" si="32"/>
        <v>2093.5</v>
      </c>
      <c r="O674" s="7">
        <f t="shared" si="33"/>
        <v>32906.5</v>
      </c>
    </row>
    <row r="675" spans="1:15" ht="24.95" customHeight="1" x14ac:dyDescent="0.25">
      <c r="A675" s="6">
        <v>667</v>
      </c>
      <c r="B675" s="6" t="s">
        <v>768</v>
      </c>
      <c r="C675" s="6" t="s">
        <v>741</v>
      </c>
      <c r="D675" s="6" t="s">
        <v>46</v>
      </c>
      <c r="E675" s="6" t="s">
        <v>36</v>
      </c>
      <c r="F675" s="6" t="s">
        <v>29</v>
      </c>
      <c r="G675" s="7">
        <v>15000</v>
      </c>
      <c r="H675" s="7">
        <v>0</v>
      </c>
      <c r="I675" s="7">
        <v>15000</v>
      </c>
      <c r="J675" s="7">
        <v>430.5</v>
      </c>
      <c r="K675" s="7">
        <v>0</v>
      </c>
      <c r="L675" s="7">
        <f t="shared" si="31"/>
        <v>456</v>
      </c>
      <c r="M675" s="7">
        <v>25</v>
      </c>
      <c r="N675" s="7">
        <f t="shared" si="32"/>
        <v>911.5</v>
      </c>
      <c r="O675" s="7">
        <f t="shared" si="33"/>
        <v>14088.5</v>
      </c>
    </row>
    <row r="676" spans="1:15" ht="24.95" customHeight="1" x14ac:dyDescent="0.25">
      <c r="A676" s="6">
        <v>668</v>
      </c>
      <c r="B676" s="6" t="s">
        <v>769</v>
      </c>
      <c r="C676" s="6" t="s">
        <v>741</v>
      </c>
      <c r="D676" s="6" t="s">
        <v>197</v>
      </c>
      <c r="E676" s="6" t="s">
        <v>28</v>
      </c>
      <c r="F676" s="6" t="s">
        <v>29</v>
      </c>
      <c r="G676" s="7">
        <v>57500</v>
      </c>
      <c r="H676" s="7">
        <v>0</v>
      </c>
      <c r="I676" s="7">
        <v>57500</v>
      </c>
      <c r="J676" s="7">
        <v>1650.25</v>
      </c>
      <c r="K676" s="7">
        <v>2673.13</v>
      </c>
      <c r="L676" s="7">
        <f t="shared" si="31"/>
        <v>1748</v>
      </c>
      <c r="M676" s="7">
        <v>13807.46</v>
      </c>
      <c r="N676" s="7">
        <f t="shared" si="32"/>
        <v>19878.84</v>
      </c>
      <c r="O676" s="7">
        <f t="shared" si="33"/>
        <v>37621.160000000003</v>
      </c>
    </row>
    <row r="677" spans="1:15" ht="24.95" customHeight="1" x14ac:dyDescent="0.25">
      <c r="A677" s="6">
        <v>669</v>
      </c>
      <c r="B677" s="6" t="s">
        <v>770</v>
      </c>
      <c r="C677" s="6" t="s">
        <v>741</v>
      </c>
      <c r="D677" s="6" t="s">
        <v>101</v>
      </c>
      <c r="E677" s="6" t="s">
        <v>36</v>
      </c>
      <c r="F677" s="6" t="s">
        <v>29</v>
      </c>
      <c r="G677" s="7">
        <v>11000</v>
      </c>
      <c r="H677" s="7">
        <v>0</v>
      </c>
      <c r="I677" s="7">
        <v>11000</v>
      </c>
      <c r="J677" s="7">
        <v>315.7</v>
      </c>
      <c r="K677" s="7">
        <v>0</v>
      </c>
      <c r="L677" s="7">
        <f t="shared" si="31"/>
        <v>334.4</v>
      </c>
      <c r="M677" s="7">
        <v>25</v>
      </c>
      <c r="N677" s="7">
        <f t="shared" si="32"/>
        <v>675.09999999999991</v>
      </c>
      <c r="O677" s="7">
        <f t="shared" si="33"/>
        <v>10324.9</v>
      </c>
    </row>
    <row r="678" spans="1:15" ht="24.95" customHeight="1" x14ac:dyDescent="0.25">
      <c r="A678" s="6">
        <v>670</v>
      </c>
      <c r="B678" s="6" t="s">
        <v>771</v>
      </c>
      <c r="C678" s="6" t="s">
        <v>741</v>
      </c>
      <c r="D678" s="6" t="s">
        <v>65</v>
      </c>
      <c r="E678" s="6" t="s">
        <v>36</v>
      </c>
      <c r="F678" s="6" t="s">
        <v>37</v>
      </c>
      <c r="G678" s="7">
        <v>22050</v>
      </c>
      <c r="H678" s="7">
        <v>0</v>
      </c>
      <c r="I678" s="7">
        <v>22050</v>
      </c>
      <c r="J678" s="7">
        <v>632.84</v>
      </c>
      <c r="K678" s="7">
        <v>0</v>
      </c>
      <c r="L678" s="7">
        <f t="shared" si="31"/>
        <v>670.32</v>
      </c>
      <c r="M678" s="7">
        <v>25</v>
      </c>
      <c r="N678" s="7">
        <f t="shared" si="32"/>
        <v>1328.16</v>
      </c>
      <c r="O678" s="7">
        <f t="shared" si="33"/>
        <v>20721.84</v>
      </c>
    </row>
    <row r="679" spans="1:15" ht="24.95" customHeight="1" x14ac:dyDescent="0.25">
      <c r="A679" s="6">
        <v>671</v>
      </c>
      <c r="B679" s="6" t="s">
        <v>772</v>
      </c>
      <c r="C679" s="6" t="s">
        <v>741</v>
      </c>
      <c r="D679" s="6" t="s">
        <v>183</v>
      </c>
      <c r="E679" s="6" t="s">
        <v>28</v>
      </c>
      <c r="F679" s="6" t="s">
        <v>29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f t="shared" si="31"/>
        <v>1520</v>
      </c>
      <c r="M679" s="7">
        <v>1825</v>
      </c>
      <c r="N679" s="7">
        <f t="shared" si="32"/>
        <v>6634</v>
      </c>
      <c r="O679" s="7">
        <f t="shared" si="33"/>
        <v>43366</v>
      </c>
    </row>
    <row r="680" spans="1:15" ht="24.95" customHeight="1" x14ac:dyDescent="0.25">
      <c r="A680" s="6">
        <v>672</v>
      </c>
      <c r="B680" s="6" t="s">
        <v>773</v>
      </c>
      <c r="C680" s="6" t="s">
        <v>741</v>
      </c>
      <c r="D680" s="6" t="s">
        <v>197</v>
      </c>
      <c r="E680" s="6" t="s">
        <v>28</v>
      </c>
      <c r="F680" s="6" t="s">
        <v>29</v>
      </c>
      <c r="G680" s="7">
        <v>57500</v>
      </c>
      <c r="H680" s="7">
        <v>0</v>
      </c>
      <c r="I680" s="7">
        <v>57500</v>
      </c>
      <c r="J680" s="7">
        <v>1650.25</v>
      </c>
      <c r="K680" s="7">
        <v>3016.23</v>
      </c>
      <c r="L680" s="7">
        <f t="shared" si="31"/>
        <v>1748</v>
      </c>
      <c r="M680" s="7">
        <v>1375</v>
      </c>
      <c r="N680" s="7">
        <f t="shared" si="32"/>
        <v>7789.48</v>
      </c>
      <c r="O680" s="7">
        <f t="shared" si="33"/>
        <v>49710.520000000004</v>
      </c>
    </row>
    <row r="681" spans="1:15" ht="24.95" customHeight="1" x14ac:dyDescent="0.25">
      <c r="A681" s="6">
        <v>673</v>
      </c>
      <c r="B681" s="6" t="s">
        <v>774</v>
      </c>
      <c r="C681" s="6" t="s">
        <v>741</v>
      </c>
      <c r="D681" s="6" t="s">
        <v>1050</v>
      </c>
      <c r="E681" s="6" t="s">
        <v>28</v>
      </c>
      <c r="F681" s="6" t="s">
        <v>29</v>
      </c>
      <c r="G681" s="7">
        <v>57500</v>
      </c>
      <c r="H681" s="7">
        <v>0</v>
      </c>
      <c r="I681" s="7">
        <v>57500</v>
      </c>
      <c r="J681" s="7">
        <v>1650.25</v>
      </c>
      <c r="K681" s="7">
        <v>3016.23</v>
      </c>
      <c r="L681" s="7">
        <f t="shared" si="31"/>
        <v>1748</v>
      </c>
      <c r="M681" s="7">
        <v>525</v>
      </c>
      <c r="N681" s="7">
        <f t="shared" si="32"/>
        <v>6939.48</v>
      </c>
      <c r="O681" s="7">
        <f t="shared" si="33"/>
        <v>50560.520000000004</v>
      </c>
    </row>
    <row r="682" spans="1:15" ht="24.95" customHeight="1" x14ac:dyDescent="0.25">
      <c r="A682" s="6">
        <v>674</v>
      </c>
      <c r="B682" s="6" t="s">
        <v>775</v>
      </c>
      <c r="C682" s="6" t="s">
        <v>741</v>
      </c>
      <c r="D682" s="6" t="s">
        <v>197</v>
      </c>
      <c r="E682" s="6" t="s">
        <v>54</v>
      </c>
      <c r="F682" s="6" t="s">
        <v>29</v>
      </c>
      <c r="G682" s="7">
        <v>57500</v>
      </c>
      <c r="H682" s="7">
        <v>0</v>
      </c>
      <c r="I682" s="7">
        <v>57500</v>
      </c>
      <c r="J682" s="7">
        <v>1650.25</v>
      </c>
      <c r="K682" s="7">
        <v>3016.23</v>
      </c>
      <c r="L682" s="7">
        <f t="shared" si="31"/>
        <v>1748</v>
      </c>
      <c r="M682" s="7">
        <v>22945.22</v>
      </c>
      <c r="N682" s="7">
        <f t="shared" si="32"/>
        <v>29359.7</v>
      </c>
      <c r="O682" s="7">
        <f t="shared" si="33"/>
        <v>28140.3</v>
      </c>
    </row>
    <row r="683" spans="1:15" ht="24.95" customHeight="1" x14ac:dyDescent="0.25">
      <c r="A683" s="6">
        <v>675</v>
      </c>
      <c r="B683" s="6" t="s">
        <v>776</v>
      </c>
      <c r="C683" s="6" t="s">
        <v>741</v>
      </c>
      <c r="D683" s="6" t="s">
        <v>197</v>
      </c>
      <c r="E683" s="6" t="s">
        <v>28</v>
      </c>
      <c r="F683" s="6" t="s">
        <v>29</v>
      </c>
      <c r="G683" s="7">
        <v>57500</v>
      </c>
      <c r="H683" s="7">
        <v>0</v>
      </c>
      <c r="I683" s="7">
        <v>57500</v>
      </c>
      <c r="J683" s="7">
        <v>1650.25</v>
      </c>
      <c r="K683" s="7">
        <v>3016.23</v>
      </c>
      <c r="L683" s="7">
        <f t="shared" si="31"/>
        <v>1748</v>
      </c>
      <c r="M683" s="7">
        <v>1425</v>
      </c>
      <c r="N683" s="7">
        <f t="shared" si="32"/>
        <v>7839.48</v>
      </c>
      <c r="O683" s="7">
        <f t="shared" si="33"/>
        <v>49660.520000000004</v>
      </c>
    </row>
    <row r="684" spans="1:15" ht="24.95" customHeight="1" x14ac:dyDescent="0.25">
      <c r="A684" s="6">
        <v>676</v>
      </c>
      <c r="B684" s="6" t="s">
        <v>777</v>
      </c>
      <c r="C684" s="6" t="s">
        <v>741</v>
      </c>
      <c r="D684" s="6" t="s">
        <v>183</v>
      </c>
      <c r="E684" s="6" t="s">
        <v>28</v>
      </c>
      <c r="F684" s="6" t="s">
        <v>37</v>
      </c>
      <c r="G684" s="7">
        <v>50000</v>
      </c>
      <c r="H684" s="7">
        <v>0</v>
      </c>
      <c r="I684" s="7">
        <v>50000</v>
      </c>
      <c r="J684" s="7">
        <v>1435</v>
      </c>
      <c r="K684" s="7">
        <v>1854</v>
      </c>
      <c r="L684" s="7">
        <f t="shared" si="31"/>
        <v>1520</v>
      </c>
      <c r="M684" s="7">
        <v>6910</v>
      </c>
      <c r="N684" s="7">
        <f t="shared" si="32"/>
        <v>11719</v>
      </c>
      <c r="O684" s="7">
        <f t="shared" si="33"/>
        <v>38281</v>
      </c>
    </row>
    <row r="685" spans="1:15" ht="24.95" customHeight="1" x14ac:dyDescent="0.25">
      <c r="A685" s="6">
        <v>677</v>
      </c>
      <c r="B685" s="6" t="s">
        <v>778</v>
      </c>
      <c r="C685" s="6" t="s">
        <v>741</v>
      </c>
      <c r="D685" s="6" t="s">
        <v>197</v>
      </c>
      <c r="E685" s="6" t="s">
        <v>54</v>
      </c>
      <c r="F685" s="6" t="s">
        <v>37</v>
      </c>
      <c r="G685" s="7">
        <v>57500</v>
      </c>
      <c r="H685" s="7">
        <v>0</v>
      </c>
      <c r="I685" s="7">
        <v>57500</v>
      </c>
      <c r="J685" s="7">
        <v>1650.25</v>
      </c>
      <c r="K685" s="7">
        <v>2673.13</v>
      </c>
      <c r="L685" s="7">
        <f t="shared" si="31"/>
        <v>1748</v>
      </c>
      <c r="M685" s="7">
        <v>3240.46</v>
      </c>
      <c r="N685" s="7">
        <f t="shared" si="32"/>
        <v>9311.84</v>
      </c>
      <c r="O685" s="7">
        <f t="shared" si="33"/>
        <v>48188.160000000003</v>
      </c>
    </row>
    <row r="686" spans="1:15" ht="24.95" customHeight="1" x14ac:dyDescent="0.25">
      <c r="A686" s="6">
        <v>678</v>
      </c>
      <c r="B686" s="6" t="s">
        <v>779</v>
      </c>
      <c r="C686" s="6" t="s">
        <v>780</v>
      </c>
      <c r="D686" s="6" t="s">
        <v>46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f t="shared" si="31"/>
        <v>456</v>
      </c>
      <c r="M686" s="7">
        <v>25</v>
      </c>
      <c r="N686" s="7">
        <f t="shared" si="32"/>
        <v>911.5</v>
      </c>
      <c r="O686" s="7">
        <f t="shared" si="33"/>
        <v>14088.5</v>
      </c>
    </row>
    <row r="687" spans="1:15" ht="24.95" customHeight="1" x14ac:dyDescent="0.25">
      <c r="A687" s="6">
        <v>679</v>
      </c>
      <c r="B687" s="6" t="s">
        <v>781</v>
      </c>
      <c r="C687" s="6" t="s">
        <v>780</v>
      </c>
      <c r="D687" s="6" t="s">
        <v>256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1"/>
        <v>456</v>
      </c>
      <c r="M687" s="7">
        <v>25</v>
      </c>
      <c r="N687" s="7">
        <f t="shared" si="32"/>
        <v>911.5</v>
      </c>
      <c r="O687" s="7">
        <f t="shared" si="33"/>
        <v>14088.5</v>
      </c>
    </row>
    <row r="688" spans="1:15" ht="24.95" customHeight="1" x14ac:dyDescent="0.25">
      <c r="A688" s="6">
        <v>680</v>
      </c>
      <c r="B688" s="6" t="s">
        <v>782</v>
      </c>
      <c r="C688" s="6" t="s">
        <v>780</v>
      </c>
      <c r="D688" s="6" t="s">
        <v>46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f t="shared" si="31"/>
        <v>456</v>
      </c>
      <c r="M688" s="7">
        <v>25</v>
      </c>
      <c r="N688" s="7">
        <f t="shared" si="32"/>
        <v>911.5</v>
      </c>
      <c r="O688" s="7">
        <f t="shared" si="33"/>
        <v>14088.5</v>
      </c>
    </row>
    <row r="689" spans="1:15" ht="24.95" customHeight="1" x14ac:dyDescent="0.25">
      <c r="A689" s="6">
        <v>681</v>
      </c>
      <c r="B689" s="6" t="s">
        <v>783</v>
      </c>
      <c r="C689" s="6" t="s">
        <v>780</v>
      </c>
      <c r="D689" s="6" t="s">
        <v>115</v>
      </c>
      <c r="E689" s="6" t="s">
        <v>36</v>
      </c>
      <c r="F689" s="6" t="s">
        <v>37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si="31"/>
        <v>456</v>
      </c>
      <c r="M689" s="7">
        <v>25</v>
      </c>
      <c r="N689" s="7">
        <f t="shared" si="32"/>
        <v>911.5</v>
      </c>
      <c r="O689" s="7">
        <f t="shared" si="33"/>
        <v>14088.5</v>
      </c>
    </row>
    <row r="690" spans="1:15" ht="24.95" customHeight="1" x14ac:dyDescent="0.25">
      <c r="A690" s="6">
        <v>682</v>
      </c>
      <c r="B690" s="6" t="s">
        <v>784</v>
      </c>
      <c r="C690" s="6" t="s">
        <v>780</v>
      </c>
      <c r="D690" s="6" t="s">
        <v>115</v>
      </c>
      <c r="E690" s="6" t="s">
        <v>36</v>
      </c>
      <c r="F690" s="6" t="s">
        <v>37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1"/>
        <v>456</v>
      </c>
      <c r="M690" s="7">
        <v>25</v>
      </c>
      <c r="N690" s="7">
        <f t="shared" si="32"/>
        <v>911.5</v>
      </c>
      <c r="O690" s="7">
        <f t="shared" si="33"/>
        <v>14088.5</v>
      </c>
    </row>
    <row r="691" spans="1:15" ht="24.95" customHeight="1" x14ac:dyDescent="0.25">
      <c r="A691" s="6">
        <v>683</v>
      </c>
      <c r="B691" s="6" t="s">
        <v>785</v>
      </c>
      <c r="C691" s="6" t="s">
        <v>741</v>
      </c>
      <c r="D691" s="6" t="s">
        <v>115</v>
      </c>
      <c r="E691" s="6" t="s">
        <v>36</v>
      </c>
      <c r="F691" s="6" t="s">
        <v>37</v>
      </c>
      <c r="G691" s="7">
        <v>11000</v>
      </c>
      <c r="H691" s="7">
        <v>0</v>
      </c>
      <c r="I691" s="7">
        <v>11000</v>
      </c>
      <c r="J691" s="7">
        <v>315.7</v>
      </c>
      <c r="K691" s="7">
        <v>0</v>
      </c>
      <c r="L691" s="7">
        <f t="shared" si="31"/>
        <v>334.4</v>
      </c>
      <c r="M691" s="7">
        <v>8096.79</v>
      </c>
      <c r="N691" s="7">
        <f t="shared" si="32"/>
        <v>8746.89</v>
      </c>
      <c r="O691" s="7">
        <f t="shared" si="33"/>
        <v>2253.1100000000006</v>
      </c>
    </row>
    <row r="692" spans="1:15" ht="24.95" customHeight="1" x14ac:dyDescent="0.25">
      <c r="A692" s="6">
        <v>684</v>
      </c>
      <c r="B692" s="6" t="s">
        <v>786</v>
      </c>
      <c r="C692" s="6" t="s">
        <v>741</v>
      </c>
      <c r="D692" s="6" t="s">
        <v>130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1"/>
        <v>456</v>
      </c>
      <c r="M692" s="7">
        <v>25</v>
      </c>
      <c r="N692" s="7">
        <f t="shared" si="32"/>
        <v>911.5</v>
      </c>
      <c r="O692" s="7">
        <f t="shared" si="33"/>
        <v>14088.5</v>
      </c>
    </row>
    <row r="693" spans="1:15" ht="24.95" customHeight="1" x14ac:dyDescent="0.25">
      <c r="A693" s="6">
        <v>685</v>
      </c>
      <c r="B693" s="6" t="s">
        <v>787</v>
      </c>
      <c r="C693" s="6" t="s">
        <v>741</v>
      </c>
      <c r="D693" s="6" t="s">
        <v>122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f t="shared" si="31"/>
        <v>456</v>
      </c>
      <c r="M693" s="7">
        <v>25</v>
      </c>
      <c r="N693" s="7">
        <f t="shared" si="32"/>
        <v>911.5</v>
      </c>
      <c r="O693" s="7">
        <f t="shared" si="33"/>
        <v>14088.5</v>
      </c>
    </row>
    <row r="694" spans="1:15" ht="24.95" customHeight="1" x14ac:dyDescent="0.25">
      <c r="A694" s="6">
        <v>686</v>
      </c>
      <c r="B694" s="6" t="s">
        <v>788</v>
      </c>
      <c r="C694" s="6" t="s">
        <v>741</v>
      </c>
      <c r="D694" s="6" t="s">
        <v>130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f t="shared" si="31"/>
        <v>456</v>
      </c>
      <c r="M694" s="7">
        <v>25</v>
      </c>
      <c r="N694" s="7">
        <f t="shared" si="32"/>
        <v>911.5</v>
      </c>
      <c r="O694" s="7">
        <f t="shared" si="33"/>
        <v>14088.5</v>
      </c>
    </row>
    <row r="695" spans="1:15" ht="24.95" customHeight="1" x14ac:dyDescent="0.25">
      <c r="A695" s="6">
        <v>687</v>
      </c>
      <c r="B695" s="6" t="s">
        <v>789</v>
      </c>
      <c r="C695" s="6" t="s">
        <v>741</v>
      </c>
      <c r="D695" s="6" t="s">
        <v>46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f t="shared" si="31"/>
        <v>456</v>
      </c>
      <c r="M695" s="7">
        <v>25</v>
      </c>
      <c r="N695" s="7">
        <f t="shared" si="32"/>
        <v>911.5</v>
      </c>
      <c r="O695" s="7">
        <f t="shared" si="33"/>
        <v>14088.5</v>
      </c>
    </row>
    <row r="696" spans="1:15" ht="24.95" customHeight="1" x14ac:dyDescent="0.25">
      <c r="A696" s="6">
        <v>688</v>
      </c>
      <c r="B696" s="6" t="s">
        <v>790</v>
      </c>
      <c r="C696" s="6" t="s">
        <v>741</v>
      </c>
      <c r="D696" s="6" t="s">
        <v>46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v>430.5</v>
      </c>
      <c r="K696" s="7">
        <v>0</v>
      </c>
      <c r="L696" s="7">
        <f t="shared" si="31"/>
        <v>456</v>
      </c>
      <c r="M696" s="7">
        <v>25</v>
      </c>
      <c r="N696" s="7">
        <f t="shared" si="32"/>
        <v>911.5</v>
      </c>
      <c r="O696" s="7">
        <f t="shared" si="33"/>
        <v>14088.5</v>
      </c>
    </row>
    <row r="697" spans="1:15" ht="24.95" customHeight="1" x14ac:dyDescent="0.25">
      <c r="A697" s="6">
        <v>689</v>
      </c>
      <c r="B697" s="6" t="s">
        <v>791</v>
      </c>
      <c r="C697" s="6" t="s">
        <v>741</v>
      </c>
      <c r="D697" s="6" t="s">
        <v>46</v>
      </c>
      <c r="E697" s="6" t="s">
        <v>36</v>
      </c>
      <c r="F697" s="6" t="s">
        <v>29</v>
      </c>
      <c r="G697" s="7">
        <v>15000</v>
      </c>
      <c r="H697" s="7">
        <v>0</v>
      </c>
      <c r="I697" s="7">
        <v>15000</v>
      </c>
      <c r="J697" s="7">
        <v>430.5</v>
      </c>
      <c r="K697" s="7">
        <v>0</v>
      </c>
      <c r="L697" s="7">
        <f t="shared" si="31"/>
        <v>456</v>
      </c>
      <c r="M697" s="7">
        <v>25</v>
      </c>
      <c r="N697" s="7">
        <f t="shared" si="32"/>
        <v>911.5</v>
      </c>
      <c r="O697" s="7">
        <f t="shared" si="33"/>
        <v>14088.5</v>
      </c>
    </row>
    <row r="698" spans="1:15" ht="24.95" customHeight="1" x14ac:dyDescent="0.25">
      <c r="A698" s="6">
        <v>690</v>
      </c>
      <c r="B698" s="6" t="s">
        <v>792</v>
      </c>
      <c r="C698" s="6" t="s">
        <v>793</v>
      </c>
      <c r="D698" s="6" t="s">
        <v>174</v>
      </c>
      <c r="E698" s="6" t="s">
        <v>36</v>
      </c>
      <c r="F698" s="6" t="s">
        <v>29</v>
      </c>
      <c r="G698" s="7">
        <v>15000</v>
      </c>
      <c r="H698" s="7">
        <v>0</v>
      </c>
      <c r="I698" s="7">
        <v>15000</v>
      </c>
      <c r="J698" s="7">
        <f>+I698*2.87%</f>
        <v>430.5</v>
      </c>
      <c r="K698" s="7">
        <v>0</v>
      </c>
      <c r="L698" s="7">
        <f t="shared" si="31"/>
        <v>456</v>
      </c>
      <c r="M698" s="7">
        <v>25</v>
      </c>
      <c r="N698" s="7">
        <f t="shared" si="32"/>
        <v>911.5</v>
      </c>
      <c r="O698" s="7">
        <f t="shared" si="33"/>
        <v>14088.5</v>
      </c>
    </row>
    <row r="699" spans="1:15" ht="24.95" customHeight="1" x14ac:dyDescent="0.25">
      <c r="A699" s="6">
        <v>691</v>
      </c>
      <c r="B699" s="6" t="s">
        <v>794</v>
      </c>
      <c r="C699" s="6" t="s">
        <v>793</v>
      </c>
      <c r="D699" s="6" t="s">
        <v>395</v>
      </c>
      <c r="E699" s="6" t="s">
        <v>36</v>
      </c>
      <c r="F699" s="6" t="s">
        <v>29</v>
      </c>
      <c r="G699" s="7">
        <v>22000</v>
      </c>
      <c r="H699" s="7">
        <v>0</v>
      </c>
      <c r="I699" s="7">
        <v>22000</v>
      </c>
      <c r="J699" s="7">
        <v>631.4</v>
      </c>
      <c r="K699" s="7">
        <v>0</v>
      </c>
      <c r="L699" s="7">
        <f t="shared" si="31"/>
        <v>668.8</v>
      </c>
      <c r="M699" s="7">
        <v>125</v>
      </c>
      <c r="N699" s="7">
        <f t="shared" si="32"/>
        <v>1425.1999999999998</v>
      </c>
      <c r="O699" s="7">
        <f t="shared" si="33"/>
        <v>20574.8</v>
      </c>
    </row>
    <row r="700" spans="1:15" ht="24.95" customHeight="1" x14ac:dyDescent="0.25">
      <c r="A700" s="6">
        <v>692</v>
      </c>
      <c r="B700" s="6" t="s">
        <v>795</v>
      </c>
      <c r="C700" s="6" t="s">
        <v>793</v>
      </c>
      <c r="D700" s="6" t="s">
        <v>995</v>
      </c>
      <c r="E700" s="6" t="s">
        <v>28</v>
      </c>
      <c r="F700" s="6" t="s">
        <v>37</v>
      </c>
      <c r="G700" s="7">
        <v>50000</v>
      </c>
      <c r="H700" s="7">
        <v>0</v>
      </c>
      <c r="I700" s="7">
        <v>50000</v>
      </c>
      <c r="J700" s="7">
        <v>1435</v>
      </c>
      <c r="K700" s="7">
        <v>1854</v>
      </c>
      <c r="L700" s="7">
        <f t="shared" si="31"/>
        <v>1520</v>
      </c>
      <c r="M700" s="7">
        <v>673.5</v>
      </c>
      <c r="N700" s="7">
        <f t="shared" si="32"/>
        <v>5482.5</v>
      </c>
      <c r="O700" s="7">
        <f t="shared" si="33"/>
        <v>44517.5</v>
      </c>
    </row>
    <row r="701" spans="1:15" ht="24.95" customHeight="1" x14ac:dyDescent="0.25">
      <c r="A701" s="6">
        <v>693</v>
      </c>
      <c r="B701" s="6" t="s">
        <v>796</v>
      </c>
      <c r="C701" s="6" t="s">
        <v>793</v>
      </c>
      <c r="D701" s="6" t="s">
        <v>68</v>
      </c>
      <c r="E701" s="6" t="s">
        <v>54</v>
      </c>
      <c r="F701" s="6" t="s">
        <v>29</v>
      </c>
      <c r="G701" s="7">
        <v>69000</v>
      </c>
      <c r="H701" s="7">
        <v>0</v>
      </c>
      <c r="I701" s="7">
        <v>69000</v>
      </c>
      <c r="J701" s="7">
        <v>1980.3</v>
      </c>
      <c r="K701" s="7">
        <v>4837.2</v>
      </c>
      <c r="L701" s="7">
        <f t="shared" si="31"/>
        <v>2097.6</v>
      </c>
      <c r="M701" s="7">
        <v>3300.46</v>
      </c>
      <c r="N701" s="7">
        <f t="shared" si="32"/>
        <v>12215.560000000001</v>
      </c>
      <c r="O701" s="7">
        <f t="shared" si="33"/>
        <v>56784.44</v>
      </c>
    </row>
    <row r="702" spans="1:15" ht="24.95" customHeight="1" x14ac:dyDescent="0.25">
      <c r="A702" s="6">
        <v>694</v>
      </c>
      <c r="B702" s="6" t="s">
        <v>797</v>
      </c>
      <c r="C702" s="6" t="s">
        <v>793</v>
      </c>
      <c r="D702" s="6" t="s">
        <v>183</v>
      </c>
      <c r="E702" s="6" t="s">
        <v>54</v>
      </c>
      <c r="F702" s="6" t="s">
        <v>37</v>
      </c>
      <c r="G702" s="7">
        <v>50000</v>
      </c>
      <c r="H702" s="7">
        <v>0</v>
      </c>
      <c r="I702" s="7">
        <v>50000</v>
      </c>
      <c r="J702" s="7">
        <v>1435</v>
      </c>
      <c r="K702" s="7">
        <v>1854</v>
      </c>
      <c r="L702" s="7">
        <f t="shared" si="31"/>
        <v>1520</v>
      </c>
      <c r="M702" s="7">
        <v>865</v>
      </c>
      <c r="N702" s="7">
        <f t="shared" si="32"/>
        <v>5674</v>
      </c>
      <c r="O702" s="7">
        <f t="shared" si="33"/>
        <v>44326</v>
      </c>
    </row>
    <row r="703" spans="1:15" ht="24.95" customHeight="1" x14ac:dyDescent="0.25">
      <c r="A703" s="6">
        <v>695</v>
      </c>
      <c r="B703" s="6" t="s">
        <v>798</v>
      </c>
      <c r="C703" s="6" t="s">
        <v>793</v>
      </c>
      <c r="D703" s="6" t="s">
        <v>183</v>
      </c>
      <c r="E703" s="6" t="s">
        <v>54</v>
      </c>
      <c r="F703" s="6" t="s">
        <v>37</v>
      </c>
      <c r="G703" s="7">
        <v>50000</v>
      </c>
      <c r="H703" s="7">
        <v>0</v>
      </c>
      <c r="I703" s="7">
        <v>50000</v>
      </c>
      <c r="J703" s="7">
        <v>1435</v>
      </c>
      <c r="K703" s="7">
        <v>1596.68</v>
      </c>
      <c r="L703" s="7">
        <f t="shared" si="31"/>
        <v>1520</v>
      </c>
      <c r="M703" s="7">
        <v>1740.46</v>
      </c>
      <c r="N703" s="7">
        <f t="shared" si="32"/>
        <v>6292.14</v>
      </c>
      <c r="O703" s="7">
        <f t="shared" si="33"/>
        <v>43707.86</v>
      </c>
    </row>
    <row r="704" spans="1:15" ht="24.95" customHeight="1" x14ac:dyDescent="0.25">
      <c r="A704" s="6">
        <v>696</v>
      </c>
      <c r="B704" s="6" t="s">
        <v>799</v>
      </c>
      <c r="C704" s="6" t="s">
        <v>793</v>
      </c>
      <c r="D704" s="6" t="s">
        <v>197</v>
      </c>
      <c r="E704" s="6" t="s">
        <v>54</v>
      </c>
      <c r="F704" s="6" t="s">
        <v>37</v>
      </c>
      <c r="G704" s="7">
        <v>57500</v>
      </c>
      <c r="H704" s="7">
        <v>0</v>
      </c>
      <c r="I704" s="7">
        <v>57500</v>
      </c>
      <c r="J704" s="7">
        <v>1650.25</v>
      </c>
      <c r="K704" s="7">
        <v>2673.13</v>
      </c>
      <c r="L704" s="7">
        <f t="shared" si="31"/>
        <v>1748</v>
      </c>
      <c r="M704" s="7">
        <v>3320.46</v>
      </c>
      <c r="N704" s="7">
        <f t="shared" si="32"/>
        <v>9391.84</v>
      </c>
      <c r="O704" s="7">
        <f t="shared" si="33"/>
        <v>48108.160000000003</v>
      </c>
    </row>
    <row r="705" spans="1:15" ht="24.95" customHeight="1" x14ac:dyDescent="0.25">
      <c r="A705" s="6">
        <v>697</v>
      </c>
      <c r="B705" s="6" t="s">
        <v>800</v>
      </c>
      <c r="C705" s="6" t="s">
        <v>793</v>
      </c>
      <c r="D705" s="6" t="s">
        <v>801</v>
      </c>
      <c r="E705" s="6" t="s">
        <v>54</v>
      </c>
      <c r="F705" s="6" t="s">
        <v>37</v>
      </c>
      <c r="G705" s="7">
        <v>86250</v>
      </c>
      <c r="H705" s="7">
        <v>0</v>
      </c>
      <c r="I705" s="7">
        <v>86250</v>
      </c>
      <c r="J705" s="7">
        <v>2475.38</v>
      </c>
      <c r="K705" s="7">
        <v>8871.02</v>
      </c>
      <c r="L705" s="7">
        <f t="shared" si="31"/>
        <v>2622</v>
      </c>
      <c r="M705" s="7">
        <v>425</v>
      </c>
      <c r="N705" s="7">
        <f t="shared" si="32"/>
        <v>14393.400000000001</v>
      </c>
      <c r="O705" s="7">
        <f t="shared" si="33"/>
        <v>71856.600000000006</v>
      </c>
    </row>
    <row r="706" spans="1:15" ht="24.95" customHeight="1" x14ac:dyDescent="0.25">
      <c r="A706" s="6">
        <v>698</v>
      </c>
      <c r="B706" s="6" t="s">
        <v>802</v>
      </c>
      <c r="C706" s="6" t="s">
        <v>793</v>
      </c>
      <c r="D706" s="6" t="s">
        <v>197</v>
      </c>
      <c r="E706" s="6" t="s">
        <v>28</v>
      </c>
      <c r="F706" s="6" t="s">
        <v>37</v>
      </c>
      <c r="G706" s="7">
        <v>50000</v>
      </c>
      <c r="H706" s="7">
        <v>0</v>
      </c>
      <c r="I706" s="7">
        <v>50000</v>
      </c>
      <c r="J706" s="7">
        <v>1435</v>
      </c>
      <c r="K706" s="7">
        <v>1854</v>
      </c>
      <c r="L706" s="7">
        <f t="shared" si="31"/>
        <v>1520</v>
      </c>
      <c r="M706" s="7">
        <v>425</v>
      </c>
      <c r="N706" s="7">
        <f t="shared" si="32"/>
        <v>5234</v>
      </c>
      <c r="O706" s="7">
        <f t="shared" si="33"/>
        <v>44766</v>
      </c>
    </row>
    <row r="707" spans="1:15" ht="24.95" customHeight="1" x14ac:dyDescent="0.25">
      <c r="A707" s="6">
        <v>699</v>
      </c>
      <c r="B707" s="6" t="s">
        <v>803</v>
      </c>
      <c r="C707" s="6" t="s">
        <v>793</v>
      </c>
      <c r="D707" s="6" t="s">
        <v>68</v>
      </c>
      <c r="E707" s="6" t="s">
        <v>28</v>
      </c>
      <c r="F707" s="6" t="s">
        <v>37</v>
      </c>
      <c r="G707" s="7">
        <v>60000</v>
      </c>
      <c r="H707" s="7">
        <v>0</v>
      </c>
      <c r="I707" s="7">
        <v>60000</v>
      </c>
      <c r="J707" s="7">
        <v>1722</v>
      </c>
      <c r="K707" s="7">
        <v>3486.68</v>
      </c>
      <c r="L707" s="7">
        <f t="shared" si="31"/>
        <v>1824</v>
      </c>
      <c r="M707" s="7">
        <v>1442</v>
      </c>
      <c r="N707" s="7">
        <f t="shared" si="32"/>
        <v>8474.68</v>
      </c>
      <c r="O707" s="7">
        <f t="shared" si="33"/>
        <v>51525.32</v>
      </c>
    </row>
    <row r="708" spans="1:15" ht="24.95" customHeight="1" x14ac:dyDescent="0.25">
      <c r="A708" s="6">
        <v>700</v>
      </c>
      <c r="B708" s="6" t="s">
        <v>804</v>
      </c>
      <c r="C708" s="6" t="s">
        <v>793</v>
      </c>
      <c r="D708" s="6" t="s">
        <v>183</v>
      </c>
      <c r="E708" s="6" t="s">
        <v>54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1854</v>
      </c>
      <c r="L708" s="7">
        <f t="shared" si="31"/>
        <v>1520</v>
      </c>
      <c r="M708" s="7">
        <v>1365</v>
      </c>
      <c r="N708" s="7">
        <f t="shared" si="32"/>
        <v>6174</v>
      </c>
      <c r="O708" s="7">
        <f t="shared" si="33"/>
        <v>43826</v>
      </c>
    </row>
    <row r="709" spans="1:15" ht="24.95" customHeight="1" x14ac:dyDescent="0.25">
      <c r="A709" s="6">
        <v>701</v>
      </c>
      <c r="B709" s="6" t="s">
        <v>805</v>
      </c>
      <c r="C709" s="6" t="s">
        <v>793</v>
      </c>
      <c r="D709" s="6" t="s">
        <v>806</v>
      </c>
      <c r="E709" s="6" t="s">
        <v>54</v>
      </c>
      <c r="F709" s="6" t="s">
        <v>37</v>
      </c>
      <c r="G709" s="7">
        <v>57500</v>
      </c>
      <c r="H709" s="7">
        <v>0</v>
      </c>
      <c r="I709" s="7">
        <v>57500</v>
      </c>
      <c r="J709" s="7">
        <v>1650.25</v>
      </c>
      <c r="K709" s="7">
        <v>2673.13</v>
      </c>
      <c r="L709" s="7">
        <f t="shared" si="31"/>
        <v>1748</v>
      </c>
      <c r="M709" s="7">
        <v>3500.46</v>
      </c>
      <c r="N709" s="7">
        <f t="shared" si="32"/>
        <v>9571.84</v>
      </c>
      <c r="O709" s="7">
        <f t="shared" si="33"/>
        <v>47928.160000000003</v>
      </c>
    </row>
    <row r="710" spans="1:15" ht="24.95" customHeight="1" x14ac:dyDescent="0.25">
      <c r="A710" s="6">
        <v>702</v>
      </c>
      <c r="B710" s="6" t="s">
        <v>807</v>
      </c>
      <c r="C710" s="6" t="s">
        <v>793</v>
      </c>
      <c r="D710" s="6" t="s">
        <v>65</v>
      </c>
      <c r="E710" s="6" t="s">
        <v>28</v>
      </c>
      <c r="F710" s="6" t="s">
        <v>37</v>
      </c>
      <c r="G710" s="7">
        <v>35000</v>
      </c>
      <c r="H710" s="7">
        <v>0</v>
      </c>
      <c r="I710" s="7">
        <v>35000</v>
      </c>
      <c r="J710" s="7">
        <v>1004.5</v>
      </c>
      <c r="K710" s="7">
        <v>0</v>
      </c>
      <c r="L710" s="7">
        <f t="shared" si="31"/>
        <v>1064</v>
      </c>
      <c r="M710" s="7">
        <v>893.5</v>
      </c>
      <c r="N710" s="7">
        <f t="shared" si="32"/>
        <v>2962</v>
      </c>
      <c r="O710" s="7">
        <f t="shared" si="33"/>
        <v>32038</v>
      </c>
    </row>
    <row r="711" spans="1:15" ht="24.95" customHeight="1" x14ac:dyDescent="0.25">
      <c r="A711" s="6">
        <v>703</v>
      </c>
      <c r="B711" s="6" t="s">
        <v>808</v>
      </c>
      <c r="C711" s="6" t="s">
        <v>793</v>
      </c>
      <c r="D711" s="6" t="s">
        <v>197</v>
      </c>
      <c r="E711" s="6" t="s">
        <v>54</v>
      </c>
      <c r="F711" s="6" t="s">
        <v>29</v>
      </c>
      <c r="G711" s="7">
        <v>57500</v>
      </c>
      <c r="H711" s="7">
        <v>0</v>
      </c>
      <c r="I711" s="7">
        <v>57500</v>
      </c>
      <c r="J711" s="7">
        <v>1650.25</v>
      </c>
      <c r="K711" s="7">
        <v>2673.13</v>
      </c>
      <c r="L711" s="7">
        <f t="shared" si="31"/>
        <v>1748</v>
      </c>
      <c r="M711" s="7">
        <v>3240.46</v>
      </c>
      <c r="N711" s="7">
        <f t="shared" si="32"/>
        <v>9311.84</v>
      </c>
      <c r="O711" s="7">
        <f t="shared" si="33"/>
        <v>48188.160000000003</v>
      </c>
    </row>
    <row r="712" spans="1:15" ht="24.95" customHeight="1" x14ac:dyDescent="0.25">
      <c r="A712" s="6">
        <v>704</v>
      </c>
      <c r="B712" s="6" t="s">
        <v>809</v>
      </c>
      <c r="C712" s="6" t="s">
        <v>793</v>
      </c>
      <c r="D712" s="6" t="s">
        <v>183</v>
      </c>
      <c r="E712" s="6" t="s">
        <v>54</v>
      </c>
      <c r="F712" s="6" t="s">
        <v>37</v>
      </c>
      <c r="G712" s="7">
        <v>50000</v>
      </c>
      <c r="H712" s="7">
        <v>0</v>
      </c>
      <c r="I712" s="7">
        <v>50000</v>
      </c>
      <c r="J712" s="7">
        <v>1435</v>
      </c>
      <c r="K712" s="7">
        <v>1854</v>
      </c>
      <c r="L712" s="7">
        <f t="shared" si="31"/>
        <v>1520</v>
      </c>
      <c r="M712" s="7">
        <v>16615.34</v>
      </c>
      <c r="N712" s="7">
        <f t="shared" si="32"/>
        <v>21424.34</v>
      </c>
      <c r="O712" s="7">
        <f t="shared" si="33"/>
        <v>28575.66</v>
      </c>
    </row>
    <row r="713" spans="1:15" ht="24.95" customHeight="1" x14ac:dyDescent="0.25">
      <c r="A713" s="6">
        <v>705</v>
      </c>
      <c r="B713" s="6" t="s">
        <v>810</v>
      </c>
      <c r="C713" s="6" t="s">
        <v>793</v>
      </c>
      <c r="D713" s="6" t="s">
        <v>174</v>
      </c>
      <c r="E713" s="6" t="s">
        <v>36</v>
      </c>
      <c r="F713" s="6" t="s">
        <v>29</v>
      </c>
      <c r="G713" s="7">
        <v>11000.47</v>
      </c>
      <c r="H713" s="7">
        <v>0</v>
      </c>
      <c r="I713" s="7">
        <v>11000.47</v>
      </c>
      <c r="J713" s="7">
        <v>315.70999999999998</v>
      </c>
      <c r="K713" s="7">
        <v>0</v>
      </c>
      <c r="L713" s="7">
        <f t="shared" si="31"/>
        <v>334.414288</v>
      </c>
      <c r="M713" s="7">
        <v>5400.37</v>
      </c>
      <c r="N713" s="7">
        <f t="shared" si="32"/>
        <v>6050.4942879999999</v>
      </c>
      <c r="O713" s="7">
        <f t="shared" si="33"/>
        <v>4949.9757119999995</v>
      </c>
    </row>
    <row r="714" spans="1:15" ht="24.95" customHeight="1" x14ac:dyDescent="0.25">
      <c r="A714" s="6">
        <v>706</v>
      </c>
      <c r="B714" s="6" t="s">
        <v>811</v>
      </c>
      <c r="C714" s="6" t="s">
        <v>793</v>
      </c>
      <c r="D714" s="6" t="s">
        <v>806</v>
      </c>
      <c r="E714" s="6" t="s">
        <v>54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1854</v>
      </c>
      <c r="L714" s="7">
        <f t="shared" si="31"/>
        <v>1520</v>
      </c>
      <c r="M714" s="7">
        <v>25</v>
      </c>
      <c r="N714" s="7">
        <f t="shared" si="32"/>
        <v>4834</v>
      </c>
      <c r="O714" s="7">
        <f t="shared" si="33"/>
        <v>45166</v>
      </c>
    </row>
    <row r="715" spans="1:15" ht="24.95" customHeight="1" x14ac:dyDescent="0.25">
      <c r="A715" s="6">
        <v>707</v>
      </c>
      <c r="B715" s="6" t="s">
        <v>812</v>
      </c>
      <c r="C715" s="6" t="s">
        <v>793</v>
      </c>
      <c r="D715" s="6" t="s">
        <v>183</v>
      </c>
      <c r="E715" s="6" t="s">
        <v>54</v>
      </c>
      <c r="F715" s="6" t="s">
        <v>37</v>
      </c>
      <c r="G715" s="7">
        <v>50000</v>
      </c>
      <c r="H715" s="7">
        <v>0</v>
      </c>
      <c r="I715" s="7">
        <v>50000</v>
      </c>
      <c r="J715" s="7">
        <v>1435</v>
      </c>
      <c r="K715" s="7">
        <v>1854</v>
      </c>
      <c r="L715" s="7">
        <f t="shared" si="31"/>
        <v>1520</v>
      </c>
      <c r="M715" s="7">
        <v>1145</v>
      </c>
      <c r="N715" s="7">
        <f t="shared" si="32"/>
        <v>5954</v>
      </c>
      <c r="O715" s="7">
        <f t="shared" si="33"/>
        <v>44046</v>
      </c>
    </row>
    <row r="716" spans="1:15" ht="24.95" customHeight="1" x14ac:dyDescent="0.25">
      <c r="A716" s="6">
        <v>708</v>
      </c>
      <c r="B716" s="6" t="s">
        <v>813</v>
      </c>
      <c r="C716" s="6" t="s">
        <v>793</v>
      </c>
      <c r="D716" s="6" t="s">
        <v>174</v>
      </c>
      <c r="E716" s="6" t="s">
        <v>36</v>
      </c>
      <c r="F716" s="6" t="s">
        <v>29</v>
      </c>
      <c r="G716" s="7">
        <v>11000</v>
      </c>
      <c r="H716" s="7">
        <v>0</v>
      </c>
      <c r="I716" s="7">
        <v>11000</v>
      </c>
      <c r="J716" s="7">
        <v>315.7</v>
      </c>
      <c r="K716" s="7">
        <v>0</v>
      </c>
      <c r="L716" s="7">
        <f t="shared" si="31"/>
        <v>334.4</v>
      </c>
      <c r="M716" s="7">
        <v>25</v>
      </c>
      <c r="N716" s="7">
        <f t="shared" si="32"/>
        <v>675.09999999999991</v>
      </c>
      <c r="O716" s="7">
        <f t="shared" si="33"/>
        <v>10324.9</v>
      </c>
    </row>
    <row r="717" spans="1:15" ht="24.95" customHeight="1" x14ac:dyDescent="0.25">
      <c r="A717" s="6">
        <v>709</v>
      </c>
      <c r="B717" s="6" t="s">
        <v>814</v>
      </c>
      <c r="C717" s="6" t="s">
        <v>793</v>
      </c>
      <c r="D717" s="6" t="s">
        <v>197</v>
      </c>
      <c r="E717" s="6" t="s">
        <v>28</v>
      </c>
      <c r="F717" s="6" t="s">
        <v>29</v>
      </c>
      <c r="G717" s="7">
        <v>51750</v>
      </c>
      <c r="H717" s="7">
        <v>0</v>
      </c>
      <c r="I717" s="7">
        <v>51750</v>
      </c>
      <c r="J717" s="7">
        <v>1485.23</v>
      </c>
      <c r="K717" s="7">
        <v>2100.9899999999998</v>
      </c>
      <c r="L717" s="7">
        <f t="shared" si="31"/>
        <v>1573.2</v>
      </c>
      <c r="M717" s="7">
        <v>425</v>
      </c>
      <c r="N717" s="7">
        <f t="shared" si="32"/>
        <v>5584.42</v>
      </c>
      <c r="O717" s="7">
        <f t="shared" si="33"/>
        <v>46165.58</v>
      </c>
    </row>
    <row r="718" spans="1:15" ht="24.95" customHeight="1" x14ac:dyDescent="0.25">
      <c r="A718" s="6">
        <v>710</v>
      </c>
      <c r="B718" s="6" t="s">
        <v>815</v>
      </c>
      <c r="C718" s="6" t="s">
        <v>793</v>
      </c>
      <c r="D718" s="6" t="s">
        <v>285</v>
      </c>
      <c r="E718" s="6" t="s">
        <v>28</v>
      </c>
      <c r="F718" s="6" t="s">
        <v>37</v>
      </c>
      <c r="G718" s="7">
        <v>45000</v>
      </c>
      <c r="H718" s="7">
        <v>0</v>
      </c>
      <c r="I718" s="7">
        <v>45000</v>
      </c>
      <c r="J718" s="7">
        <v>1291.5</v>
      </c>
      <c r="K718" s="7">
        <v>1148.33</v>
      </c>
      <c r="L718" s="7">
        <f t="shared" si="31"/>
        <v>1368</v>
      </c>
      <c r="M718" s="7">
        <v>425</v>
      </c>
      <c r="N718" s="7">
        <f t="shared" si="32"/>
        <v>4232.83</v>
      </c>
      <c r="O718" s="7">
        <f t="shared" si="33"/>
        <v>40767.17</v>
      </c>
    </row>
    <row r="719" spans="1:15" ht="24.95" customHeight="1" x14ac:dyDescent="0.25">
      <c r="A719" s="6">
        <v>711</v>
      </c>
      <c r="B719" s="6" t="s">
        <v>816</v>
      </c>
      <c r="C719" s="6" t="s">
        <v>793</v>
      </c>
      <c r="D719" s="6" t="s">
        <v>183</v>
      </c>
      <c r="E719" s="6" t="s">
        <v>28</v>
      </c>
      <c r="F719" s="6" t="s">
        <v>29</v>
      </c>
      <c r="G719" s="7">
        <v>45000</v>
      </c>
      <c r="H719" s="7">
        <v>0</v>
      </c>
      <c r="I719" s="7">
        <v>45000</v>
      </c>
      <c r="J719" s="7">
        <v>1291.5</v>
      </c>
      <c r="K719" s="7">
        <v>1148.33</v>
      </c>
      <c r="L719" s="7">
        <f t="shared" si="31"/>
        <v>1368</v>
      </c>
      <c r="M719" s="7">
        <v>25</v>
      </c>
      <c r="N719" s="7">
        <f t="shared" si="32"/>
        <v>3832.83</v>
      </c>
      <c r="O719" s="7">
        <f t="shared" si="33"/>
        <v>41167.17</v>
      </c>
    </row>
    <row r="720" spans="1:15" ht="24.95" customHeight="1" x14ac:dyDescent="0.25">
      <c r="A720" s="6">
        <v>712</v>
      </c>
      <c r="B720" s="6" t="s">
        <v>817</v>
      </c>
      <c r="C720" s="6" t="s">
        <v>793</v>
      </c>
      <c r="D720" s="6" t="s">
        <v>197</v>
      </c>
      <c r="E720" s="6" t="s">
        <v>28</v>
      </c>
      <c r="F720" s="6" t="s">
        <v>37</v>
      </c>
      <c r="G720" s="7">
        <v>57500</v>
      </c>
      <c r="H720" s="7">
        <v>0</v>
      </c>
      <c r="I720" s="7">
        <v>57500</v>
      </c>
      <c r="J720" s="7">
        <v>1650.25</v>
      </c>
      <c r="K720" s="7">
        <v>3016.23</v>
      </c>
      <c r="L720" s="7">
        <f t="shared" si="31"/>
        <v>1748</v>
      </c>
      <c r="M720" s="7">
        <v>1785</v>
      </c>
      <c r="N720" s="7">
        <f t="shared" si="32"/>
        <v>8199.48</v>
      </c>
      <c r="O720" s="7">
        <f t="shared" si="33"/>
        <v>49300.520000000004</v>
      </c>
    </row>
    <row r="721" spans="1:15" ht="24.95" customHeight="1" x14ac:dyDescent="0.25">
      <c r="A721" s="6">
        <v>713</v>
      </c>
      <c r="B721" s="6" t="s">
        <v>818</v>
      </c>
      <c r="C721" s="6" t="s">
        <v>793</v>
      </c>
      <c r="D721" s="6" t="s">
        <v>183</v>
      </c>
      <c r="E721" s="6" t="s">
        <v>28</v>
      </c>
      <c r="F721" s="6" t="s">
        <v>37</v>
      </c>
      <c r="G721" s="7">
        <v>30000</v>
      </c>
      <c r="H721" s="7">
        <v>0</v>
      </c>
      <c r="I721" s="7">
        <v>30000</v>
      </c>
      <c r="J721" s="7">
        <v>861</v>
      </c>
      <c r="K721" s="7">
        <v>0</v>
      </c>
      <c r="L721" s="7">
        <f t="shared" si="31"/>
        <v>912</v>
      </c>
      <c r="M721" s="7">
        <v>3429.25</v>
      </c>
      <c r="N721" s="7">
        <f t="shared" si="32"/>
        <v>5202.25</v>
      </c>
      <c r="O721" s="7">
        <f t="shared" si="33"/>
        <v>24797.75</v>
      </c>
    </row>
    <row r="722" spans="1:15" ht="24.95" customHeight="1" x14ac:dyDescent="0.25">
      <c r="A722" s="6">
        <v>714</v>
      </c>
      <c r="B722" s="6" t="s">
        <v>819</v>
      </c>
      <c r="C722" s="6" t="s">
        <v>793</v>
      </c>
      <c r="D722" s="6" t="s">
        <v>133</v>
      </c>
      <c r="E722" s="6" t="s">
        <v>54</v>
      </c>
      <c r="F722" s="6" t="s">
        <v>29</v>
      </c>
      <c r="G722" s="7">
        <v>28000</v>
      </c>
      <c r="H722" s="7">
        <v>0</v>
      </c>
      <c r="I722" s="7">
        <v>28000</v>
      </c>
      <c r="J722" s="7">
        <v>803.6</v>
      </c>
      <c r="K722" s="7">
        <v>0</v>
      </c>
      <c r="L722" s="7">
        <f t="shared" ref="L722:L786" si="34">+I722*3.04%</f>
        <v>851.2</v>
      </c>
      <c r="M722" s="7">
        <v>25</v>
      </c>
      <c r="N722" s="7">
        <f t="shared" ref="N722:N785" si="35">+J722+K722+L722+M722</f>
        <v>1679.8000000000002</v>
      </c>
      <c r="O722" s="7">
        <f t="shared" si="33"/>
        <v>26320.2</v>
      </c>
    </row>
    <row r="723" spans="1:15" ht="24.95" customHeight="1" x14ac:dyDescent="0.25">
      <c r="A723" s="6">
        <v>715</v>
      </c>
      <c r="B723" s="6" t="s">
        <v>820</v>
      </c>
      <c r="C723" s="6" t="s">
        <v>793</v>
      </c>
      <c r="D723" s="6" t="s">
        <v>35</v>
      </c>
      <c r="E723" s="6" t="s">
        <v>54</v>
      </c>
      <c r="F723" s="6" t="s">
        <v>37</v>
      </c>
      <c r="G723" s="7">
        <v>35000</v>
      </c>
      <c r="H723" s="7">
        <v>0</v>
      </c>
      <c r="I723" s="7">
        <v>35000</v>
      </c>
      <c r="J723" s="7">
        <v>1004.5</v>
      </c>
      <c r="K723" s="7">
        <v>0</v>
      </c>
      <c r="L723" s="7">
        <f t="shared" si="34"/>
        <v>1064</v>
      </c>
      <c r="M723" s="7">
        <v>673.5</v>
      </c>
      <c r="N723" s="7">
        <f t="shared" si="35"/>
        <v>2742</v>
      </c>
      <c r="O723" s="7">
        <f t="shared" si="33"/>
        <v>32258</v>
      </c>
    </row>
    <row r="724" spans="1:15" ht="24.95" customHeight="1" x14ac:dyDescent="0.25">
      <c r="A724" s="6">
        <v>716</v>
      </c>
      <c r="B724" s="6" t="s">
        <v>821</v>
      </c>
      <c r="C724" s="6" t="s">
        <v>793</v>
      </c>
      <c r="D724" s="6" t="s">
        <v>183</v>
      </c>
      <c r="E724" s="6" t="s">
        <v>28</v>
      </c>
      <c r="F724" s="6" t="s">
        <v>29</v>
      </c>
      <c r="G724" s="7">
        <v>45000</v>
      </c>
      <c r="H724" s="7">
        <v>0</v>
      </c>
      <c r="I724" s="7">
        <v>45000</v>
      </c>
      <c r="J724" s="7">
        <v>1291.5</v>
      </c>
      <c r="K724" s="7">
        <v>1148.33</v>
      </c>
      <c r="L724" s="7">
        <f t="shared" si="34"/>
        <v>1368</v>
      </c>
      <c r="M724" s="7">
        <v>25</v>
      </c>
      <c r="N724" s="7">
        <f t="shared" si="35"/>
        <v>3832.83</v>
      </c>
      <c r="O724" s="7">
        <f t="shared" si="33"/>
        <v>41167.17</v>
      </c>
    </row>
    <row r="725" spans="1:15" ht="24.95" customHeight="1" x14ac:dyDescent="0.25">
      <c r="A725" s="6">
        <v>717</v>
      </c>
      <c r="B725" s="6" t="s">
        <v>822</v>
      </c>
      <c r="C725" s="6" t="s">
        <v>793</v>
      </c>
      <c r="D725" s="6" t="s">
        <v>183</v>
      </c>
      <c r="E725" s="6" t="s">
        <v>28</v>
      </c>
      <c r="F725" s="6" t="s">
        <v>29</v>
      </c>
      <c r="G725" s="7">
        <v>45000</v>
      </c>
      <c r="H725" s="7">
        <v>0</v>
      </c>
      <c r="I725" s="7">
        <v>45000</v>
      </c>
      <c r="J725" s="7">
        <v>1291.5</v>
      </c>
      <c r="K725" s="7">
        <v>1148.33</v>
      </c>
      <c r="L725" s="7">
        <f t="shared" si="34"/>
        <v>1368</v>
      </c>
      <c r="M725" s="7">
        <v>25</v>
      </c>
      <c r="N725" s="7">
        <f t="shared" si="35"/>
        <v>3832.83</v>
      </c>
      <c r="O725" s="7">
        <f t="shared" si="33"/>
        <v>41167.17</v>
      </c>
    </row>
    <row r="726" spans="1:15" ht="24.95" customHeight="1" x14ac:dyDescent="0.25">
      <c r="A726" s="6">
        <v>718</v>
      </c>
      <c r="B726" s="6" t="s">
        <v>823</v>
      </c>
      <c r="C726" s="6" t="s">
        <v>793</v>
      </c>
      <c r="D726" s="6" t="s">
        <v>824</v>
      </c>
      <c r="E726" s="6" t="s">
        <v>54</v>
      </c>
      <c r="F726" s="6" t="s">
        <v>29</v>
      </c>
      <c r="G726" s="7">
        <v>50000</v>
      </c>
      <c r="H726" s="7">
        <v>0</v>
      </c>
      <c r="I726" s="7">
        <v>50000</v>
      </c>
      <c r="J726" s="7">
        <v>1435</v>
      </c>
      <c r="K726" s="7">
        <v>1854</v>
      </c>
      <c r="L726" s="7">
        <f t="shared" si="34"/>
        <v>1520</v>
      </c>
      <c r="M726" s="7">
        <v>2489.6</v>
      </c>
      <c r="N726" s="7">
        <f t="shared" si="35"/>
        <v>7298.6</v>
      </c>
      <c r="O726" s="7">
        <f t="shared" ref="O726:O788" si="36">+G726-N726</f>
        <v>42701.4</v>
      </c>
    </row>
    <row r="727" spans="1:15" ht="24.95" customHeight="1" x14ac:dyDescent="0.25">
      <c r="A727" s="6">
        <v>719</v>
      </c>
      <c r="B727" s="6" t="s">
        <v>825</v>
      </c>
      <c r="C727" s="6" t="s">
        <v>793</v>
      </c>
      <c r="D727" s="6" t="s">
        <v>183</v>
      </c>
      <c r="E727" s="6" t="s">
        <v>54</v>
      </c>
      <c r="F727" s="6" t="s">
        <v>37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f t="shared" si="34"/>
        <v>1520</v>
      </c>
      <c r="M727" s="7">
        <v>1025</v>
      </c>
      <c r="N727" s="7">
        <f t="shared" si="35"/>
        <v>5834</v>
      </c>
      <c r="O727" s="7">
        <f t="shared" si="36"/>
        <v>44166</v>
      </c>
    </row>
    <row r="728" spans="1:15" ht="24.95" customHeight="1" x14ac:dyDescent="0.25">
      <c r="A728" s="6">
        <v>720</v>
      </c>
      <c r="B728" s="6" t="s">
        <v>826</v>
      </c>
      <c r="C728" s="6" t="s">
        <v>793</v>
      </c>
      <c r="D728" s="6" t="s">
        <v>183</v>
      </c>
      <c r="E728" s="6" t="s">
        <v>28</v>
      </c>
      <c r="F728" s="6" t="s">
        <v>37</v>
      </c>
      <c r="G728" s="7">
        <v>50000</v>
      </c>
      <c r="H728" s="7">
        <v>0</v>
      </c>
      <c r="I728" s="7">
        <v>50000</v>
      </c>
      <c r="J728" s="7">
        <v>1435</v>
      </c>
      <c r="K728" s="7">
        <v>1854</v>
      </c>
      <c r="L728" s="7">
        <f t="shared" si="34"/>
        <v>1520</v>
      </c>
      <c r="M728" s="7">
        <v>1322</v>
      </c>
      <c r="N728" s="7">
        <f t="shared" si="35"/>
        <v>6131</v>
      </c>
      <c r="O728" s="7">
        <f t="shared" si="36"/>
        <v>43869</v>
      </c>
    </row>
    <row r="729" spans="1:15" ht="24.95" customHeight="1" x14ac:dyDescent="0.25">
      <c r="A729" s="6">
        <v>721</v>
      </c>
      <c r="B729" s="6" t="s">
        <v>827</v>
      </c>
      <c r="C729" s="6" t="s">
        <v>793</v>
      </c>
      <c r="D729" s="6" t="s">
        <v>828</v>
      </c>
      <c r="E729" s="6" t="s">
        <v>36</v>
      </c>
      <c r="F729" s="6" t="s">
        <v>37</v>
      </c>
      <c r="G729" s="7">
        <v>26250</v>
      </c>
      <c r="H729" s="7">
        <v>0</v>
      </c>
      <c r="I729" s="7">
        <v>26250</v>
      </c>
      <c r="J729" s="7">
        <v>753.38</v>
      </c>
      <c r="K729" s="7">
        <v>0</v>
      </c>
      <c r="L729" s="7">
        <f t="shared" si="34"/>
        <v>798</v>
      </c>
      <c r="M729" s="7">
        <v>25</v>
      </c>
      <c r="N729" s="7">
        <f t="shared" si="35"/>
        <v>1576.38</v>
      </c>
      <c r="O729" s="7">
        <f t="shared" si="36"/>
        <v>24673.62</v>
      </c>
    </row>
    <row r="730" spans="1:15" ht="24.95" customHeight="1" x14ac:dyDescent="0.25">
      <c r="A730" s="6">
        <v>722</v>
      </c>
      <c r="B730" s="6" t="s">
        <v>829</v>
      </c>
      <c r="C730" s="6" t="s">
        <v>793</v>
      </c>
      <c r="D730" s="6" t="s">
        <v>170</v>
      </c>
      <c r="E730" s="6" t="s">
        <v>54</v>
      </c>
      <c r="F730" s="6" t="s">
        <v>29</v>
      </c>
      <c r="G730" s="7">
        <v>27000</v>
      </c>
      <c r="H730" s="7">
        <v>0</v>
      </c>
      <c r="I730" s="7">
        <v>27000</v>
      </c>
      <c r="J730" s="7">
        <v>774.9</v>
      </c>
      <c r="K730" s="7">
        <v>0</v>
      </c>
      <c r="L730" s="7">
        <f t="shared" si="34"/>
        <v>820.8</v>
      </c>
      <c r="M730" s="7">
        <v>3971.26</v>
      </c>
      <c r="N730" s="7">
        <f t="shared" si="35"/>
        <v>5566.96</v>
      </c>
      <c r="O730" s="7">
        <f t="shared" si="36"/>
        <v>21433.040000000001</v>
      </c>
    </row>
    <row r="731" spans="1:15" ht="24.95" customHeight="1" x14ac:dyDescent="0.25">
      <c r="A731" s="6">
        <v>723</v>
      </c>
      <c r="B731" s="6" t="s">
        <v>830</v>
      </c>
      <c r="C731" s="6" t="s">
        <v>793</v>
      </c>
      <c r="D731" s="6" t="s">
        <v>174</v>
      </c>
      <c r="E731" s="6" t="s">
        <v>54</v>
      </c>
      <c r="F731" s="6" t="s">
        <v>37</v>
      </c>
      <c r="G731" s="7">
        <v>15000</v>
      </c>
      <c r="H731" s="7">
        <v>0</v>
      </c>
      <c r="I731" s="7">
        <v>15000</v>
      </c>
      <c r="J731" s="7">
        <f>+G731*2.87%</f>
        <v>430.5</v>
      </c>
      <c r="K731" s="7">
        <v>0</v>
      </c>
      <c r="L731" s="7">
        <f t="shared" si="34"/>
        <v>456</v>
      </c>
      <c r="M731" s="7">
        <v>4195.17</v>
      </c>
      <c r="N731" s="7">
        <f t="shared" si="35"/>
        <v>5081.67</v>
      </c>
      <c r="O731" s="7">
        <f t="shared" si="36"/>
        <v>9918.33</v>
      </c>
    </row>
    <row r="732" spans="1:15" ht="24.95" customHeight="1" x14ac:dyDescent="0.25">
      <c r="A732" s="6">
        <v>724</v>
      </c>
      <c r="B732" s="6" t="s">
        <v>831</v>
      </c>
      <c r="C732" s="6" t="s">
        <v>793</v>
      </c>
      <c r="D732" s="6" t="s">
        <v>806</v>
      </c>
      <c r="E732" s="6" t="s">
        <v>28</v>
      </c>
      <c r="F732" s="6" t="s">
        <v>37</v>
      </c>
      <c r="G732" s="7">
        <v>57500</v>
      </c>
      <c r="H732" s="7">
        <v>0</v>
      </c>
      <c r="I732" s="7">
        <v>57500</v>
      </c>
      <c r="J732" s="7">
        <v>1650.25</v>
      </c>
      <c r="K732" s="7">
        <v>3016.23</v>
      </c>
      <c r="L732" s="7">
        <f t="shared" si="34"/>
        <v>1748</v>
      </c>
      <c r="M732" s="7">
        <v>1105</v>
      </c>
      <c r="N732" s="7">
        <f t="shared" si="35"/>
        <v>7519.48</v>
      </c>
      <c r="O732" s="7">
        <f t="shared" si="36"/>
        <v>49980.520000000004</v>
      </c>
    </row>
    <row r="733" spans="1:15" ht="24.95" customHeight="1" x14ac:dyDescent="0.25">
      <c r="A733" s="6">
        <v>725</v>
      </c>
      <c r="B733" s="6" t="s">
        <v>832</v>
      </c>
      <c r="C733" s="6" t="s">
        <v>793</v>
      </c>
      <c r="D733" s="6" t="s">
        <v>806</v>
      </c>
      <c r="E733" s="6" t="s">
        <v>54</v>
      </c>
      <c r="F733" s="6" t="s">
        <v>37</v>
      </c>
      <c r="G733" s="7">
        <v>69000</v>
      </c>
      <c r="H733" s="7">
        <v>0</v>
      </c>
      <c r="I733" s="7">
        <v>69000</v>
      </c>
      <c r="J733" s="7">
        <v>1980.3</v>
      </c>
      <c r="K733" s="7">
        <v>5180.3</v>
      </c>
      <c r="L733" s="7">
        <f t="shared" si="34"/>
        <v>2097.6</v>
      </c>
      <c r="M733" s="7">
        <v>1525</v>
      </c>
      <c r="N733" s="7">
        <f t="shared" si="35"/>
        <v>10783.2</v>
      </c>
      <c r="O733" s="7">
        <f t="shared" si="36"/>
        <v>58216.800000000003</v>
      </c>
    </row>
    <row r="734" spans="1:15" ht="24.95" customHeight="1" x14ac:dyDescent="0.25">
      <c r="A734" s="6">
        <v>726</v>
      </c>
      <c r="B734" s="6" t="s">
        <v>833</v>
      </c>
      <c r="C734" s="6" t="s">
        <v>793</v>
      </c>
      <c r="D734" s="6" t="s">
        <v>183</v>
      </c>
      <c r="E734" s="6" t="s">
        <v>54</v>
      </c>
      <c r="F734" s="6" t="s">
        <v>37</v>
      </c>
      <c r="G734" s="7">
        <v>50000</v>
      </c>
      <c r="H734" s="7">
        <v>0</v>
      </c>
      <c r="I734" s="7">
        <v>50000</v>
      </c>
      <c r="J734" s="7">
        <v>1435</v>
      </c>
      <c r="K734" s="7">
        <v>1854</v>
      </c>
      <c r="L734" s="7">
        <f t="shared" si="34"/>
        <v>1520</v>
      </c>
      <c r="M734" s="7">
        <v>1145</v>
      </c>
      <c r="N734" s="7">
        <f t="shared" si="35"/>
        <v>5954</v>
      </c>
      <c r="O734" s="7">
        <f t="shared" si="36"/>
        <v>44046</v>
      </c>
    </row>
    <row r="735" spans="1:15" ht="24.95" customHeight="1" x14ac:dyDescent="0.25">
      <c r="A735" s="6">
        <v>727</v>
      </c>
      <c r="B735" s="6" t="s">
        <v>834</v>
      </c>
      <c r="C735" s="6" t="s">
        <v>793</v>
      </c>
      <c r="D735" s="6" t="s">
        <v>65</v>
      </c>
      <c r="E735" s="6" t="s">
        <v>54</v>
      </c>
      <c r="F735" s="6" t="s">
        <v>37</v>
      </c>
      <c r="G735" s="7">
        <v>26000</v>
      </c>
      <c r="H735" s="7">
        <v>0</v>
      </c>
      <c r="I735" s="7">
        <v>26000</v>
      </c>
      <c r="J735" s="7">
        <v>746.2</v>
      </c>
      <c r="K735" s="7">
        <v>0</v>
      </c>
      <c r="L735" s="7">
        <f t="shared" si="34"/>
        <v>790.4</v>
      </c>
      <c r="M735" s="7">
        <v>1740.46</v>
      </c>
      <c r="N735" s="7">
        <f t="shared" si="35"/>
        <v>3277.06</v>
      </c>
      <c r="O735" s="7">
        <f t="shared" si="36"/>
        <v>22722.94</v>
      </c>
    </row>
    <row r="736" spans="1:15" ht="24.95" customHeight="1" x14ac:dyDescent="0.25">
      <c r="A736" s="6">
        <v>728</v>
      </c>
      <c r="B736" s="6" t="s">
        <v>835</v>
      </c>
      <c r="C736" s="6" t="s">
        <v>793</v>
      </c>
      <c r="D736" s="6" t="s">
        <v>115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f>+G736*2.87%</f>
        <v>430.5</v>
      </c>
      <c r="K736" s="7">
        <v>0</v>
      </c>
      <c r="L736" s="7">
        <f t="shared" si="34"/>
        <v>456</v>
      </c>
      <c r="M736" s="7">
        <v>25</v>
      </c>
      <c r="N736" s="7">
        <f t="shared" si="35"/>
        <v>911.5</v>
      </c>
      <c r="O736" s="7">
        <f t="shared" si="36"/>
        <v>14088.5</v>
      </c>
    </row>
    <row r="737" spans="1:16330" ht="24.95" customHeight="1" x14ac:dyDescent="0.25">
      <c r="A737" s="6">
        <v>729</v>
      </c>
      <c r="B737" s="6" t="s">
        <v>836</v>
      </c>
      <c r="C737" s="6" t="s">
        <v>793</v>
      </c>
      <c r="D737" s="6" t="s">
        <v>115</v>
      </c>
      <c r="E737" s="6" t="s">
        <v>36</v>
      </c>
      <c r="F737" s="6" t="s">
        <v>37</v>
      </c>
      <c r="G737" s="7">
        <v>25000</v>
      </c>
      <c r="H737" s="7">
        <v>0</v>
      </c>
      <c r="I737" s="7">
        <v>25000</v>
      </c>
      <c r="J737" s="7">
        <v>717.5</v>
      </c>
      <c r="K737" s="7">
        <v>0</v>
      </c>
      <c r="L737" s="7">
        <f t="shared" si="34"/>
        <v>760</v>
      </c>
      <c r="M737" s="7">
        <v>25</v>
      </c>
      <c r="N737" s="7">
        <f t="shared" si="35"/>
        <v>1502.5</v>
      </c>
      <c r="O737" s="7">
        <f t="shared" si="36"/>
        <v>23497.5</v>
      </c>
    </row>
    <row r="738" spans="1:16330" ht="24.95" customHeight="1" x14ac:dyDescent="0.25">
      <c r="A738" s="6">
        <v>730</v>
      </c>
      <c r="B738" t="s">
        <v>1261</v>
      </c>
      <c r="C738" s="6" t="s">
        <v>793</v>
      </c>
      <c r="D738" s="6" t="s">
        <v>115</v>
      </c>
      <c r="E738" s="6" t="s">
        <v>36</v>
      </c>
      <c r="F738" s="6" t="s">
        <v>37</v>
      </c>
      <c r="G738" s="7">
        <v>15000</v>
      </c>
      <c r="H738" s="7">
        <v>0</v>
      </c>
      <c r="I738" s="7">
        <v>15000</v>
      </c>
      <c r="J738" s="7">
        <v>430.5</v>
      </c>
      <c r="K738" s="7">
        <v>0</v>
      </c>
      <c r="L738" s="7">
        <f t="shared" si="34"/>
        <v>456</v>
      </c>
      <c r="M738" s="7">
        <v>25</v>
      </c>
      <c r="N738" s="7">
        <f t="shared" si="35"/>
        <v>911.5</v>
      </c>
      <c r="O738" s="7">
        <f t="shared" si="36"/>
        <v>14088.5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  <c r="XCI738"/>
      <c r="XCJ738"/>
      <c r="XCK738"/>
      <c r="XCL738"/>
      <c r="XCM738"/>
      <c r="XCN738"/>
      <c r="XCO738"/>
      <c r="XCP738"/>
      <c r="XCQ738"/>
      <c r="XCR738"/>
      <c r="XCS738"/>
      <c r="XCT738"/>
      <c r="XCU738"/>
      <c r="XCV738"/>
      <c r="XCW738"/>
      <c r="XCX738"/>
      <c r="XCY738"/>
      <c r="XCZ738"/>
      <c r="XDA738"/>
      <c r="XDB738"/>
    </row>
    <row r="739" spans="1:16330" ht="24.95" customHeight="1" x14ac:dyDescent="0.25">
      <c r="A739" s="6">
        <v>731</v>
      </c>
      <c r="B739" t="s">
        <v>1262</v>
      </c>
      <c r="C739" s="6" t="s">
        <v>793</v>
      </c>
      <c r="D739" s="6" t="s">
        <v>115</v>
      </c>
      <c r="E739" s="6" t="s">
        <v>36</v>
      </c>
      <c r="F739" s="6" t="s">
        <v>29</v>
      </c>
      <c r="G739" s="7">
        <v>18000</v>
      </c>
      <c r="H739" s="7">
        <v>0</v>
      </c>
      <c r="I739" s="7">
        <v>18000</v>
      </c>
      <c r="J739" s="7">
        <v>516.6</v>
      </c>
      <c r="K739" s="7">
        <v>0</v>
      </c>
      <c r="L739" s="7">
        <f t="shared" si="34"/>
        <v>547.20000000000005</v>
      </c>
      <c r="M739" s="7">
        <v>25</v>
      </c>
      <c r="N739" s="7">
        <f t="shared" si="35"/>
        <v>1088.8000000000002</v>
      </c>
      <c r="O739" s="7">
        <f t="shared" si="36"/>
        <v>16911.2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  <c r="XCI739"/>
      <c r="XCJ739"/>
      <c r="XCK739"/>
      <c r="XCL739"/>
      <c r="XCM739"/>
      <c r="XCN739"/>
      <c r="XCO739"/>
      <c r="XCP739"/>
      <c r="XCQ739"/>
      <c r="XCR739"/>
      <c r="XCS739"/>
      <c r="XCT739"/>
      <c r="XCU739"/>
      <c r="XCV739"/>
      <c r="XCW739"/>
      <c r="XCX739"/>
      <c r="XCY739"/>
      <c r="XCZ739"/>
      <c r="XDA739"/>
      <c r="XDB739"/>
    </row>
    <row r="740" spans="1:16330" ht="24.95" customHeight="1" x14ac:dyDescent="0.25">
      <c r="A740" s="6">
        <v>732</v>
      </c>
      <c r="B740" t="s">
        <v>1266</v>
      </c>
      <c r="C740" s="6" t="s">
        <v>793</v>
      </c>
      <c r="D740" s="6" t="s">
        <v>115</v>
      </c>
      <c r="E740" s="6" t="s">
        <v>36</v>
      </c>
      <c r="F740" s="6" t="s">
        <v>29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f t="shared" si="34"/>
        <v>456</v>
      </c>
      <c r="M740" s="7">
        <v>25</v>
      </c>
      <c r="N740" s="7">
        <f t="shared" si="35"/>
        <v>911.5</v>
      </c>
      <c r="O740" s="7">
        <f t="shared" si="36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  <c r="XCW740"/>
      <c r="XCX740"/>
      <c r="XCY740"/>
      <c r="XCZ740"/>
      <c r="XDA740"/>
      <c r="XDB740"/>
    </row>
    <row r="741" spans="1:16330" ht="24.95" customHeight="1" x14ac:dyDescent="0.25">
      <c r="A741" s="6">
        <v>733</v>
      </c>
      <c r="B741" t="s">
        <v>1268</v>
      </c>
      <c r="C741" s="6" t="s">
        <v>793</v>
      </c>
      <c r="D741" s="6" t="s">
        <v>115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f t="shared" si="34"/>
        <v>456</v>
      </c>
      <c r="M741" s="7">
        <v>25</v>
      </c>
      <c r="N741" s="7">
        <f t="shared" si="35"/>
        <v>911.5</v>
      </c>
      <c r="O741" s="7">
        <f t="shared" si="36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  <c r="XCW741"/>
      <c r="XCX741"/>
      <c r="XCY741"/>
      <c r="XCZ741"/>
      <c r="XDA741"/>
      <c r="XDB741"/>
    </row>
    <row r="742" spans="1:16330" ht="24.95" customHeight="1" x14ac:dyDescent="0.25">
      <c r="A742" s="6">
        <v>734</v>
      </c>
      <c r="B742" t="s">
        <v>1270</v>
      </c>
      <c r="C742" s="6" t="s">
        <v>793</v>
      </c>
      <c r="D742" s="6" t="s">
        <v>115</v>
      </c>
      <c r="E742" s="6" t="s">
        <v>36</v>
      </c>
      <c r="F742" s="6" t="s">
        <v>37</v>
      </c>
      <c r="G742" s="7">
        <v>15000</v>
      </c>
      <c r="H742" s="7">
        <v>0</v>
      </c>
      <c r="I742" s="7">
        <v>15000</v>
      </c>
      <c r="J742" s="7">
        <v>430.5</v>
      </c>
      <c r="K742" s="7">
        <v>0</v>
      </c>
      <c r="L742" s="7">
        <f t="shared" si="34"/>
        <v>456</v>
      </c>
      <c r="M742" s="7">
        <v>25</v>
      </c>
      <c r="N742" s="7">
        <f t="shared" si="35"/>
        <v>911.5</v>
      </c>
      <c r="O742" s="7">
        <f t="shared" si="36"/>
        <v>14088.5</v>
      </c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  <c r="IP742"/>
      <c r="IQ742"/>
      <c r="IR742"/>
      <c r="IS742"/>
      <c r="IT742"/>
      <c r="IU742"/>
      <c r="IV742"/>
      <c r="IW742"/>
      <c r="IX742"/>
      <c r="IY742"/>
      <c r="IZ742"/>
      <c r="JA742"/>
      <c r="JB742"/>
      <c r="JC742"/>
      <c r="JD742"/>
      <c r="JE742"/>
      <c r="JF742"/>
      <c r="JG742"/>
      <c r="JH742"/>
      <c r="JI742"/>
      <c r="JJ742"/>
      <c r="JK742"/>
      <c r="JL742"/>
      <c r="JM742"/>
      <c r="JN742"/>
      <c r="JO742"/>
      <c r="JP742"/>
      <c r="JQ742"/>
      <c r="JR742"/>
      <c r="JS742"/>
      <c r="JT742"/>
      <c r="JU742"/>
      <c r="JV742"/>
      <c r="JW742"/>
      <c r="JX742"/>
      <c r="JY742"/>
      <c r="JZ742"/>
      <c r="KA742"/>
      <c r="KB742"/>
      <c r="KC742"/>
      <c r="KD742"/>
      <c r="KE742"/>
      <c r="KF742"/>
      <c r="KG742"/>
      <c r="KH742"/>
      <c r="KI742"/>
      <c r="KJ742"/>
      <c r="KK742"/>
      <c r="KL742"/>
      <c r="KM742"/>
      <c r="KN742"/>
      <c r="KO742"/>
      <c r="KP742"/>
      <c r="KQ742"/>
      <c r="KR742"/>
      <c r="KS742"/>
      <c r="KT742"/>
      <c r="KU742"/>
      <c r="KV742"/>
      <c r="KW742"/>
      <c r="KX742"/>
      <c r="KY742"/>
      <c r="KZ742"/>
      <c r="LA742"/>
      <c r="LB742"/>
      <c r="LC742"/>
      <c r="LD742"/>
      <c r="LE742"/>
      <c r="LF742"/>
      <c r="LG742"/>
      <c r="LH742"/>
      <c r="LI742"/>
      <c r="LJ742"/>
      <c r="LK742"/>
      <c r="LL742"/>
      <c r="LM742"/>
      <c r="LN742"/>
      <c r="LO742"/>
      <c r="LP742"/>
      <c r="LQ742"/>
      <c r="LR742"/>
      <c r="LS742"/>
      <c r="LT742"/>
      <c r="LU742"/>
      <c r="LV742"/>
      <c r="LW742"/>
      <c r="LX742"/>
      <c r="LY742"/>
      <c r="LZ742"/>
      <c r="MA742"/>
      <c r="MB742"/>
      <c r="MC742"/>
      <c r="MD742"/>
      <c r="ME742"/>
      <c r="MF742"/>
      <c r="MG742"/>
      <c r="MH742"/>
      <c r="MI742"/>
      <c r="MJ742"/>
      <c r="MK742"/>
      <c r="ML742"/>
      <c r="MM742"/>
      <c r="MN742"/>
      <c r="MO742"/>
      <c r="MP742"/>
      <c r="MQ742"/>
      <c r="MR742"/>
      <c r="MS742"/>
      <c r="MT742"/>
      <c r="MU742"/>
      <c r="MV742"/>
      <c r="MW742"/>
      <c r="MX742"/>
      <c r="MY742"/>
      <c r="MZ742"/>
      <c r="NA742"/>
      <c r="NB742"/>
      <c r="NC742"/>
      <c r="ND742"/>
      <c r="NE742"/>
      <c r="NF742"/>
      <c r="NG742"/>
      <c r="NH742"/>
      <c r="NI742"/>
      <c r="NJ742"/>
      <c r="NK742"/>
      <c r="NL742"/>
      <c r="NM742"/>
      <c r="NN742"/>
      <c r="NO742"/>
      <c r="NP742"/>
      <c r="NQ742"/>
      <c r="NR742"/>
      <c r="NS742"/>
      <c r="NT742"/>
      <c r="NU742"/>
      <c r="NV742"/>
      <c r="NW742"/>
      <c r="NX742"/>
      <c r="NY742"/>
      <c r="NZ742"/>
      <c r="OA742"/>
      <c r="OB742"/>
      <c r="OC742"/>
      <c r="OD742"/>
      <c r="OE742"/>
      <c r="OF742"/>
      <c r="OG742"/>
      <c r="OH742"/>
      <c r="OI742"/>
      <c r="OJ742"/>
      <c r="OK742"/>
      <c r="OL742"/>
      <c r="OM742"/>
      <c r="ON742"/>
      <c r="OO742"/>
      <c r="OP742"/>
      <c r="OQ742"/>
      <c r="OR742"/>
      <c r="OS742"/>
      <c r="OT742"/>
      <c r="OU742"/>
      <c r="OV742"/>
      <c r="OW742"/>
      <c r="OX742"/>
      <c r="OY742"/>
      <c r="OZ742"/>
      <c r="PA742"/>
      <c r="PB742"/>
      <c r="PC742"/>
      <c r="PD742"/>
      <c r="PE742"/>
      <c r="PF742"/>
      <c r="PG742"/>
      <c r="PH742"/>
      <c r="PI742"/>
      <c r="PJ742"/>
      <c r="PK742"/>
      <c r="PL742"/>
      <c r="PM742"/>
      <c r="PN742"/>
      <c r="PO742"/>
      <c r="PP742"/>
      <c r="PQ742"/>
      <c r="PR742"/>
      <c r="PS742"/>
      <c r="PT742"/>
      <c r="PU742"/>
      <c r="PV742"/>
      <c r="PW742"/>
      <c r="PX742"/>
      <c r="PY742"/>
      <c r="PZ742"/>
      <c r="QA742"/>
      <c r="QB742"/>
      <c r="QC742"/>
      <c r="QD742"/>
      <c r="QE742"/>
      <c r="QF742"/>
      <c r="QG742"/>
      <c r="QH742"/>
      <c r="QI742"/>
      <c r="QJ742"/>
      <c r="QK742"/>
      <c r="QL742"/>
      <c r="QM742"/>
      <c r="QN742"/>
      <c r="QO742"/>
      <c r="QP742"/>
      <c r="QQ742"/>
      <c r="QR742"/>
      <c r="QS742"/>
      <c r="QT742"/>
      <c r="QU742"/>
      <c r="QV742"/>
      <c r="QW742"/>
      <c r="QX742"/>
      <c r="QY742"/>
      <c r="QZ742"/>
      <c r="RA742"/>
      <c r="RB742"/>
      <c r="RC742"/>
      <c r="RD742"/>
      <c r="RE742"/>
      <c r="RF742"/>
      <c r="RG742"/>
      <c r="RH742"/>
      <c r="RI742"/>
      <c r="RJ742"/>
      <c r="RK742"/>
      <c r="RL742"/>
      <c r="RM742"/>
      <c r="RN742"/>
      <c r="RO742"/>
      <c r="RP742"/>
      <c r="RQ742"/>
      <c r="RR742"/>
      <c r="RS742"/>
      <c r="RT742"/>
      <c r="RU742"/>
      <c r="RV742"/>
      <c r="RW742"/>
      <c r="RX742"/>
      <c r="RY742"/>
      <c r="RZ742"/>
      <c r="SA742"/>
      <c r="SB742"/>
      <c r="SC742"/>
      <c r="SD742"/>
      <c r="SE742"/>
      <c r="SF742"/>
      <c r="SG742"/>
      <c r="SH742"/>
      <c r="SI742"/>
      <c r="SJ742"/>
      <c r="SK742"/>
      <c r="SL742"/>
      <c r="SM742"/>
      <c r="SN742"/>
      <c r="SO742"/>
      <c r="SP742"/>
      <c r="SQ742"/>
      <c r="SR742"/>
      <c r="SS742"/>
      <c r="ST742"/>
      <c r="SU742"/>
      <c r="SV742"/>
      <c r="SW742"/>
      <c r="SX742"/>
      <c r="SY742"/>
      <c r="SZ742"/>
      <c r="TA742"/>
      <c r="TB742"/>
      <c r="TC742"/>
      <c r="TD742"/>
      <c r="TE742"/>
      <c r="TF742"/>
      <c r="TG742"/>
      <c r="TH742"/>
      <c r="TI742"/>
      <c r="TJ742"/>
      <c r="TK742"/>
      <c r="TL742"/>
      <c r="TM742"/>
      <c r="TN742"/>
      <c r="TO742"/>
      <c r="TP742"/>
      <c r="TQ742"/>
      <c r="TR742"/>
      <c r="TS742"/>
      <c r="TT742"/>
      <c r="TU742"/>
      <c r="TV742"/>
      <c r="TW742"/>
      <c r="TX742"/>
      <c r="TY742"/>
      <c r="TZ742"/>
      <c r="UA742"/>
      <c r="UB742"/>
      <c r="UC742"/>
      <c r="UD742"/>
      <c r="UE742"/>
      <c r="UF742"/>
      <c r="UG742"/>
      <c r="UH742"/>
      <c r="UI742"/>
      <c r="UJ742"/>
      <c r="UK742"/>
      <c r="UL742"/>
      <c r="UM742"/>
      <c r="UN742"/>
      <c r="UO742"/>
      <c r="UP742"/>
      <c r="UQ742"/>
      <c r="UR742"/>
      <c r="US742"/>
      <c r="UT742"/>
      <c r="UU742"/>
      <c r="UV742"/>
      <c r="UW742"/>
      <c r="UX742"/>
      <c r="UY742"/>
      <c r="UZ742"/>
      <c r="VA742"/>
      <c r="VB742"/>
      <c r="VC742"/>
      <c r="VD742"/>
      <c r="VE742"/>
      <c r="VF742"/>
      <c r="VG742"/>
      <c r="VH742"/>
      <c r="VI742"/>
      <c r="VJ742"/>
      <c r="VK742"/>
      <c r="VL742"/>
      <c r="VM742"/>
      <c r="VN742"/>
      <c r="VO742"/>
      <c r="VP742"/>
      <c r="VQ742"/>
      <c r="VR742"/>
      <c r="VS742"/>
      <c r="VT742"/>
      <c r="VU742"/>
      <c r="VV742"/>
      <c r="VW742"/>
      <c r="VX742"/>
      <c r="VY742"/>
      <c r="VZ742"/>
      <c r="WA742"/>
      <c r="WB742"/>
      <c r="WC742"/>
      <c r="WD742"/>
      <c r="WE742"/>
      <c r="WF742"/>
      <c r="WG742"/>
      <c r="WH742"/>
      <c r="WI742"/>
      <c r="WJ742"/>
      <c r="WK742"/>
      <c r="WL742"/>
      <c r="WM742"/>
      <c r="WN742"/>
      <c r="WO742"/>
      <c r="WP742"/>
      <c r="WQ742"/>
      <c r="WR742"/>
      <c r="WS742"/>
      <c r="WT742"/>
      <c r="WU742"/>
      <c r="WV742"/>
      <c r="WW742"/>
      <c r="WX742"/>
      <c r="WY742"/>
      <c r="WZ742"/>
      <c r="XA742"/>
      <c r="XB742"/>
      <c r="XC742"/>
      <c r="XD742"/>
      <c r="XE742"/>
      <c r="XF742"/>
      <c r="XG742"/>
      <c r="XH742"/>
      <c r="XI742"/>
      <c r="XJ742"/>
      <c r="XK742"/>
      <c r="XL742"/>
      <c r="XM742"/>
      <c r="XN742"/>
      <c r="XO742"/>
      <c r="XP742"/>
      <c r="XQ742"/>
      <c r="XR742"/>
      <c r="XS742"/>
      <c r="XT742"/>
      <c r="XU742"/>
      <c r="XV742"/>
      <c r="XW742"/>
      <c r="XX742"/>
      <c r="XY742"/>
      <c r="XZ742"/>
      <c r="YA742"/>
      <c r="YB742"/>
      <c r="YC742"/>
      <c r="YD742"/>
      <c r="YE742"/>
      <c r="YF742"/>
      <c r="YG742"/>
      <c r="YH742"/>
      <c r="YI742"/>
      <c r="YJ742"/>
      <c r="YK742"/>
      <c r="YL742"/>
      <c r="YM742"/>
      <c r="YN742"/>
      <c r="YO742"/>
      <c r="YP742"/>
      <c r="YQ742"/>
      <c r="YR742"/>
      <c r="YS742"/>
      <c r="YT742"/>
      <c r="YU742"/>
      <c r="YV742"/>
      <c r="YW742"/>
      <c r="YX742"/>
      <c r="YY742"/>
      <c r="YZ742"/>
      <c r="ZA742"/>
      <c r="ZB742"/>
      <c r="ZC742"/>
      <c r="ZD742"/>
      <c r="ZE742"/>
      <c r="ZF742"/>
      <c r="ZG742"/>
      <c r="ZH742"/>
      <c r="ZI742"/>
      <c r="ZJ742"/>
      <c r="ZK742"/>
      <c r="ZL742"/>
      <c r="ZM742"/>
      <c r="ZN742"/>
      <c r="ZO742"/>
      <c r="ZP742"/>
      <c r="ZQ742"/>
      <c r="ZR742"/>
      <c r="ZS742"/>
      <c r="ZT742"/>
      <c r="ZU742"/>
      <c r="ZV742"/>
      <c r="ZW742"/>
      <c r="ZX742"/>
      <c r="ZY742"/>
      <c r="ZZ742"/>
      <c r="AAA742"/>
      <c r="AAB742"/>
      <c r="AAC742"/>
      <c r="AAD742"/>
      <c r="AAE742"/>
      <c r="AAF742"/>
      <c r="AAG742"/>
      <c r="AAH742"/>
      <c r="AAI742"/>
      <c r="AAJ742"/>
      <c r="AAK742"/>
      <c r="AAL742"/>
      <c r="AAM742"/>
      <c r="AAN742"/>
      <c r="AAO742"/>
      <c r="AAP742"/>
      <c r="AAQ742"/>
      <c r="AAR742"/>
      <c r="AAS742"/>
      <c r="AAT742"/>
      <c r="AAU742"/>
      <c r="AAV742"/>
      <c r="AAW742"/>
      <c r="AAX742"/>
      <c r="AAY742"/>
      <c r="AAZ742"/>
      <c r="ABA742"/>
      <c r="ABB742"/>
      <c r="ABC742"/>
      <c r="ABD742"/>
      <c r="ABE742"/>
      <c r="ABF742"/>
      <c r="ABG742"/>
      <c r="ABH742"/>
      <c r="ABI742"/>
      <c r="ABJ742"/>
      <c r="ABK742"/>
      <c r="ABL742"/>
      <c r="ABM742"/>
      <c r="ABN742"/>
      <c r="ABO742"/>
      <c r="ABP742"/>
      <c r="ABQ742"/>
      <c r="ABR742"/>
      <c r="ABS742"/>
      <c r="ABT742"/>
      <c r="ABU742"/>
      <c r="ABV742"/>
      <c r="ABW742"/>
      <c r="ABX742"/>
      <c r="ABY742"/>
      <c r="ABZ742"/>
      <c r="ACA742"/>
      <c r="ACB742"/>
      <c r="ACC742"/>
      <c r="ACD742"/>
      <c r="ACE742"/>
      <c r="ACF742"/>
      <c r="ACG742"/>
      <c r="ACH742"/>
      <c r="ACI742"/>
      <c r="ACJ742"/>
      <c r="ACK742"/>
      <c r="ACL742"/>
      <c r="ACM742"/>
      <c r="ACN742"/>
      <c r="ACO742"/>
      <c r="ACP742"/>
      <c r="ACQ742"/>
      <c r="ACR742"/>
      <c r="ACS742"/>
      <c r="ACT742"/>
      <c r="ACU742"/>
      <c r="ACV742"/>
      <c r="ACW742"/>
      <c r="ACX742"/>
      <c r="ACY742"/>
      <c r="ACZ742"/>
      <c r="ADA742"/>
      <c r="ADB742"/>
      <c r="ADC742"/>
      <c r="ADD742"/>
      <c r="ADE742"/>
      <c r="ADF742"/>
      <c r="ADG742"/>
      <c r="ADH742"/>
      <c r="ADI742"/>
      <c r="ADJ742"/>
      <c r="ADK742"/>
      <c r="ADL742"/>
      <c r="ADM742"/>
      <c r="ADN742"/>
      <c r="ADO742"/>
      <c r="ADP742"/>
      <c r="ADQ742"/>
      <c r="ADR742"/>
      <c r="ADS742"/>
      <c r="ADT742"/>
      <c r="ADU742"/>
      <c r="ADV742"/>
      <c r="ADW742"/>
      <c r="ADX742"/>
      <c r="ADY742"/>
      <c r="ADZ742"/>
      <c r="AEA742"/>
      <c r="AEB742"/>
      <c r="AEC742"/>
      <c r="AED742"/>
      <c r="AEE742"/>
      <c r="AEF742"/>
      <c r="AEG742"/>
      <c r="AEH742"/>
      <c r="AEI742"/>
      <c r="AEJ742"/>
      <c r="AEK742"/>
      <c r="AEL742"/>
      <c r="AEM742"/>
      <c r="AEN742"/>
      <c r="AEO742"/>
      <c r="AEP742"/>
      <c r="AEQ742"/>
      <c r="AER742"/>
      <c r="AES742"/>
      <c r="AET742"/>
      <c r="AEU742"/>
      <c r="AEV742"/>
      <c r="AEW742"/>
      <c r="AEX742"/>
      <c r="AEY742"/>
      <c r="AEZ742"/>
      <c r="AFA742"/>
      <c r="AFB742"/>
      <c r="AFC742"/>
      <c r="AFD742"/>
      <c r="AFE742"/>
      <c r="AFF742"/>
      <c r="AFG742"/>
      <c r="AFH742"/>
      <c r="AFI742"/>
      <c r="AFJ742"/>
      <c r="AFK742"/>
      <c r="AFL742"/>
      <c r="AFM742"/>
      <c r="AFN742"/>
      <c r="AFO742"/>
      <c r="AFP742"/>
      <c r="AFQ742"/>
      <c r="AFR742"/>
      <c r="AFS742"/>
      <c r="AFT742"/>
      <c r="AFU742"/>
      <c r="AFV742"/>
      <c r="AFW742"/>
      <c r="AFX742"/>
      <c r="AFY742"/>
      <c r="AFZ742"/>
      <c r="AGA742"/>
      <c r="AGB742"/>
      <c r="AGC742"/>
      <c r="AGD742"/>
      <c r="AGE742"/>
      <c r="AGF742"/>
      <c r="AGG742"/>
      <c r="AGH742"/>
      <c r="AGI742"/>
      <c r="AGJ742"/>
      <c r="AGK742"/>
      <c r="AGL742"/>
      <c r="AGM742"/>
      <c r="AGN742"/>
      <c r="AGO742"/>
      <c r="AGP742"/>
      <c r="AGQ742"/>
      <c r="AGR742"/>
      <c r="AGS742"/>
      <c r="AGT742"/>
      <c r="AGU742"/>
      <c r="AGV742"/>
      <c r="AGW742"/>
      <c r="AGX742"/>
      <c r="AGY742"/>
      <c r="AGZ742"/>
      <c r="AHA742"/>
      <c r="AHB742"/>
      <c r="AHC742"/>
      <c r="AHD742"/>
      <c r="AHE742"/>
      <c r="AHF742"/>
      <c r="AHG742"/>
      <c r="AHH742"/>
      <c r="AHI742"/>
      <c r="AHJ742"/>
      <c r="AHK742"/>
      <c r="AHL742"/>
      <c r="AHM742"/>
      <c r="AHN742"/>
      <c r="AHO742"/>
      <c r="AHP742"/>
      <c r="AHQ742"/>
      <c r="AHR742"/>
      <c r="AHS742"/>
      <c r="AHT742"/>
      <c r="AHU742"/>
      <c r="AHV742"/>
      <c r="AHW742"/>
      <c r="AHX742"/>
      <c r="AHY742"/>
      <c r="AHZ742"/>
      <c r="AIA742"/>
      <c r="AIB742"/>
      <c r="AIC742"/>
      <c r="AID742"/>
      <c r="AIE742"/>
      <c r="AIF742"/>
      <c r="AIG742"/>
      <c r="AIH742"/>
      <c r="AII742"/>
      <c r="AIJ742"/>
      <c r="AIK742"/>
      <c r="AIL742"/>
      <c r="AIM742"/>
      <c r="AIN742"/>
      <c r="AIO742"/>
      <c r="AIP742"/>
      <c r="AIQ742"/>
      <c r="AIR742"/>
      <c r="AIS742"/>
      <c r="AIT742"/>
      <c r="AIU742"/>
      <c r="AIV742"/>
      <c r="AIW742"/>
      <c r="AIX742"/>
      <c r="AIY742"/>
      <c r="AIZ742"/>
      <c r="AJA742"/>
      <c r="AJB742"/>
      <c r="AJC742"/>
      <c r="AJD742"/>
      <c r="AJE742"/>
      <c r="AJF742"/>
      <c r="AJG742"/>
      <c r="AJH742"/>
      <c r="AJI742"/>
      <c r="AJJ742"/>
      <c r="AJK742"/>
      <c r="AJL742"/>
      <c r="AJM742"/>
      <c r="AJN742"/>
      <c r="AJO742"/>
      <c r="AJP742"/>
      <c r="AJQ742"/>
      <c r="AJR742"/>
      <c r="AJS742"/>
      <c r="AJT742"/>
      <c r="AJU742"/>
      <c r="AJV742"/>
      <c r="AJW742"/>
      <c r="AJX742"/>
      <c r="AJY742"/>
      <c r="AJZ742"/>
      <c r="AKA742"/>
      <c r="AKB742"/>
      <c r="AKC742"/>
      <c r="AKD742"/>
      <c r="AKE742"/>
      <c r="AKF742"/>
      <c r="AKG742"/>
      <c r="AKH742"/>
      <c r="AKI742"/>
      <c r="AKJ742"/>
      <c r="AKK742"/>
      <c r="AKL742"/>
      <c r="AKM742"/>
      <c r="AKN742"/>
      <c r="AKO742"/>
      <c r="AKP742"/>
      <c r="AKQ742"/>
      <c r="AKR742"/>
      <c r="AKS742"/>
      <c r="AKT742"/>
      <c r="AKU742"/>
      <c r="AKV742"/>
      <c r="AKW742"/>
      <c r="AKX742"/>
      <c r="AKY742"/>
      <c r="AKZ742"/>
      <c r="ALA742"/>
      <c r="ALB742"/>
      <c r="ALC742"/>
      <c r="ALD742"/>
      <c r="ALE742"/>
      <c r="ALF742"/>
      <c r="ALG742"/>
      <c r="ALH742"/>
      <c r="ALI742"/>
      <c r="ALJ742"/>
      <c r="ALK742"/>
      <c r="ALL742"/>
      <c r="ALM742"/>
      <c r="ALN742"/>
      <c r="ALO742"/>
      <c r="ALP742"/>
      <c r="ALQ742"/>
      <c r="ALR742"/>
      <c r="ALS742"/>
      <c r="ALT742"/>
      <c r="ALU742"/>
      <c r="ALV742"/>
      <c r="ALW742"/>
      <c r="ALX742"/>
      <c r="ALY742"/>
      <c r="ALZ742"/>
      <c r="AMA742"/>
      <c r="AMB742"/>
      <c r="AMC742"/>
      <c r="AMD742"/>
      <c r="AME742"/>
      <c r="AMF742"/>
      <c r="AMG742"/>
      <c r="AMH742"/>
      <c r="AMI742"/>
      <c r="AMJ742"/>
      <c r="AMK742"/>
      <c r="AML742"/>
      <c r="AMM742"/>
      <c r="AMN742"/>
      <c r="AMO742"/>
      <c r="AMP742"/>
      <c r="AMQ742"/>
      <c r="AMR742"/>
      <c r="AMS742"/>
      <c r="AMT742"/>
      <c r="AMU742"/>
      <c r="AMV742"/>
      <c r="AMW742"/>
      <c r="AMX742"/>
      <c r="AMY742"/>
      <c r="AMZ742"/>
      <c r="ANA742"/>
      <c r="ANB742"/>
      <c r="ANC742"/>
      <c r="AND742"/>
      <c r="ANE742"/>
      <c r="ANF742"/>
      <c r="ANG742"/>
      <c r="ANH742"/>
      <c r="ANI742"/>
      <c r="ANJ742"/>
      <c r="ANK742"/>
      <c r="ANL742"/>
      <c r="ANM742"/>
      <c r="ANN742"/>
      <c r="ANO742"/>
      <c r="ANP742"/>
      <c r="ANQ742"/>
      <c r="ANR742"/>
      <c r="ANS742"/>
      <c r="ANT742"/>
      <c r="ANU742"/>
      <c r="ANV742"/>
      <c r="ANW742"/>
      <c r="ANX742"/>
      <c r="ANY742"/>
      <c r="ANZ742"/>
      <c r="AOA742"/>
      <c r="AOB742"/>
      <c r="AOC742"/>
      <c r="AOD742"/>
      <c r="AOE742"/>
      <c r="AOF742"/>
      <c r="AOG742"/>
      <c r="AOH742"/>
      <c r="AOI742"/>
      <c r="AOJ742"/>
      <c r="AOK742"/>
      <c r="AOL742"/>
      <c r="AOM742"/>
      <c r="AON742"/>
      <c r="AOO742"/>
      <c r="AOP742"/>
      <c r="AOQ742"/>
      <c r="AOR742"/>
      <c r="AOS742"/>
      <c r="AOT742"/>
      <c r="AOU742"/>
      <c r="AOV742"/>
      <c r="AOW742"/>
      <c r="AOX742"/>
      <c r="AOY742"/>
      <c r="AOZ742"/>
      <c r="APA742"/>
      <c r="APB742"/>
      <c r="APC742"/>
      <c r="APD742"/>
      <c r="APE742"/>
      <c r="APF742"/>
      <c r="APG742"/>
      <c r="APH742"/>
      <c r="API742"/>
      <c r="APJ742"/>
      <c r="APK742"/>
      <c r="APL742"/>
      <c r="APM742"/>
      <c r="APN742"/>
      <c r="APO742"/>
      <c r="APP742"/>
      <c r="APQ742"/>
      <c r="APR742"/>
      <c r="APS742"/>
      <c r="APT742"/>
      <c r="APU742"/>
      <c r="APV742"/>
      <c r="APW742"/>
      <c r="APX742"/>
      <c r="APY742"/>
      <c r="APZ742"/>
      <c r="AQA742"/>
      <c r="AQB742"/>
      <c r="AQC742"/>
      <c r="AQD742"/>
      <c r="AQE742"/>
      <c r="AQF742"/>
      <c r="AQG742"/>
      <c r="AQH742"/>
      <c r="AQI742"/>
      <c r="AQJ742"/>
      <c r="AQK742"/>
      <c r="AQL742"/>
      <c r="AQM742"/>
      <c r="AQN742"/>
      <c r="AQO742"/>
      <c r="AQP742"/>
      <c r="AQQ742"/>
      <c r="AQR742"/>
      <c r="AQS742"/>
      <c r="AQT742"/>
      <c r="AQU742"/>
      <c r="AQV742"/>
      <c r="AQW742"/>
      <c r="AQX742"/>
      <c r="AQY742"/>
      <c r="AQZ742"/>
      <c r="ARA742"/>
      <c r="ARB742"/>
      <c r="ARC742"/>
      <c r="ARD742"/>
      <c r="ARE742"/>
      <c r="ARF742"/>
      <c r="ARG742"/>
      <c r="ARH742"/>
      <c r="ARI742"/>
      <c r="ARJ742"/>
      <c r="ARK742"/>
      <c r="ARL742"/>
      <c r="ARM742"/>
      <c r="ARN742"/>
      <c r="ARO742"/>
      <c r="ARP742"/>
      <c r="ARQ742"/>
      <c r="ARR742"/>
      <c r="ARS742"/>
      <c r="ART742"/>
      <c r="ARU742"/>
      <c r="ARV742"/>
      <c r="ARW742"/>
      <c r="ARX742"/>
      <c r="ARY742"/>
      <c r="ARZ742"/>
      <c r="ASA742"/>
      <c r="ASB742"/>
      <c r="ASC742"/>
      <c r="ASD742"/>
      <c r="ASE742"/>
      <c r="ASF742"/>
      <c r="ASG742"/>
      <c r="ASH742"/>
      <c r="ASI742"/>
      <c r="ASJ742"/>
      <c r="ASK742"/>
      <c r="ASL742"/>
      <c r="ASM742"/>
      <c r="ASN742"/>
      <c r="ASO742"/>
      <c r="ASP742"/>
      <c r="ASQ742"/>
      <c r="ASR742"/>
      <c r="ASS742"/>
      <c r="AST742"/>
      <c r="ASU742"/>
      <c r="ASV742"/>
      <c r="ASW742"/>
      <c r="ASX742"/>
      <c r="ASY742"/>
      <c r="ASZ742"/>
      <c r="ATA742"/>
      <c r="ATB742"/>
      <c r="ATC742"/>
      <c r="ATD742"/>
      <c r="ATE742"/>
      <c r="ATF742"/>
      <c r="ATG742"/>
      <c r="ATH742"/>
      <c r="ATI742"/>
      <c r="ATJ742"/>
      <c r="ATK742"/>
      <c r="ATL742"/>
      <c r="ATM742"/>
      <c r="ATN742"/>
      <c r="ATO742"/>
      <c r="ATP742"/>
      <c r="ATQ742"/>
      <c r="ATR742"/>
      <c r="ATS742"/>
      <c r="ATT742"/>
      <c r="ATU742"/>
      <c r="ATV742"/>
      <c r="ATW742"/>
      <c r="ATX742"/>
      <c r="ATY742"/>
      <c r="ATZ742"/>
      <c r="AUA742"/>
      <c r="AUB742"/>
      <c r="AUC742"/>
      <c r="AUD742"/>
      <c r="AUE742"/>
      <c r="AUF742"/>
      <c r="AUG742"/>
      <c r="AUH742"/>
      <c r="AUI742"/>
      <c r="AUJ742"/>
      <c r="AUK742"/>
      <c r="AUL742"/>
      <c r="AUM742"/>
      <c r="AUN742"/>
      <c r="AUO742"/>
      <c r="AUP742"/>
      <c r="AUQ742"/>
      <c r="AUR742"/>
      <c r="AUS742"/>
      <c r="AUT742"/>
      <c r="AUU742"/>
      <c r="AUV742"/>
      <c r="AUW742"/>
      <c r="AUX742"/>
      <c r="AUY742"/>
      <c r="AUZ742"/>
      <c r="AVA742"/>
      <c r="AVB742"/>
      <c r="AVC742"/>
      <c r="AVD742"/>
      <c r="AVE742"/>
      <c r="AVF742"/>
      <c r="AVG742"/>
      <c r="AVH742"/>
      <c r="AVI742"/>
      <c r="AVJ742"/>
      <c r="AVK742"/>
      <c r="AVL742"/>
      <c r="AVM742"/>
      <c r="AVN742"/>
      <c r="AVO742"/>
      <c r="AVP742"/>
      <c r="AVQ742"/>
      <c r="AVR742"/>
      <c r="AVS742"/>
      <c r="AVT742"/>
      <c r="AVU742"/>
      <c r="AVV742"/>
      <c r="AVW742"/>
      <c r="AVX742"/>
      <c r="AVY742"/>
      <c r="AVZ742"/>
      <c r="AWA742"/>
      <c r="AWB742"/>
      <c r="AWC742"/>
      <c r="AWD742"/>
      <c r="AWE742"/>
      <c r="AWF742"/>
      <c r="AWG742"/>
      <c r="AWH742"/>
      <c r="AWI742"/>
      <c r="AWJ742"/>
      <c r="AWK742"/>
      <c r="AWL742"/>
      <c r="AWM742"/>
      <c r="AWN742"/>
      <c r="AWO742"/>
      <c r="AWP742"/>
      <c r="AWQ742"/>
      <c r="AWR742"/>
      <c r="AWS742"/>
      <c r="AWT742"/>
      <c r="AWU742"/>
      <c r="AWV742"/>
      <c r="AWW742"/>
      <c r="AWX742"/>
      <c r="AWY742"/>
      <c r="AWZ742"/>
      <c r="AXA742"/>
      <c r="AXB742"/>
      <c r="AXC742"/>
      <c r="AXD742"/>
      <c r="AXE742"/>
      <c r="AXF742"/>
      <c r="AXG742"/>
      <c r="AXH742"/>
      <c r="AXI742"/>
      <c r="AXJ742"/>
      <c r="AXK742"/>
      <c r="AXL742"/>
      <c r="AXM742"/>
      <c r="AXN742"/>
      <c r="AXO742"/>
      <c r="AXP742"/>
      <c r="AXQ742"/>
      <c r="AXR742"/>
      <c r="AXS742"/>
      <c r="AXT742"/>
      <c r="AXU742"/>
      <c r="AXV742"/>
      <c r="AXW742"/>
      <c r="AXX742"/>
      <c r="AXY742"/>
      <c r="AXZ742"/>
      <c r="AYA742"/>
      <c r="AYB742"/>
      <c r="AYC742"/>
      <c r="AYD742"/>
      <c r="AYE742"/>
      <c r="AYF742"/>
      <c r="AYG742"/>
      <c r="AYH742"/>
      <c r="AYI742"/>
      <c r="AYJ742"/>
      <c r="AYK742"/>
      <c r="AYL742"/>
      <c r="AYM742"/>
      <c r="AYN742"/>
      <c r="AYO742"/>
      <c r="AYP742"/>
      <c r="AYQ742"/>
      <c r="AYR742"/>
      <c r="AYS742"/>
      <c r="AYT742"/>
      <c r="AYU742"/>
      <c r="AYV742"/>
      <c r="AYW742"/>
      <c r="AYX742"/>
      <c r="AYY742"/>
      <c r="AYZ742"/>
      <c r="AZA742"/>
      <c r="AZB742"/>
      <c r="AZC742"/>
      <c r="AZD742"/>
      <c r="AZE742"/>
      <c r="AZF742"/>
      <c r="AZG742"/>
      <c r="AZH742"/>
      <c r="AZI742"/>
      <c r="AZJ742"/>
      <c r="AZK742"/>
      <c r="AZL742"/>
      <c r="AZM742"/>
      <c r="AZN742"/>
      <c r="AZO742"/>
      <c r="AZP742"/>
      <c r="AZQ742"/>
      <c r="AZR742"/>
      <c r="AZS742"/>
      <c r="AZT742"/>
      <c r="AZU742"/>
      <c r="AZV742"/>
      <c r="AZW742"/>
      <c r="AZX742"/>
      <c r="AZY742"/>
      <c r="AZZ742"/>
      <c r="BAA742"/>
      <c r="BAB742"/>
      <c r="BAC742"/>
      <c r="BAD742"/>
      <c r="BAE742"/>
      <c r="BAF742"/>
      <c r="BAG742"/>
      <c r="BAH742"/>
      <c r="BAI742"/>
      <c r="BAJ742"/>
      <c r="BAK742"/>
      <c r="BAL742"/>
      <c r="BAM742"/>
      <c r="BAN742"/>
      <c r="BAO742"/>
      <c r="BAP742"/>
      <c r="BAQ742"/>
      <c r="BAR742"/>
      <c r="BAS742"/>
      <c r="BAT742"/>
      <c r="BAU742"/>
      <c r="BAV742"/>
      <c r="BAW742"/>
      <c r="BAX742"/>
      <c r="BAY742"/>
      <c r="BAZ742"/>
      <c r="BBA742"/>
      <c r="BBB742"/>
      <c r="BBC742"/>
      <c r="BBD742"/>
      <c r="BBE742"/>
      <c r="BBF742"/>
      <c r="BBG742"/>
      <c r="BBH742"/>
      <c r="BBI742"/>
      <c r="BBJ742"/>
      <c r="BBK742"/>
      <c r="BBL742"/>
      <c r="BBM742"/>
      <c r="BBN742"/>
      <c r="BBO742"/>
      <c r="BBP742"/>
      <c r="BBQ742"/>
      <c r="BBR742"/>
      <c r="BBS742"/>
      <c r="BBT742"/>
      <c r="BBU742"/>
      <c r="BBV742"/>
      <c r="BBW742"/>
      <c r="BBX742"/>
      <c r="BBY742"/>
      <c r="BBZ742"/>
      <c r="BCA742"/>
      <c r="BCB742"/>
      <c r="BCC742"/>
      <c r="BCD742"/>
      <c r="BCE742"/>
      <c r="BCF742"/>
      <c r="BCG742"/>
      <c r="BCH742"/>
      <c r="BCI742"/>
      <c r="BCJ742"/>
      <c r="BCK742"/>
      <c r="BCL742"/>
      <c r="BCM742"/>
      <c r="BCN742"/>
      <c r="BCO742"/>
      <c r="BCP742"/>
      <c r="BCQ742"/>
      <c r="BCR742"/>
      <c r="BCS742"/>
      <c r="BCT742"/>
      <c r="BCU742"/>
      <c r="BCV742"/>
      <c r="BCW742"/>
      <c r="BCX742"/>
      <c r="BCY742"/>
      <c r="BCZ742"/>
      <c r="BDA742"/>
      <c r="BDB742"/>
      <c r="BDC742"/>
      <c r="BDD742"/>
      <c r="BDE742"/>
      <c r="BDF742"/>
      <c r="BDG742"/>
      <c r="BDH742"/>
      <c r="BDI742"/>
      <c r="BDJ742"/>
      <c r="BDK742"/>
      <c r="BDL742"/>
      <c r="BDM742"/>
      <c r="BDN742"/>
      <c r="BDO742"/>
      <c r="BDP742"/>
      <c r="BDQ742"/>
      <c r="BDR742"/>
      <c r="BDS742"/>
      <c r="BDT742"/>
      <c r="BDU742"/>
      <c r="BDV742"/>
      <c r="BDW742"/>
      <c r="BDX742"/>
      <c r="BDY742"/>
      <c r="BDZ742"/>
      <c r="BEA742"/>
      <c r="BEB742"/>
      <c r="BEC742"/>
      <c r="BED742"/>
      <c r="BEE742"/>
      <c r="BEF742"/>
      <c r="BEG742"/>
      <c r="BEH742"/>
      <c r="BEI742"/>
      <c r="BEJ742"/>
      <c r="BEK742"/>
      <c r="BEL742"/>
      <c r="BEM742"/>
      <c r="BEN742"/>
      <c r="BEO742"/>
      <c r="BEP742"/>
      <c r="BEQ742"/>
      <c r="BER742"/>
      <c r="BES742"/>
      <c r="BET742"/>
      <c r="BEU742"/>
      <c r="BEV742"/>
      <c r="BEW742"/>
      <c r="BEX742"/>
      <c r="BEY742"/>
      <c r="BEZ742"/>
      <c r="BFA742"/>
      <c r="BFB742"/>
      <c r="BFC742"/>
      <c r="BFD742"/>
      <c r="BFE742"/>
      <c r="BFF742"/>
      <c r="BFG742"/>
      <c r="BFH742"/>
      <c r="BFI742"/>
      <c r="BFJ742"/>
      <c r="BFK742"/>
      <c r="BFL742"/>
      <c r="BFM742"/>
      <c r="BFN742"/>
      <c r="BFO742"/>
      <c r="BFP742"/>
      <c r="BFQ742"/>
      <c r="BFR742"/>
      <c r="BFS742"/>
      <c r="BFT742"/>
      <c r="BFU742"/>
      <c r="BFV742"/>
      <c r="BFW742"/>
      <c r="BFX742"/>
      <c r="BFY742"/>
      <c r="BFZ742"/>
      <c r="BGA742"/>
      <c r="BGB742"/>
      <c r="BGC742"/>
      <c r="BGD742"/>
      <c r="BGE742"/>
      <c r="BGF742"/>
      <c r="BGG742"/>
      <c r="BGH742"/>
      <c r="BGI742"/>
      <c r="BGJ742"/>
      <c r="BGK742"/>
      <c r="BGL742"/>
      <c r="BGM742"/>
      <c r="BGN742"/>
      <c r="BGO742"/>
      <c r="BGP742"/>
      <c r="BGQ742"/>
      <c r="BGR742"/>
      <c r="BGS742"/>
      <c r="BGT742"/>
      <c r="BGU742"/>
      <c r="BGV742"/>
      <c r="BGW742"/>
      <c r="BGX742"/>
      <c r="BGY742"/>
      <c r="BGZ742"/>
      <c r="BHA742"/>
      <c r="BHB742"/>
      <c r="BHC742"/>
      <c r="BHD742"/>
      <c r="BHE742"/>
      <c r="BHF742"/>
      <c r="BHG742"/>
      <c r="BHH742"/>
      <c r="BHI742"/>
      <c r="BHJ742"/>
      <c r="BHK742"/>
      <c r="BHL742"/>
      <c r="BHM742"/>
      <c r="BHN742"/>
      <c r="BHO742"/>
      <c r="BHP742"/>
      <c r="BHQ742"/>
      <c r="BHR742"/>
      <c r="BHS742"/>
      <c r="BHT742"/>
      <c r="BHU742"/>
      <c r="BHV742"/>
      <c r="BHW742"/>
      <c r="BHX742"/>
      <c r="BHY742"/>
      <c r="BHZ742"/>
      <c r="BIA742"/>
      <c r="BIB742"/>
      <c r="BIC742"/>
      <c r="BID742"/>
      <c r="BIE742"/>
      <c r="BIF742"/>
      <c r="BIG742"/>
      <c r="BIH742"/>
      <c r="BII742"/>
      <c r="BIJ742"/>
      <c r="BIK742"/>
      <c r="BIL742"/>
      <c r="BIM742"/>
      <c r="BIN742"/>
      <c r="BIO742"/>
      <c r="BIP742"/>
      <c r="BIQ742"/>
      <c r="BIR742"/>
      <c r="BIS742"/>
      <c r="BIT742"/>
      <c r="BIU742"/>
      <c r="BIV742"/>
      <c r="BIW742"/>
      <c r="BIX742"/>
      <c r="BIY742"/>
      <c r="BIZ742"/>
      <c r="BJA742"/>
      <c r="BJB742"/>
      <c r="BJC742"/>
      <c r="BJD742"/>
      <c r="BJE742"/>
      <c r="BJF742"/>
      <c r="BJG742"/>
      <c r="BJH742"/>
      <c r="BJI742"/>
      <c r="BJJ742"/>
      <c r="BJK742"/>
      <c r="BJL742"/>
      <c r="BJM742"/>
      <c r="BJN742"/>
      <c r="BJO742"/>
      <c r="BJP742"/>
      <c r="BJQ742"/>
      <c r="BJR742"/>
      <c r="BJS742"/>
      <c r="BJT742"/>
      <c r="BJU742"/>
      <c r="BJV742"/>
      <c r="BJW742"/>
      <c r="BJX742"/>
      <c r="BJY742"/>
      <c r="BJZ742"/>
      <c r="BKA742"/>
      <c r="BKB742"/>
      <c r="BKC742"/>
      <c r="BKD742"/>
      <c r="BKE742"/>
      <c r="BKF742"/>
      <c r="BKG742"/>
      <c r="BKH742"/>
      <c r="BKI742"/>
      <c r="BKJ742"/>
      <c r="BKK742"/>
      <c r="BKL742"/>
      <c r="BKM742"/>
      <c r="BKN742"/>
      <c r="BKO742"/>
      <c r="BKP742"/>
      <c r="BKQ742"/>
      <c r="BKR742"/>
      <c r="BKS742"/>
      <c r="BKT742"/>
      <c r="BKU742"/>
      <c r="BKV742"/>
      <c r="BKW742"/>
      <c r="BKX742"/>
      <c r="BKY742"/>
      <c r="BKZ742"/>
      <c r="BLA742"/>
      <c r="BLB742"/>
      <c r="BLC742"/>
      <c r="BLD742"/>
      <c r="BLE742"/>
      <c r="BLF742"/>
      <c r="BLG742"/>
      <c r="BLH742"/>
      <c r="BLI742"/>
      <c r="BLJ742"/>
      <c r="BLK742"/>
      <c r="BLL742"/>
      <c r="BLM742"/>
      <c r="BLN742"/>
      <c r="BLO742"/>
      <c r="BLP742"/>
      <c r="BLQ742"/>
      <c r="BLR742"/>
      <c r="BLS742"/>
      <c r="BLT742"/>
      <c r="BLU742"/>
      <c r="BLV742"/>
      <c r="BLW742"/>
      <c r="BLX742"/>
      <c r="BLY742"/>
      <c r="BLZ742"/>
      <c r="BMA742"/>
      <c r="BMB742"/>
      <c r="BMC742"/>
      <c r="BMD742"/>
      <c r="BME742"/>
      <c r="BMF742"/>
      <c r="BMG742"/>
      <c r="BMH742"/>
      <c r="BMI742"/>
      <c r="BMJ742"/>
      <c r="BMK742"/>
      <c r="BML742"/>
      <c r="BMM742"/>
      <c r="BMN742"/>
      <c r="BMO742"/>
      <c r="BMP742"/>
      <c r="BMQ742"/>
      <c r="BMR742"/>
      <c r="BMS742"/>
      <c r="BMT742"/>
      <c r="BMU742"/>
      <c r="BMV742"/>
      <c r="BMW742"/>
      <c r="BMX742"/>
      <c r="BMY742"/>
      <c r="BMZ742"/>
      <c r="BNA742"/>
      <c r="BNB742"/>
      <c r="BNC742"/>
      <c r="BND742"/>
      <c r="BNE742"/>
      <c r="BNF742"/>
      <c r="BNG742"/>
      <c r="BNH742"/>
      <c r="BNI742"/>
      <c r="BNJ742"/>
      <c r="BNK742"/>
      <c r="BNL742"/>
      <c r="BNM742"/>
      <c r="BNN742"/>
      <c r="BNO742"/>
      <c r="BNP742"/>
      <c r="BNQ742"/>
      <c r="BNR742"/>
      <c r="BNS742"/>
      <c r="BNT742"/>
      <c r="BNU742"/>
      <c r="BNV742"/>
      <c r="BNW742"/>
      <c r="BNX742"/>
      <c r="BNY742"/>
      <c r="BNZ742"/>
      <c r="BOA742"/>
      <c r="BOB742"/>
      <c r="BOC742"/>
      <c r="BOD742"/>
      <c r="BOE742"/>
      <c r="BOF742"/>
      <c r="BOG742"/>
      <c r="BOH742"/>
      <c r="BOI742"/>
      <c r="BOJ742"/>
      <c r="BOK742"/>
      <c r="BOL742"/>
      <c r="BOM742"/>
      <c r="BON742"/>
      <c r="BOO742"/>
      <c r="BOP742"/>
      <c r="BOQ742"/>
      <c r="BOR742"/>
      <c r="BOS742"/>
      <c r="BOT742"/>
      <c r="BOU742"/>
      <c r="BOV742"/>
      <c r="BOW742"/>
      <c r="BOX742"/>
      <c r="BOY742"/>
      <c r="BOZ742"/>
      <c r="BPA742"/>
      <c r="BPB742"/>
      <c r="BPC742"/>
      <c r="BPD742"/>
      <c r="BPE742"/>
      <c r="BPF742"/>
      <c r="BPG742"/>
      <c r="BPH742"/>
      <c r="BPI742"/>
      <c r="BPJ742"/>
      <c r="BPK742"/>
      <c r="BPL742"/>
      <c r="BPM742"/>
      <c r="BPN742"/>
      <c r="BPO742"/>
      <c r="BPP742"/>
      <c r="BPQ742"/>
      <c r="BPR742"/>
      <c r="BPS742"/>
      <c r="BPT742"/>
      <c r="BPU742"/>
      <c r="BPV742"/>
      <c r="BPW742"/>
      <c r="BPX742"/>
      <c r="BPY742"/>
      <c r="BPZ742"/>
      <c r="BQA742"/>
      <c r="BQB742"/>
      <c r="BQC742"/>
      <c r="BQD742"/>
      <c r="BQE742"/>
      <c r="BQF742"/>
      <c r="BQG742"/>
      <c r="BQH742"/>
      <c r="BQI742"/>
      <c r="BQJ742"/>
      <c r="BQK742"/>
      <c r="BQL742"/>
      <c r="BQM742"/>
      <c r="BQN742"/>
      <c r="BQO742"/>
      <c r="BQP742"/>
      <c r="BQQ742"/>
      <c r="BQR742"/>
      <c r="BQS742"/>
      <c r="BQT742"/>
      <c r="BQU742"/>
      <c r="BQV742"/>
      <c r="BQW742"/>
      <c r="BQX742"/>
      <c r="BQY742"/>
      <c r="BQZ742"/>
      <c r="BRA742"/>
      <c r="BRB742"/>
      <c r="BRC742"/>
      <c r="BRD742"/>
      <c r="BRE742"/>
      <c r="BRF742"/>
      <c r="BRG742"/>
      <c r="BRH742"/>
      <c r="BRI742"/>
      <c r="BRJ742"/>
      <c r="BRK742"/>
      <c r="BRL742"/>
      <c r="BRM742"/>
      <c r="BRN742"/>
      <c r="BRO742"/>
      <c r="BRP742"/>
      <c r="BRQ742"/>
      <c r="BRR742"/>
      <c r="BRS742"/>
      <c r="BRT742"/>
      <c r="BRU742"/>
      <c r="BRV742"/>
      <c r="BRW742"/>
      <c r="BRX742"/>
      <c r="BRY742"/>
      <c r="BRZ742"/>
      <c r="BSA742"/>
      <c r="BSB742"/>
      <c r="BSC742"/>
      <c r="BSD742"/>
      <c r="BSE742"/>
      <c r="BSF742"/>
      <c r="BSG742"/>
      <c r="BSH742"/>
      <c r="BSI742"/>
      <c r="BSJ742"/>
      <c r="BSK742"/>
      <c r="BSL742"/>
      <c r="BSM742"/>
      <c r="BSN742"/>
      <c r="BSO742"/>
      <c r="BSP742"/>
      <c r="BSQ742"/>
      <c r="BSR742"/>
      <c r="BSS742"/>
      <c r="BST742"/>
      <c r="BSU742"/>
      <c r="BSV742"/>
      <c r="BSW742"/>
      <c r="BSX742"/>
      <c r="BSY742"/>
      <c r="BSZ742"/>
      <c r="BTA742"/>
      <c r="BTB742"/>
      <c r="BTC742"/>
      <c r="BTD742"/>
      <c r="BTE742"/>
      <c r="BTF742"/>
      <c r="BTG742"/>
      <c r="BTH742"/>
      <c r="BTI742"/>
      <c r="BTJ742"/>
      <c r="BTK742"/>
      <c r="BTL742"/>
      <c r="BTM742"/>
      <c r="BTN742"/>
      <c r="BTO742"/>
      <c r="BTP742"/>
      <c r="BTQ742"/>
      <c r="BTR742"/>
      <c r="BTS742"/>
      <c r="BTT742"/>
      <c r="BTU742"/>
      <c r="BTV742"/>
      <c r="BTW742"/>
      <c r="BTX742"/>
      <c r="BTY742"/>
      <c r="BTZ742"/>
      <c r="BUA742"/>
      <c r="BUB742"/>
      <c r="BUC742"/>
      <c r="BUD742"/>
      <c r="BUE742"/>
      <c r="BUF742"/>
      <c r="BUG742"/>
      <c r="BUH742"/>
      <c r="BUI742"/>
      <c r="BUJ742"/>
      <c r="BUK742"/>
      <c r="BUL742"/>
      <c r="BUM742"/>
      <c r="BUN742"/>
      <c r="BUO742"/>
      <c r="BUP742"/>
      <c r="BUQ742"/>
      <c r="BUR742"/>
      <c r="BUS742"/>
      <c r="BUT742"/>
      <c r="BUU742"/>
      <c r="BUV742"/>
      <c r="BUW742"/>
      <c r="BUX742"/>
      <c r="BUY742"/>
      <c r="BUZ742"/>
      <c r="BVA742"/>
      <c r="BVB742"/>
      <c r="BVC742"/>
      <c r="BVD742"/>
      <c r="BVE742"/>
      <c r="BVF742"/>
      <c r="BVG742"/>
      <c r="BVH742"/>
      <c r="BVI742"/>
      <c r="BVJ742"/>
      <c r="BVK742"/>
      <c r="BVL742"/>
      <c r="BVM742"/>
      <c r="BVN742"/>
      <c r="BVO742"/>
      <c r="BVP742"/>
      <c r="BVQ742"/>
      <c r="BVR742"/>
      <c r="BVS742"/>
      <c r="BVT742"/>
      <c r="BVU742"/>
      <c r="BVV742"/>
      <c r="BVW742"/>
      <c r="BVX742"/>
      <c r="BVY742"/>
      <c r="BVZ742"/>
      <c r="BWA742"/>
      <c r="BWB742"/>
      <c r="BWC742"/>
      <c r="BWD742"/>
      <c r="BWE742"/>
      <c r="BWF742"/>
      <c r="BWG742"/>
      <c r="BWH742"/>
      <c r="BWI742"/>
      <c r="BWJ742"/>
      <c r="BWK742"/>
      <c r="BWL742"/>
      <c r="BWM742"/>
      <c r="BWN742"/>
      <c r="BWO742"/>
      <c r="BWP742"/>
      <c r="BWQ742"/>
      <c r="BWR742"/>
      <c r="BWS742"/>
      <c r="BWT742"/>
      <c r="BWU742"/>
      <c r="BWV742"/>
      <c r="BWW742"/>
      <c r="BWX742"/>
      <c r="BWY742"/>
      <c r="BWZ742"/>
      <c r="BXA742"/>
      <c r="BXB742"/>
      <c r="BXC742"/>
      <c r="BXD742"/>
      <c r="BXE742"/>
      <c r="BXF742"/>
      <c r="BXG742"/>
      <c r="BXH742"/>
      <c r="BXI742"/>
      <c r="BXJ742"/>
      <c r="BXK742"/>
      <c r="BXL742"/>
      <c r="BXM742"/>
      <c r="BXN742"/>
      <c r="BXO742"/>
      <c r="BXP742"/>
      <c r="BXQ742"/>
      <c r="BXR742"/>
      <c r="BXS742"/>
      <c r="BXT742"/>
      <c r="BXU742"/>
      <c r="BXV742"/>
      <c r="BXW742"/>
      <c r="BXX742"/>
      <c r="BXY742"/>
      <c r="BXZ742"/>
      <c r="BYA742"/>
      <c r="BYB742"/>
      <c r="BYC742"/>
      <c r="BYD742"/>
      <c r="BYE742"/>
      <c r="BYF742"/>
      <c r="BYG742"/>
      <c r="BYH742"/>
      <c r="BYI742"/>
      <c r="BYJ742"/>
      <c r="BYK742"/>
      <c r="BYL742"/>
      <c r="BYM742"/>
      <c r="BYN742"/>
      <c r="BYO742"/>
      <c r="BYP742"/>
      <c r="BYQ742"/>
      <c r="BYR742"/>
      <c r="BYS742"/>
      <c r="BYT742"/>
      <c r="BYU742"/>
      <c r="BYV742"/>
      <c r="BYW742"/>
      <c r="BYX742"/>
      <c r="BYY742"/>
      <c r="BYZ742"/>
      <c r="BZA742"/>
      <c r="BZB742"/>
      <c r="BZC742"/>
      <c r="BZD742"/>
      <c r="BZE742"/>
      <c r="BZF742"/>
      <c r="BZG742"/>
      <c r="BZH742"/>
      <c r="BZI742"/>
      <c r="BZJ742"/>
      <c r="BZK742"/>
      <c r="BZL742"/>
      <c r="BZM742"/>
      <c r="BZN742"/>
      <c r="BZO742"/>
      <c r="BZP742"/>
      <c r="BZQ742"/>
      <c r="BZR742"/>
      <c r="BZS742"/>
      <c r="BZT742"/>
      <c r="BZU742"/>
      <c r="BZV742"/>
      <c r="BZW742"/>
      <c r="BZX742"/>
      <c r="BZY742"/>
      <c r="BZZ742"/>
      <c r="CAA742"/>
      <c r="CAB742"/>
      <c r="CAC742"/>
      <c r="CAD742"/>
      <c r="CAE742"/>
      <c r="CAF742"/>
      <c r="CAG742"/>
      <c r="CAH742"/>
      <c r="CAI742"/>
      <c r="CAJ742"/>
      <c r="CAK742"/>
      <c r="CAL742"/>
      <c r="CAM742"/>
      <c r="CAN742"/>
      <c r="CAO742"/>
      <c r="CAP742"/>
      <c r="CAQ742"/>
      <c r="CAR742"/>
      <c r="CAS742"/>
      <c r="CAT742"/>
      <c r="CAU742"/>
      <c r="CAV742"/>
      <c r="CAW742"/>
      <c r="CAX742"/>
      <c r="CAY742"/>
      <c r="CAZ742"/>
      <c r="CBA742"/>
      <c r="CBB742"/>
      <c r="CBC742"/>
      <c r="CBD742"/>
      <c r="CBE742"/>
      <c r="CBF742"/>
      <c r="CBG742"/>
      <c r="CBH742"/>
      <c r="CBI742"/>
      <c r="CBJ742"/>
      <c r="CBK742"/>
      <c r="CBL742"/>
      <c r="CBM742"/>
      <c r="CBN742"/>
      <c r="CBO742"/>
      <c r="CBP742"/>
      <c r="CBQ742"/>
      <c r="CBR742"/>
      <c r="CBS742"/>
      <c r="CBT742"/>
      <c r="CBU742"/>
      <c r="CBV742"/>
      <c r="CBW742"/>
      <c r="CBX742"/>
      <c r="CBY742"/>
      <c r="CBZ742"/>
      <c r="CCA742"/>
      <c r="CCB742"/>
      <c r="CCC742"/>
      <c r="CCD742"/>
      <c r="CCE742"/>
      <c r="CCF742"/>
      <c r="CCG742"/>
      <c r="CCH742"/>
      <c r="CCI742"/>
      <c r="CCJ742"/>
      <c r="CCK742"/>
      <c r="CCL742"/>
      <c r="CCM742"/>
      <c r="CCN742"/>
      <c r="CCO742"/>
      <c r="CCP742"/>
      <c r="CCQ742"/>
      <c r="CCR742"/>
      <c r="CCS742"/>
      <c r="CCT742"/>
      <c r="CCU742"/>
      <c r="CCV742"/>
      <c r="CCW742"/>
      <c r="CCX742"/>
      <c r="CCY742"/>
      <c r="CCZ742"/>
      <c r="CDA742"/>
      <c r="CDB742"/>
      <c r="CDC742"/>
      <c r="CDD742"/>
      <c r="CDE742"/>
      <c r="CDF742"/>
      <c r="CDG742"/>
      <c r="CDH742"/>
      <c r="CDI742"/>
      <c r="CDJ742"/>
      <c r="CDK742"/>
      <c r="CDL742"/>
      <c r="CDM742"/>
      <c r="CDN742"/>
      <c r="CDO742"/>
      <c r="CDP742"/>
      <c r="CDQ742"/>
      <c r="CDR742"/>
      <c r="CDS742"/>
      <c r="CDT742"/>
      <c r="CDU742"/>
      <c r="CDV742"/>
      <c r="CDW742"/>
      <c r="CDX742"/>
      <c r="CDY742"/>
      <c r="CDZ742"/>
      <c r="CEA742"/>
      <c r="CEB742"/>
      <c r="CEC742"/>
      <c r="CED742"/>
      <c r="CEE742"/>
      <c r="CEF742"/>
      <c r="CEG742"/>
      <c r="CEH742"/>
      <c r="CEI742"/>
      <c r="CEJ742"/>
      <c r="CEK742"/>
      <c r="CEL742"/>
      <c r="CEM742"/>
      <c r="CEN742"/>
      <c r="CEO742"/>
      <c r="CEP742"/>
      <c r="CEQ742"/>
      <c r="CER742"/>
      <c r="CES742"/>
      <c r="CET742"/>
      <c r="CEU742"/>
      <c r="CEV742"/>
      <c r="CEW742"/>
      <c r="CEX742"/>
      <c r="CEY742"/>
      <c r="CEZ742"/>
      <c r="CFA742"/>
      <c r="CFB742"/>
      <c r="CFC742"/>
      <c r="CFD742"/>
      <c r="CFE742"/>
      <c r="CFF742"/>
      <c r="CFG742"/>
      <c r="CFH742"/>
      <c r="CFI742"/>
      <c r="CFJ742"/>
      <c r="CFK742"/>
      <c r="CFL742"/>
      <c r="CFM742"/>
      <c r="CFN742"/>
      <c r="CFO742"/>
      <c r="CFP742"/>
      <c r="CFQ742"/>
      <c r="CFR742"/>
      <c r="CFS742"/>
      <c r="CFT742"/>
      <c r="CFU742"/>
      <c r="CFV742"/>
      <c r="CFW742"/>
      <c r="CFX742"/>
      <c r="CFY742"/>
      <c r="CFZ742"/>
      <c r="CGA742"/>
      <c r="CGB742"/>
      <c r="CGC742"/>
      <c r="CGD742"/>
      <c r="CGE742"/>
      <c r="CGF742"/>
      <c r="CGG742"/>
      <c r="CGH742"/>
      <c r="CGI742"/>
      <c r="CGJ742"/>
      <c r="CGK742"/>
      <c r="CGL742"/>
      <c r="CGM742"/>
      <c r="CGN742"/>
      <c r="CGO742"/>
      <c r="CGP742"/>
      <c r="CGQ742"/>
      <c r="CGR742"/>
      <c r="CGS742"/>
      <c r="CGT742"/>
      <c r="CGU742"/>
      <c r="CGV742"/>
      <c r="CGW742"/>
      <c r="CGX742"/>
      <c r="CGY742"/>
      <c r="CGZ742"/>
      <c r="CHA742"/>
      <c r="CHB742"/>
      <c r="CHC742"/>
      <c r="CHD742"/>
      <c r="CHE742"/>
      <c r="CHF742"/>
      <c r="CHG742"/>
      <c r="CHH742"/>
      <c r="CHI742"/>
      <c r="CHJ742"/>
      <c r="CHK742"/>
      <c r="CHL742"/>
      <c r="CHM742"/>
      <c r="CHN742"/>
      <c r="CHO742"/>
      <c r="CHP742"/>
      <c r="CHQ742"/>
      <c r="CHR742"/>
      <c r="CHS742"/>
      <c r="CHT742"/>
      <c r="CHU742"/>
      <c r="CHV742"/>
      <c r="CHW742"/>
      <c r="CHX742"/>
      <c r="CHY742"/>
      <c r="CHZ742"/>
      <c r="CIA742"/>
      <c r="CIB742"/>
      <c r="CIC742"/>
      <c r="CID742"/>
      <c r="CIE742"/>
      <c r="CIF742"/>
      <c r="CIG742"/>
      <c r="CIH742"/>
      <c r="CII742"/>
      <c r="CIJ742"/>
      <c r="CIK742"/>
      <c r="CIL742"/>
      <c r="CIM742"/>
      <c r="CIN742"/>
      <c r="CIO742"/>
      <c r="CIP742"/>
      <c r="CIQ742"/>
      <c r="CIR742"/>
      <c r="CIS742"/>
      <c r="CIT742"/>
      <c r="CIU742"/>
      <c r="CIV742"/>
      <c r="CIW742"/>
      <c r="CIX742"/>
      <c r="CIY742"/>
      <c r="CIZ742"/>
      <c r="CJA742"/>
      <c r="CJB742"/>
      <c r="CJC742"/>
      <c r="CJD742"/>
      <c r="CJE742"/>
      <c r="CJF742"/>
      <c r="CJG742"/>
      <c r="CJH742"/>
      <c r="CJI742"/>
      <c r="CJJ742"/>
      <c r="CJK742"/>
      <c r="CJL742"/>
      <c r="CJM742"/>
      <c r="CJN742"/>
      <c r="CJO742"/>
      <c r="CJP742"/>
      <c r="CJQ742"/>
      <c r="CJR742"/>
      <c r="CJS742"/>
      <c r="CJT742"/>
      <c r="CJU742"/>
      <c r="CJV742"/>
      <c r="CJW742"/>
      <c r="CJX742"/>
      <c r="CJY742"/>
      <c r="CJZ742"/>
      <c r="CKA742"/>
      <c r="CKB742"/>
      <c r="CKC742"/>
      <c r="CKD742"/>
      <c r="CKE742"/>
      <c r="CKF742"/>
      <c r="CKG742"/>
      <c r="CKH742"/>
      <c r="CKI742"/>
      <c r="CKJ742"/>
      <c r="CKK742"/>
      <c r="CKL742"/>
      <c r="CKM742"/>
      <c r="CKN742"/>
      <c r="CKO742"/>
      <c r="CKP742"/>
      <c r="CKQ742"/>
      <c r="CKR742"/>
      <c r="CKS742"/>
      <c r="CKT742"/>
      <c r="CKU742"/>
      <c r="CKV742"/>
      <c r="CKW742"/>
      <c r="CKX742"/>
      <c r="CKY742"/>
      <c r="CKZ742"/>
      <c r="CLA742"/>
      <c r="CLB742"/>
      <c r="CLC742"/>
      <c r="CLD742"/>
      <c r="CLE742"/>
      <c r="CLF742"/>
      <c r="CLG742"/>
      <c r="CLH742"/>
      <c r="CLI742"/>
      <c r="CLJ742"/>
      <c r="CLK742"/>
      <c r="CLL742"/>
      <c r="CLM742"/>
      <c r="CLN742"/>
      <c r="CLO742"/>
      <c r="CLP742"/>
      <c r="CLQ742"/>
      <c r="CLR742"/>
      <c r="CLS742"/>
      <c r="CLT742"/>
      <c r="CLU742"/>
      <c r="CLV742"/>
      <c r="CLW742"/>
      <c r="CLX742"/>
      <c r="CLY742"/>
      <c r="CLZ742"/>
      <c r="CMA742"/>
      <c r="CMB742"/>
      <c r="CMC742"/>
      <c r="CMD742"/>
      <c r="CME742"/>
      <c r="CMF742"/>
      <c r="CMG742"/>
      <c r="CMH742"/>
      <c r="CMI742"/>
      <c r="CMJ742"/>
      <c r="CMK742"/>
      <c r="CML742"/>
      <c r="CMM742"/>
      <c r="CMN742"/>
      <c r="CMO742"/>
      <c r="CMP742"/>
      <c r="CMQ742"/>
      <c r="CMR742"/>
      <c r="CMS742"/>
      <c r="CMT742"/>
      <c r="CMU742"/>
      <c r="CMV742"/>
      <c r="CMW742"/>
      <c r="CMX742"/>
      <c r="CMY742"/>
      <c r="CMZ742"/>
      <c r="CNA742"/>
      <c r="CNB742"/>
      <c r="CNC742"/>
      <c r="CND742"/>
      <c r="CNE742"/>
      <c r="CNF742"/>
      <c r="CNG742"/>
      <c r="CNH742"/>
      <c r="CNI742"/>
      <c r="CNJ742"/>
      <c r="CNK742"/>
      <c r="CNL742"/>
      <c r="CNM742"/>
      <c r="CNN742"/>
      <c r="CNO742"/>
      <c r="CNP742"/>
      <c r="CNQ742"/>
      <c r="CNR742"/>
      <c r="CNS742"/>
      <c r="CNT742"/>
      <c r="CNU742"/>
      <c r="CNV742"/>
      <c r="CNW742"/>
      <c r="CNX742"/>
      <c r="CNY742"/>
      <c r="CNZ742"/>
      <c r="COA742"/>
      <c r="COB742"/>
      <c r="COC742"/>
      <c r="COD742"/>
      <c r="COE742"/>
      <c r="COF742"/>
      <c r="COG742"/>
      <c r="COH742"/>
      <c r="COI742"/>
      <c r="COJ742"/>
      <c r="COK742"/>
      <c r="COL742"/>
      <c r="COM742"/>
      <c r="CON742"/>
      <c r="COO742"/>
      <c r="COP742"/>
      <c r="COQ742"/>
      <c r="COR742"/>
      <c r="COS742"/>
      <c r="COT742"/>
      <c r="COU742"/>
      <c r="COV742"/>
      <c r="COW742"/>
      <c r="COX742"/>
      <c r="COY742"/>
      <c r="COZ742"/>
      <c r="CPA742"/>
      <c r="CPB742"/>
      <c r="CPC742"/>
      <c r="CPD742"/>
      <c r="CPE742"/>
      <c r="CPF742"/>
      <c r="CPG742"/>
      <c r="CPH742"/>
      <c r="CPI742"/>
      <c r="CPJ742"/>
      <c r="CPK742"/>
      <c r="CPL742"/>
      <c r="CPM742"/>
      <c r="CPN742"/>
      <c r="CPO742"/>
      <c r="CPP742"/>
      <c r="CPQ742"/>
      <c r="CPR742"/>
      <c r="CPS742"/>
      <c r="CPT742"/>
      <c r="CPU742"/>
      <c r="CPV742"/>
      <c r="CPW742"/>
      <c r="CPX742"/>
      <c r="CPY742"/>
      <c r="CPZ742"/>
      <c r="CQA742"/>
      <c r="CQB742"/>
      <c r="CQC742"/>
      <c r="CQD742"/>
      <c r="CQE742"/>
      <c r="CQF742"/>
      <c r="CQG742"/>
      <c r="CQH742"/>
      <c r="CQI742"/>
      <c r="CQJ742"/>
      <c r="CQK742"/>
      <c r="CQL742"/>
      <c r="CQM742"/>
      <c r="CQN742"/>
      <c r="CQO742"/>
      <c r="CQP742"/>
      <c r="CQQ742"/>
      <c r="CQR742"/>
      <c r="CQS742"/>
      <c r="CQT742"/>
      <c r="CQU742"/>
      <c r="CQV742"/>
      <c r="CQW742"/>
      <c r="CQX742"/>
      <c r="CQY742"/>
      <c r="CQZ742"/>
      <c r="CRA742"/>
      <c r="CRB742"/>
      <c r="CRC742"/>
      <c r="CRD742"/>
      <c r="CRE742"/>
      <c r="CRF742"/>
      <c r="CRG742"/>
      <c r="CRH742"/>
      <c r="CRI742"/>
      <c r="CRJ742"/>
      <c r="CRK742"/>
      <c r="CRL742"/>
      <c r="CRM742"/>
      <c r="CRN742"/>
      <c r="CRO742"/>
      <c r="CRP742"/>
      <c r="CRQ742"/>
      <c r="CRR742"/>
      <c r="CRS742"/>
      <c r="CRT742"/>
      <c r="CRU742"/>
      <c r="CRV742"/>
      <c r="CRW742"/>
      <c r="CRX742"/>
      <c r="CRY742"/>
      <c r="CRZ742"/>
      <c r="CSA742"/>
      <c r="CSB742"/>
      <c r="CSC742"/>
      <c r="CSD742"/>
      <c r="CSE742"/>
      <c r="CSF742"/>
      <c r="CSG742"/>
      <c r="CSH742"/>
      <c r="CSI742"/>
      <c r="CSJ742"/>
      <c r="CSK742"/>
      <c r="CSL742"/>
      <c r="CSM742"/>
      <c r="CSN742"/>
      <c r="CSO742"/>
      <c r="CSP742"/>
      <c r="CSQ742"/>
      <c r="CSR742"/>
      <c r="CSS742"/>
      <c r="CST742"/>
      <c r="CSU742"/>
      <c r="CSV742"/>
      <c r="CSW742"/>
      <c r="CSX742"/>
      <c r="CSY742"/>
      <c r="CSZ742"/>
      <c r="CTA742"/>
      <c r="CTB742"/>
      <c r="CTC742"/>
      <c r="CTD742"/>
      <c r="CTE742"/>
      <c r="CTF742"/>
      <c r="CTG742"/>
      <c r="CTH742"/>
      <c r="CTI742"/>
      <c r="CTJ742"/>
      <c r="CTK742"/>
      <c r="CTL742"/>
      <c r="CTM742"/>
      <c r="CTN742"/>
      <c r="CTO742"/>
      <c r="CTP742"/>
      <c r="CTQ742"/>
      <c r="CTR742"/>
      <c r="CTS742"/>
      <c r="CTT742"/>
      <c r="CTU742"/>
      <c r="CTV742"/>
      <c r="CTW742"/>
      <c r="CTX742"/>
      <c r="CTY742"/>
      <c r="CTZ742"/>
      <c r="CUA742"/>
      <c r="CUB742"/>
      <c r="CUC742"/>
      <c r="CUD742"/>
      <c r="CUE742"/>
      <c r="CUF742"/>
      <c r="CUG742"/>
      <c r="CUH742"/>
      <c r="CUI742"/>
      <c r="CUJ742"/>
      <c r="CUK742"/>
      <c r="CUL742"/>
      <c r="CUM742"/>
      <c r="CUN742"/>
      <c r="CUO742"/>
      <c r="CUP742"/>
      <c r="CUQ742"/>
      <c r="CUR742"/>
      <c r="CUS742"/>
      <c r="CUT742"/>
      <c r="CUU742"/>
      <c r="CUV742"/>
      <c r="CUW742"/>
      <c r="CUX742"/>
      <c r="CUY742"/>
      <c r="CUZ742"/>
      <c r="CVA742"/>
      <c r="CVB742"/>
      <c r="CVC742"/>
      <c r="CVD742"/>
      <c r="CVE742"/>
      <c r="CVF742"/>
      <c r="CVG742"/>
      <c r="CVH742"/>
      <c r="CVI742"/>
      <c r="CVJ742"/>
      <c r="CVK742"/>
      <c r="CVL742"/>
      <c r="CVM742"/>
      <c r="CVN742"/>
      <c r="CVO742"/>
      <c r="CVP742"/>
      <c r="CVQ742"/>
      <c r="CVR742"/>
      <c r="CVS742"/>
      <c r="CVT742"/>
      <c r="CVU742"/>
      <c r="CVV742"/>
      <c r="CVW742"/>
      <c r="CVX742"/>
      <c r="CVY742"/>
      <c r="CVZ742"/>
      <c r="CWA742"/>
      <c r="CWB742"/>
      <c r="CWC742"/>
      <c r="CWD742"/>
      <c r="CWE742"/>
      <c r="CWF742"/>
      <c r="CWG742"/>
      <c r="CWH742"/>
      <c r="CWI742"/>
      <c r="CWJ742"/>
      <c r="CWK742"/>
      <c r="CWL742"/>
      <c r="CWM742"/>
      <c r="CWN742"/>
      <c r="CWO742"/>
      <c r="CWP742"/>
      <c r="CWQ742"/>
      <c r="CWR742"/>
      <c r="CWS742"/>
      <c r="CWT742"/>
      <c r="CWU742"/>
      <c r="CWV742"/>
      <c r="CWW742"/>
      <c r="CWX742"/>
      <c r="CWY742"/>
      <c r="CWZ742"/>
      <c r="CXA742"/>
      <c r="CXB742"/>
      <c r="CXC742"/>
      <c r="CXD742"/>
      <c r="CXE742"/>
      <c r="CXF742"/>
      <c r="CXG742"/>
      <c r="CXH742"/>
      <c r="CXI742"/>
      <c r="CXJ742"/>
      <c r="CXK742"/>
      <c r="CXL742"/>
      <c r="CXM742"/>
      <c r="CXN742"/>
      <c r="CXO742"/>
      <c r="CXP742"/>
      <c r="CXQ742"/>
      <c r="CXR742"/>
      <c r="CXS742"/>
      <c r="CXT742"/>
      <c r="CXU742"/>
      <c r="CXV742"/>
      <c r="CXW742"/>
      <c r="CXX742"/>
      <c r="CXY742"/>
      <c r="CXZ742"/>
      <c r="CYA742"/>
      <c r="CYB742"/>
      <c r="CYC742"/>
      <c r="CYD742"/>
      <c r="CYE742"/>
      <c r="CYF742"/>
      <c r="CYG742"/>
      <c r="CYH742"/>
      <c r="CYI742"/>
      <c r="CYJ742"/>
      <c r="CYK742"/>
      <c r="CYL742"/>
      <c r="CYM742"/>
      <c r="CYN742"/>
      <c r="CYO742"/>
      <c r="CYP742"/>
      <c r="CYQ742"/>
      <c r="CYR742"/>
      <c r="CYS742"/>
      <c r="CYT742"/>
      <c r="CYU742"/>
      <c r="CYV742"/>
      <c r="CYW742"/>
      <c r="CYX742"/>
      <c r="CYY742"/>
      <c r="CYZ742"/>
      <c r="CZA742"/>
      <c r="CZB742"/>
      <c r="CZC742"/>
      <c r="CZD742"/>
      <c r="CZE742"/>
      <c r="CZF742"/>
      <c r="CZG742"/>
      <c r="CZH742"/>
      <c r="CZI742"/>
      <c r="CZJ742"/>
      <c r="CZK742"/>
      <c r="CZL742"/>
      <c r="CZM742"/>
      <c r="CZN742"/>
      <c r="CZO742"/>
      <c r="CZP742"/>
      <c r="CZQ742"/>
      <c r="CZR742"/>
      <c r="CZS742"/>
      <c r="CZT742"/>
      <c r="CZU742"/>
      <c r="CZV742"/>
      <c r="CZW742"/>
      <c r="CZX742"/>
      <c r="CZY742"/>
      <c r="CZZ742"/>
      <c r="DAA742"/>
      <c r="DAB742"/>
      <c r="DAC742"/>
      <c r="DAD742"/>
      <c r="DAE742"/>
      <c r="DAF742"/>
      <c r="DAG742"/>
      <c r="DAH742"/>
      <c r="DAI742"/>
      <c r="DAJ742"/>
      <c r="DAK742"/>
      <c r="DAL742"/>
      <c r="DAM742"/>
      <c r="DAN742"/>
      <c r="DAO742"/>
      <c r="DAP742"/>
      <c r="DAQ742"/>
      <c r="DAR742"/>
      <c r="DAS742"/>
      <c r="DAT742"/>
      <c r="DAU742"/>
      <c r="DAV742"/>
      <c r="DAW742"/>
      <c r="DAX742"/>
      <c r="DAY742"/>
      <c r="DAZ742"/>
      <c r="DBA742"/>
      <c r="DBB742"/>
      <c r="DBC742"/>
      <c r="DBD742"/>
      <c r="DBE742"/>
      <c r="DBF742"/>
      <c r="DBG742"/>
      <c r="DBH742"/>
      <c r="DBI742"/>
      <c r="DBJ742"/>
      <c r="DBK742"/>
      <c r="DBL742"/>
      <c r="DBM742"/>
      <c r="DBN742"/>
      <c r="DBO742"/>
      <c r="DBP742"/>
      <c r="DBQ742"/>
      <c r="DBR742"/>
      <c r="DBS742"/>
      <c r="DBT742"/>
      <c r="DBU742"/>
      <c r="DBV742"/>
      <c r="DBW742"/>
      <c r="DBX742"/>
      <c r="DBY742"/>
      <c r="DBZ742"/>
      <c r="DCA742"/>
      <c r="DCB742"/>
      <c r="DCC742"/>
      <c r="DCD742"/>
      <c r="DCE742"/>
      <c r="DCF742"/>
      <c r="DCG742"/>
      <c r="DCH742"/>
      <c r="DCI742"/>
      <c r="DCJ742"/>
      <c r="DCK742"/>
      <c r="DCL742"/>
      <c r="DCM742"/>
      <c r="DCN742"/>
      <c r="DCO742"/>
      <c r="DCP742"/>
      <c r="DCQ742"/>
      <c r="DCR742"/>
      <c r="DCS742"/>
      <c r="DCT742"/>
      <c r="DCU742"/>
      <c r="DCV742"/>
      <c r="DCW742"/>
      <c r="DCX742"/>
      <c r="DCY742"/>
      <c r="DCZ742"/>
      <c r="DDA742"/>
      <c r="DDB742"/>
      <c r="DDC742"/>
      <c r="DDD742"/>
      <c r="DDE742"/>
      <c r="DDF742"/>
      <c r="DDG742"/>
      <c r="DDH742"/>
      <c r="DDI742"/>
      <c r="DDJ742"/>
      <c r="DDK742"/>
      <c r="DDL742"/>
      <c r="DDM742"/>
      <c r="DDN742"/>
      <c r="DDO742"/>
      <c r="DDP742"/>
      <c r="DDQ742"/>
      <c r="DDR742"/>
      <c r="DDS742"/>
      <c r="DDT742"/>
      <c r="DDU742"/>
      <c r="DDV742"/>
      <c r="DDW742"/>
      <c r="DDX742"/>
      <c r="DDY742"/>
      <c r="DDZ742"/>
      <c r="DEA742"/>
      <c r="DEB742"/>
      <c r="DEC742"/>
      <c r="DED742"/>
      <c r="DEE742"/>
      <c r="DEF742"/>
      <c r="DEG742"/>
      <c r="DEH742"/>
      <c r="DEI742"/>
      <c r="DEJ742"/>
      <c r="DEK742"/>
      <c r="DEL742"/>
      <c r="DEM742"/>
      <c r="DEN742"/>
      <c r="DEO742"/>
      <c r="DEP742"/>
      <c r="DEQ742"/>
      <c r="DER742"/>
      <c r="DES742"/>
      <c r="DET742"/>
      <c r="DEU742"/>
      <c r="DEV742"/>
      <c r="DEW742"/>
      <c r="DEX742"/>
      <c r="DEY742"/>
      <c r="DEZ742"/>
      <c r="DFA742"/>
      <c r="DFB742"/>
      <c r="DFC742"/>
      <c r="DFD742"/>
      <c r="DFE742"/>
      <c r="DFF742"/>
      <c r="DFG742"/>
      <c r="DFH742"/>
      <c r="DFI742"/>
      <c r="DFJ742"/>
      <c r="DFK742"/>
      <c r="DFL742"/>
      <c r="DFM742"/>
      <c r="DFN742"/>
      <c r="DFO742"/>
      <c r="DFP742"/>
      <c r="DFQ742"/>
      <c r="DFR742"/>
      <c r="DFS742"/>
      <c r="DFT742"/>
      <c r="DFU742"/>
      <c r="DFV742"/>
      <c r="DFW742"/>
      <c r="DFX742"/>
      <c r="DFY742"/>
      <c r="DFZ742"/>
      <c r="DGA742"/>
      <c r="DGB742"/>
      <c r="DGC742"/>
      <c r="DGD742"/>
      <c r="DGE742"/>
      <c r="DGF742"/>
      <c r="DGG742"/>
      <c r="DGH742"/>
      <c r="DGI742"/>
      <c r="DGJ742"/>
      <c r="DGK742"/>
      <c r="DGL742"/>
      <c r="DGM742"/>
      <c r="DGN742"/>
      <c r="DGO742"/>
      <c r="DGP742"/>
      <c r="DGQ742"/>
      <c r="DGR742"/>
      <c r="DGS742"/>
      <c r="DGT742"/>
      <c r="DGU742"/>
      <c r="DGV742"/>
      <c r="DGW742"/>
      <c r="DGX742"/>
      <c r="DGY742"/>
      <c r="DGZ742"/>
      <c r="DHA742"/>
      <c r="DHB742"/>
      <c r="DHC742"/>
      <c r="DHD742"/>
      <c r="DHE742"/>
      <c r="DHF742"/>
      <c r="DHG742"/>
      <c r="DHH742"/>
      <c r="DHI742"/>
      <c r="DHJ742"/>
      <c r="DHK742"/>
      <c r="DHL742"/>
      <c r="DHM742"/>
      <c r="DHN742"/>
      <c r="DHO742"/>
      <c r="DHP742"/>
      <c r="DHQ742"/>
      <c r="DHR742"/>
      <c r="DHS742"/>
      <c r="DHT742"/>
      <c r="DHU742"/>
      <c r="DHV742"/>
      <c r="DHW742"/>
      <c r="DHX742"/>
      <c r="DHY742"/>
      <c r="DHZ742"/>
      <c r="DIA742"/>
      <c r="DIB742"/>
      <c r="DIC742"/>
      <c r="DID742"/>
      <c r="DIE742"/>
      <c r="DIF742"/>
      <c r="DIG742"/>
      <c r="DIH742"/>
      <c r="DII742"/>
      <c r="DIJ742"/>
      <c r="DIK742"/>
      <c r="DIL742"/>
      <c r="DIM742"/>
      <c r="DIN742"/>
      <c r="DIO742"/>
      <c r="DIP742"/>
      <c r="DIQ742"/>
      <c r="DIR742"/>
      <c r="DIS742"/>
      <c r="DIT742"/>
      <c r="DIU742"/>
      <c r="DIV742"/>
      <c r="DIW742"/>
      <c r="DIX742"/>
      <c r="DIY742"/>
      <c r="DIZ742"/>
      <c r="DJA742"/>
      <c r="DJB742"/>
      <c r="DJC742"/>
      <c r="DJD742"/>
      <c r="DJE742"/>
      <c r="DJF742"/>
      <c r="DJG742"/>
      <c r="DJH742"/>
      <c r="DJI742"/>
      <c r="DJJ742"/>
      <c r="DJK742"/>
      <c r="DJL742"/>
      <c r="DJM742"/>
      <c r="DJN742"/>
      <c r="DJO742"/>
      <c r="DJP742"/>
      <c r="DJQ742"/>
      <c r="DJR742"/>
      <c r="DJS742"/>
      <c r="DJT742"/>
      <c r="DJU742"/>
      <c r="DJV742"/>
      <c r="DJW742"/>
      <c r="DJX742"/>
      <c r="DJY742"/>
      <c r="DJZ742"/>
      <c r="DKA742"/>
      <c r="DKB742"/>
      <c r="DKC742"/>
      <c r="DKD742"/>
      <c r="DKE742"/>
      <c r="DKF742"/>
      <c r="DKG742"/>
      <c r="DKH742"/>
      <c r="DKI742"/>
      <c r="DKJ742"/>
      <c r="DKK742"/>
      <c r="DKL742"/>
      <c r="DKM742"/>
      <c r="DKN742"/>
      <c r="DKO742"/>
      <c r="DKP742"/>
      <c r="DKQ742"/>
      <c r="DKR742"/>
      <c r="DKS742"/>
      <c r="DKT742"/>
      <c r="DKU742"/>
      <c r="DKV742"/>
      <c r="DKW742"/>
      <c r="DKX742"/>
      <c r="DKY742"/>
      <c r="DKZ742"/>
      <c r="DLA742"/>
      <c r="DLB742"/>
      <c r="DLC742"/>
      <c r="DLD742"/>
      <c r="DLE742"/>
      <c r="DLF742"/>
      <c r="DLG742"/>
      <c r="DLH742"/>
      <c r="DLI742"/>
      <c r="DLJ742"/>
      <c r="DLK742"/>
      <c r="DLL742"/>
      <c r="DLM742"/>
      <c r="DLN742"/>
      <c r="DLO742"/>
      <c r="DLP742"/>
      <c r="DLQ742"/>
      <c r="DLR742"/>
      <c r="DLS742"/>
      <c r="DLT742"/>
      <c r="DLU742"/>
      <c r="DLV742"/>
      <c r="DLW742"/>
      <c r="DLX742"/>
      <c r="DLY742"/>
      <c r="DLZ742"/>
      <c r="DMA742"/>
      <c r="DMB742"/>
      <c r="DMC742"/>
      <c r="DMD742"/>
      <c r="DME742"/>
      <c r="DMF742"/>
      <c r="DMG742"/>
      <c r="DMH742"/>
      <c r="DMI742"/>
      <c r="DMJ742"/>
      <c r="DMK742"/>
      <c r="DML742"/>
      <c r="DMM742"/>
      <c r="DMN742"/>
      <c r="DMO742"/>
      <c r="DMP742"/>
      <c r="DMQ742"/>
      <c r="DMR742"/>
      <c r="DMS742"/>
      <c r="DMT742"/>
      <c r="DMU742"/>
      <c r="DMV742"/>
      <c r="DMW742"/>
      <c r="DMX742"/>
      <c r="DMY742"/>
      <c r="DMZ742"/>
      <c r="DNA742"/>
      <c r="DNB742"/>
      <c r="DNC742"/>
      <c r="DND742"/>
      <c r="DNE742"/>
      <c r="DNF742"/>
      <c r="DNG742"/>
      <c r="DNH742"/>
      <c r="DNI742"/>
      <c r="DNJ742"/>
      <c r="DNK742"/>
      <c r="DNL742"/>
      <c r="DNM742"/>
      <c r="DNN742"/>
      <c r="DNO742"/>
      <c r="DNP742"/>
      <c r="DNQ742"/>
      <c r="DNR742"/>
      <c r="DNS742"/>
      <c r="DNT742"/>
      <c r="DNU742"/>
      <c r="DNV742"/>
      <c r="DNW742"/>
      <c r="DNX742"/>
      <c r="DNY742"/>
      <c r="DNZ742"/>
      <c r="DOA742"/>
      <c r="DOB742"/>
      <c r="DOC742"/>
      <c r="DOD742"/>
      <c r="DOE742"/>
      <c r="DOF742"/>
      <c r="DOG742"/>
      <c r="DOH742"/>
      <c r="DOI742"/>
      <c r="DOJ742"/>
      <c r="DOK742"/>
      <c r="DOL742"/>
      <c r="DOM742"/>
      <c r="DON742"/>
      <c r="DOO742"/>
      <c r="DOP742"/>
      <c r="DOQ742"/>
      <c r="DOR742"/>
      <c r="DOS742"/>
      <c r="DOT742"/>
      <c r="DOU742"/>
      <c r="DOV742"/>
      <c r="DOW742"/>
      <c r="DOX742"/>
      <c r="DOY742"/>
      <c r="DOZ742"/>
      <c r="DPA742"/>
      <c r="DPB742"/>
      <c r="DPC742"/>
      <c r="DPD742"/>
      <c r="DPE742"/>
      <c r="DPF742"/>
      <c r="DPG742"/>
      <c r="DPH742"/>
      <c r="DPI742"/>
      <c r="DPJ742"/>
      <c r="DPK742"/>
      <c r="DPL742"/>
      <c r="DPM742"/>
      <c r="DPN742"/>
      <c r="DPO742"/>
      <c r="DPP742"/>
      <c r="DPQ742"/>
      <c r="DPR742"/>
      <c r="DPS742"/>
      <c r="DPT742"/>
      <c r="DPU742"/>
      <c r="DPV742"/>
      <c r="DPW742"/>
      <c r="DPX742"/>
      <c r="DPY742"/>
      <c r="DPZ742"/>
      <c r="DQA742"/>
      <c r="DQB742"/>
      <c r="DQC742"/>
      <c r="DQD742"/>
      <c r="DQE742"/>
      <c r="DQF742"/>
      <c r="DQG742"/>
      <c r="DQH742"/>
      <c r="DQI742"/>
      <c r="DQJ742"/>
      <c r="DQK742"/>
      <c r="DQL742"/>
      <c r="DQM742"/>
      <c r="DQN742"/>
      <c r="DQO742"/>
      <c r="DQP742"/>
      <c r="DQQ742"/>
      <c r="DQR742"/>
      <c r="DQS742"/>
      <c r="DQT742"/>
      <c r="DQU742"/>
      <c r="DQV742"/>
      <c r="DQW742"/>
      <c r="DQX742"/>
      <c r="DQY742"/>
      <c r="DQZ742"/>
      <c r="DRA742"/>
      <c r="DRB742"/>
      <c r="DRC742"/>
      <c r="DRD742"/>
      <c r="DRE742"/>
      <c r="DRF742"/>
      <c r="DRG742"/>
      <c r="DRH742"/>
      <c r="DRI742"/>
      <c r="DRJ742"/>
      <c r="DRK742"/>
      <c r="DRL742"/>
      <c r="DRM742"/>
      <c r="DRN742"/>
      <c r="DRO742"/>
      <c r="DRP742"/>
      <c r="DRQ742"/>
      <c r="DRR742"/>
      <c r="DRS742"/>
      <c r="DRT742"/>
      <c r="DRU742"/>
      <c r="DRV742"/>
      <c r="DRW742"/>
      <c r="DRX742"/>
      <c r="DRY742"/>
      <c r="DRZ742"/>
      <c r="DSA742"/>
      <c r="DSB742"/>
      <c r="DSC742"/>
      <c r="DSD742"/>
      <c r="DSE742"/>
      <c r="DSF742"/>
      <c r="DSG742"/>
      <c r="DSH742"/>
      <c r="DSI742"/>
      <c r="DSJ742"/>
      <c r="DSK742"/>
      <c r="DSL742"/>
      <c r="DSM742"/>
      <c r="DSN742"/>
      <c r="DSO742"/>
      <c r="DSP742"/>
      <c r="DSQ742"/>
      <c r="DSR742"/>
      <c r="DSS742"/>
      <c r="DST742"/>
      <c r="DSU742"/>
      <c r="DSV742"/>
      <c r="DSW742"/>
      <c r="DSX742"/>
      <c r="DSY742"/>
      <c r="DSZ742"/>
      <c r="DTA742"/>
      <c r="DTB742"/>
      <c r="DTC742"/>
      <c r="DTD742"/>
      <c r="DTE742"/>
      <c r="DTF742"/>
      <c r="DTG742"/>
      <c r="DTH742"/>
      <c r="DTI742"/>
      <c r="DTJ742"/>
      <c r="DTK742"/>
      <c r="DTL742"/>
      <c r="DTM742"/>
      <c r="DTN742"/>
      <c r="DTO742"/>
      <c r="DTP742"/>
      <c r="DTQ742"/>
      <c r="DTR742"/>
      <c r="DTS742"/>
      <c r="DTT742"/>
      <c r="DTU742"/>
      <c r="DTV742"/>
      <c r="DTW742"/>
      <c r="DTX742"/>
      <c r="DTY742"/>
      <c r="DTZ742"/>
      <c r="DUA742"/>
      <c r="DUB742"/>
      <c r="DUC742"/>
      <c r="DUD742"/>
      <c r="DUE742"/>
      <c r="DUF742"/>
      <c r="DUG742"/>
      <c r="DUH742"/>
      <c r="DUI742"/>
      <c r="DUJ742"/>
      <c r="DUK742"/>
      <c r="DUL742"/>
      <c r="DUM742"/>
      <c r="DUN742"/>
      <c r="DUO742"/>
      <c r="DUP742"/>
      <c r="DUQ742"/>
      <c r="DUR742"/>
      <c r="DUS742"/>
      <c r="DUT742"/>
      <c r="DUU742"/>
      <c r="DUV742"/>
      <c r="DUW742"/>
      <c r="DUX742"/>
      <c r="DUY742"/>
      <c r="DUZ742"/>
      <c r="DVA742"/>
      <c r="DVB742"/>
      <c r="DVC742"/>
      <c r="DVD742"/>
      <c r="DVE742"/>
      <c r="DVF742"/>
      <c r="DVG742"/>
      <c r="DVH742"/>
      <c r="DVI742"/>
      <c r="DVJ742"/>
      <c r="DVK742"/>
      <c r="DVL742"/>
      <c r="DVM742"/>
      <c r="DVN742"/>
      <c r="DVO742"/>
      <c r="DVP742"/>
      <c r="DVQ742"/>
      <c r="DVR742"/>
      <c r="DVS742"/>
      <c r="DVT742"/>
      <c r="DVU742"/>
      <c r="DVV742"/>
      <c r="DVW742"/>
      <c r="DVX742"/>
      <c r="DVY742"/>
      <c r="DVZ742"/>
      <c r="DWA742"/>
      <c r="DWB742"/>
      <c r="DWC742"/>
      <c r="DWD742"/>
      <c r="DWE742"/>
      <c r="DWF742"/>
      <c r="DWG742"/>
      <c r="DWH742"/>
      <c r="DWI742"/>
      <c r="DWJ742"/>
      <c r="DWK742"/>
      <c r="DWL742"/>
      <c r="DWM742"/>
      <c r="DWN742"/>
      <c r="DWO742"/>
      <c r="DWP742"/>
      <c r="DWQ742"/>
      <c r="DWR742"/>
      <c r="DWS742"/>
      <c r="DWT742"/>
      <c r="DWU742"/>
      <c r="DWV742"/>
      <c r="DWW742"/>
      <c r="DWX742"/>
      <c r="DWY742"/>
      <c r="DWZ742"/>
      <c r="DXA742"/>
      <c r="DXB742"/>
      <c r="DXC742"/>
      <c r="DXD742"/>
      <c r="DXE742"/>
      <c r="DXF742"/>
      <c r="DXG742"/>
      <c r="DXH742"/>
      <c r="DXI742"/>
      <c r="DXJ742"/>
      <c r="DXK742"/>
      <c r="DXL742"/>
      <c r="DXM742"/>
      <c r="DXN742"/>
      <c r="DXO742"/>
      <c r="DXP742"/>
      <c r="DXQ742"/>
      <c r="DXR742"/>
      <c r="DXS742"/>
      <c r="DXT742"/>
      <c r="DXU742"/>
      <c r="DXV742"/>
      <c r="DXW742"/>
      <c r="DXX742"/>
      <c r="DXY742"/>
      <c r="DXZ742"/>
      <c r="DYA742"/>
      <c r="DYB742"/>
      <c r="DYC742"/>
      <c r="DYD742"/>
      <c r="DYE742"/>
      <c r="DYF742"/>
      <c r="DYG742"/>
      <c r="DYH742"/>
      <c r="DYI742"/>
      <c r="DYJ742"/>
      <c r="DYK742"/>
      <c r="DYL742"/>
      <c r="DYM742"/>
      <c r="DYN742"/>
      <c r="DYO742"/>
      <c r="DYP742"/>
      <c r="DYQ742"/>
      <c r="DYR742"/>
      <c r="DYS742"/>
      <c r="DYT742"/>
      <c r="DYU742"/>
      <c r="DYV742"/>
      <c r="DYW742"/>
      <c r="DYX742"/>
      <c r="DYY742"/>
      <c r="DYZ742"/>
      <c r="DZA742"/>
      <c r="DZB742"/>
      <c r="DZC742"/>
      <c r="DZD742"/>
      <c r="DZE742"/>
      <c r="DZF742"/>
      <c r="DZG742"/>
      <c r="DZH742"/>
      <c r="DZI742"/>
      <c r="DZJ742"/>
      <c r="DZK742"/>
      <c r="DZL742"/>
      <c r="DZM742"/>
      <c r="DZN742"/>
      <c r="DZO742"/>
      <c r="DZP742"/>
      <c r="DZQ742"/>
      <c r="DZR742"/>
      <c r="DZS742"/>
      <c r="DZT742"/>
      <c r="DZU742"/>
      <c r="DZV742"/>
      <c r="DZW742"/>
      <c r="DZX742"/>
      <c r="DZY742"/>
      <c r="DZZ742"/>
      <c r="EAA742"/>
      <c r="EAB742"/>
      <c r="EAC742"/>
      <c r="EAD742"/>
      <c r="EAE742"/>
      <c r="EAF742"/>
      <c r="EAG742"/>
      <c r="EAH742"/>
      <c r="EAI742"/>
      <c r="EAJ742"/>
      <c r="EAK742"/>
      <c r="EAL742"/>
      <c r="EAM742"/>
      <c r="EAN742"/>
      <c r="EAO742"/>
      <c r="EAP742"/>
      <c r="EAQ742"/>
      <c r="EAR742"/>
      <c r="EAS742"/>
      <c r="EAT742"/>
      <c r="EAU742"/>
      <c r="EAV742"/>
      <c r="EAW742"/>
      <c r="EAX742"/>
      <c r="EAY742"/>
      <c r="EAZ742"/>
      <c r="EBA742"/>
      <c r="EBB742"/>
      <c r="EBC742"/>
      <c r="EBD742"/>
      <c r="EBE742"/>
      <c r="EBF742"/>
      <c r="EBG742"/>
      <c r="EBH742"/>
      <c r="EBI742"/>
      <c r="EBJ742"/>
      <c r="EBK742"/>
      <c r="EBL742"/>
      <c r="EBM742"/>
      <c r="EBN742"/>
      <c r="EBO742"/>
      <c r="EBP742"/>
      <c r="EBQ742"/>
      <c r="EBR742"/>
      <c r="EBS742"/>
      <c r="EBT742"/>
      <c r="EBU742"/>
      <c r="EBV742"/>
      <c r="EBW742"/>
      <c r="EBX742"/>
      <c r="EBY742"/>
      <c r="EBZ742"/>
      <c r="ECA742"/>
      <c r="ECB742"/>
      <c r="ECC742"/>
      <c r="ECD742"/>
      <c r="ECE742"/>
      <c r="ECF742"/>
      <c r="ECG742"/>
      <c r="ECH742"/>
      <c r="ECI742"/>
      <c r="ECJ742"/>
      <c r="ECK742"/>
      <c r="ECL742"/>
      <c r="ECM742"/>
      <c r="ECN742"/>
      <c r="ECO742"/>
      <c r="ECP742"/>
      <c r="ECQ742"/>
      <c r="ECR742"/>
      <c r="ECS742"/>
      <c r="ECT742"/>
      <c r="ECU742"/>
      <c r="ECV742"/>
      <c r="ECW742"/>
      <c r="ECX742"/>
      <c r="ECY742"/>
      <c r="ECZ742"/>
      <c r="EDA742"/>
      <c r="EDB742"/>
      <c r="EDC742"/>
      <c r="EDD742"/>
      <c r="EDE742"/>
      <c r="EDF742"/>
      <c r="EDG742"/>
      <c r="EDH742"/>
      <c r="EDI742"/>
      <c r="EDJ742"/>
      <c r="EDK742"/>
      <c r="EDL742"/>
      <c r="EDM742"/>
      <c r="EDN742"/>
      <c r="EDO742"/>
      <c r="EDP742"/>
      <c r="EDQ742"/>
      <c r="EDR742"/>
      <c r="EDS742"/>
      <c r="EDT742"/>
      <c r="EDU742"/>
      <c r="EDV742"/>
      <c r="EDW742"/>
      <c r="EDX742"/>
      <c r="EDY742"/>
      <c r="EDZ742"/>
      <c r="EEA742"/>
      <c r="EEB742"/>
      <c r="EEC742"/>
      <c r="EED742"/>
      <c r="EEE742"/>
      <c r="EEF742"/>
      <c r="EEG742"/>
      <c r="EEH742"/>
      <c r="EEI742"/>
      <c r="EEJ742"/>
      <c r="EEK742"/>
      <c r="EEL742"/>
      <c r="EEM742"/>
      <c r="EEN742"/>
      <c r="EEO742"/>
      <c r="EEP742"/>
      <c r="EEQ742"/>
      <c r="EER742"/>
      <c r="EES742"/>
      <c r="EET742"/>
      <c r="EEU742"/>
      <c r="EEV742"/>
      <c r="EEW742"/>
      <c r="EEX742"/>
      <c r="EEY742"/>
      <c r="EEZ742"/>
      <c r="EFA742"/>
      <c r="EFB742"/>
      <c r="EFC742"/>
      <c r="EFD742"/>
      <c r="EFE742"/>
      <c r="EFF742"/>
      <c r="EFG742"/>
      <c r="EFH742"/>
      <c r="EFI742"/>
      <c r="EFJ742"/>
      <c r="EFK742"/>
      <c r="EFL742"/>
      <c r="EFM742"/>
      <c r="EFN742"/>
      <c r="EFO742"/>
      <c r="EFP742"/>
      <c r="EFQ742"/>
      <c r="EFR742"/>
      <c r="EFS742"/>
      <c r="EFT742"/>
      <c r="EFU742"/>
      <c r="EFV742"/>
      <c r="EFW742"/>
      <c r="EFX742"/>
      <c r="EFY742"/>
      <c r="EFZ742"/>
      <c r="EGA742"/>
      <c r="EGB742"/>
      <c r="EGC742"/>
      <c r="EGD742"/>
      <c r="EGE742"/>
      <c r="EGF742"/>
      <c r="EGG742"/>
      <c r="EGH742"/>
      <c r="EGI742"/>
      <c r="EGJ742"/>
      <c r="EGK742"/>
      <c r="EGL742"/>
      <c r="EGM742"/>
      <c r="EGN742"/>
      <c r="EGO742"/>
      <c r="EGP742"/>
      <c r="EGQ742"/>
      <c r="EGR742"/>
      <c r="EGS742"/>
      <c r="EGT742"/>
      <c r="EGU742"/>
      <c r="EGV742"/>
      <c r="EGW742"/>
      <c r="EGX742"/>
      <c r="EGY742"/>
      <c r="EGZ742"/>
      <c r="EHA742"/>
      <c r="EHB742"/>
      <c r="EHC742"/>
      <c r="EHD742"/>
      <c r="EHE742"/>
      <c r="EHF742"/>
      <c r="EHG742"/>
      <c r="EHH742"/>
      <c r="EHI742"/>
      <c r="EHJ742"/>
      <c r="EHK742"/>
      <c r="EHL742"/>
      <c r="EHM742"/>
      <c r="EHN742"/>
      <c r="EHO742"/>
      <c r="EHP742"/>
      <c r="EHQ742"/>
      <c r="EHR742"/>
      <c r="EHS742"/>
      <c r="EHT742"/>
      <c r="EHU742"/>
      <c r="EHV742"/>
      <c r="EHW742"/>
      <c r="EHX742"/>
      <c r="EHY742"/>
      <c r="EHZ742"/>
      <c r="EIA742"/>
      <c r="EIB742"/>
      <c r="EIC742"/>
      <c r="EID742"/>
      <c r="EIE742"/>
      <c r="EIF742"/>
      <c r="EIG742"/>
      <c r="EIH742"/>
      <c r="EII742"/>
      <c r="EIJ742"/>
      <c r="EIK742"/>
      <c r="EIL742"/>
      <c r="EIM742"/>
      <c r="EIN742"/>
      <c r="EIO742"/>
      <c r="EIP742"/>
      <c r="EIQ742"/>
      <c r="EIR742"/>
      <c r="EIS742"/>
      <c r="EIT742"/>
      <c r="EIU742"/>
      <c r="EIV742"/>
      <c r="EIW742"/>
      <c r="EIX742"/>
      <c r="EIY742"/>
      <c r="EIZ742"/>
      <c r="EJA742"/>
      <c r="EJB742"/>
      <c r="EJC742"/>
      <c r="EJD742"/>
      <c r="EJE742"/>
      <c r="EJF742"/>
      <c r="EJG742"/>
      <c r="EJH742"/>
      <c r="EJI742"/>
      <c r="EJJ742"/>
      <c r="EJK742"/>
      <c r="EJL742"/>
      <c r="EJM742"/>
      <c r="EJN742"/>
      <c r="EJO742"/>
      <c r="EJP742"/>
      <c r="EJQ742"/>
      <c r="EJR742"/>
      <c r="EJS742"/>
      <c r="EJT742"/>
      <c r="EJU742"/>
      <c r="EJV742"/>
      <c r="EJW742"/>
      <c r="EJX742"/>
      <c r="EJY742"/>
      <c r="EJZ742"/>
      <c r="EKA742"/>
      <c r="EKB742"/>
      <c r="EKC742"/>
      <c r="EKD742"/>
      <c r="EKE742"/>
      <c r="EKF742"/>
      <c r="EKG742"/>
      <c r="EKH742"/>
      <c r="EKI742"/>
      <c r="EKJ742"/>
      <c r="EKK742"/>
      <c r="EKL742"/>
      <c r="EKM742"/>
      <c r="EKN742"/>
      <c r="EKO742"/>
      <c r="EKP742"/>
      <c r="EKQ742"/>
      <c r="EKR742"/>
      <c r="EKS742"/>
      <c r="EKT742"/>
      <c r="EKU742"/>
      <c r="EKV742"/>
      <c r="EKW742"/>
      <c r="EKX742"/>
      <c r="EKY742"/>
      <c r="EKZ742"/>
      <c r="ELA742"/>
      <c r="ELB742"/>
      <c r="ELC742"/>
      <c r="ELD742"/>
      <c r="ELE742"/>
      <c r="ELF742"/>
      <c r="ELG742"/>
      <c r="ELH742"/>
      <c r="ELI742"/>
      <c r="ELJ742"/>
      <c r="ELK742"/>
      <c r="ELL742"/>
      <c r="ELM742"/>
      <c r="ELN742"/>
      <c r="ELO742"/>
      <c r="ELP742"/>
      <c r="ELQ742"/>
      <c r="ELR742"/>
      <c r="ELS742"/>
      <c r="ELT742"/>
      <c r="ELU742"/>
      <c r="ELV742"/>
      <c r="ELW742"/>
      <c r="ELX742"/>
      <c r="ELY742"/>
      <c r="ELZ742"/>
      <c r="EMA742"/>
      <c r="EMB742"/>
      <c r="EMC742"/>
      <c r="EMD742"/>
      <c r="EME742"/>
      <c r="EMF742"/>
      <c r="EMG742"/>
      <c r="EMH742"/>
      <c r="EMI742"/>
      <c r="EMJ742"/>
      <c r="EMK742"/>
      <c r="EML742"/>
      <c r="EMM742"/>
      <c r="EMN742"/>
      <c r="EMO742"/>
      <c r="EMP742"/>
      <c r="EMQ742"/>
      <c r="EMR742"/>
      <c r="EMS742"/>
      <c r="EMT742"/>
      <c r="EMU742"/>
      <c r="EMV742"/>
      <c r="EMW742"/>
      <c r="EMX742"/>
      <c r="EMY742"/>
      <c r="EMZ742"/>
      <c r="ENA742"/>
      <c r="ENB742"/>
      <c r="ENC742"/>
      <c r="END742"/>
      <c r="ENE742"/>
      <c r="ENF742"/>
      <c r="ENG742"/>
      <c r="ENH742"/>
      <c r="ENI742"/>
      <c r="ENJ742"/>
      <c r="ENK742"/>
      <c r="ENL742"/>
      <c r="ENM742"/>
      <c r="ENN742"/>
      <c r="ENO742"/>
      <c r="ENP742"/>
      <c r="ENQ742"/>
      <c r="ENR742"/>
      <c r="ENS742"/>
      <c r="ENT742"/>
      <c r="ENU742"/>
      <c r="ENV742"/>
      <c r="ENW742"/>
      <c r="ENX742"/>
      <c r="ENY742"/>
      <c r="ENZ742"/>
      <c r="EOA742"/>
      <c r="EOB742"/>
      <c r="EOC742"/>
      <c r="EOD742"/>
      <c r="EOE742"/>
      <c r="EOF742"/>
      <c r="EOG742"/>
      <c r="EOH742"/>
      <c r="EOI742"/>
      <c r="EOJ742"/>
      <c r="EOK742"/>
      <c r="EOL742"/>
      <c r="EOM742"/>
      <c r="EON742"/>
      <c r="EOO742"/>
      <c r="EOP742"/>
      <c r="EOQ742"/>
      <c r="EOR742"/>
      <c r="EOS742"/>
      <c r="EOT742"/>
      <c r="EOU742"/>
      <c r="EOV742"/>
      <c r="EOW742"/>
      <c r="EOX742"/>
      <c r="EOY742"/>
      <c r="EOZ742"/>
      <c r="EPA742"/>
      <c r="EPB742"/>
      <c r="EPC742"/>
      <c r="EPD742"/>
      <c r="EPE742"/>
      <c r="EPF742"/>
      <c r="EPG742"/>
      <c r="EPH742"/>
      <c r="EPI742"/>
      <c r="EPJ742"/>
      <c r="EPK742"/>
      <c r="EPL742"/>
      <c r="EPM742"/>
      <c r="EPN742"/>
      <c r="EPO742"/>
      <c r="EPP742"/>
      <c r="EPQ742"/>
      <c r="EPR742"/>
      <c r="EPS742"/>
      <c r="EPT742"/>
      <c r="EPU742"/>
      <c r="EPV742"/>
      <c r="EPW742"/>
      <c r="EPX742"/>
      <c r="EPY742"/>
      <c r="EPZ742"/>
      <c r="EQA742"/>
      <c r="EQB742"/>
      <c r="EQC742"/>
      <c r="EQD742"/>
      <c r="EQE742"/>
      <c r="EQF742"/>
      <c r="EQG742"/>
      <c r="EQH742"/>
      <c r="EQI742"/>
      <c r="EQJ742"/>
      <c r="EQK742"/>
      <c r="EQL742"/>
      <c r="EQM742"/>
      <c r="EQN742"/>
      <c r="EQO742"/>
      <c r="EQP742"/>
      <c r="EQQ742"/>
      <c r="EQR742"/>
      <c r="EQS742"/>
      <c r="EQT742"/>
      <c r="EQU742"/>
      <c r="EQV742"/>
      <c r="EQW742"/>
      <c r="EQX742"/>
      <c r="EQY742"/>
      <c r="EQZ742"/>
      <c r="ERA742"/>
      <c r="ERB742"/>
      <c r="ERC742"/>
      <c r="ERD742"/>
      <c r="ERE742"/>
      <c r="ERF742"/>
      <c r="ERG742"/>
      <c r="ERH742"/>
      <c r="ERI742"/>
      <c r="ERJ742"/>
      <c r="ERK742"/>
      <c r="ERL742"/>
      <c r="ERM742"/>
      <c r="ERN742"/>
      <c r="ERO742"/>
      <c r="ERP742"/>
      <c r="ERQ742"/>
      <c r="ERR742"/>
      <c r="ERS742"/>
      <c r="ERT742"/>
      <c r="ERU742"/>
      <c r="ERV742"/>
      <c r="ERW742"/>
      <c r="ERX742"/>
      <c r="ERY742"/>
      <c r="ERZ742"/>
      <c r="ESA742"/>
      <c r="ESB742"/>
      <c r="ESC742"/>
      <c r="ESD742"/>
      <c r="ESE742"/>
      <c r="ESF742"/>
      <c r="ESG742"/>
      <c r="ESH742"/>
      <c r="ESI742"/>
      <c r="ESJ742"/>
      <c r="ESK742"/>
      <c r="ESL742"/>
      <c r="ESM742"/>
      <c r="ESN742"/>
      <c r="ESO742"/>
      <c r="ESP742"/>
      <c r="ESQ742"/>
      <c r="ESR742"/>
      <c r="ESS742"/>
      <c r="EST742"/>
      <c r="ESU742"/>
      <c r="ESV742"/>
      <c r="ESW742"/>
      <c r="ESX742"/>
      <c r="ESY742"/>
      <c r="ESZ742"/>
      <c r="ETA742"/>
      <c r="ETB742"/>
      <c r="ETC742"/>
      <c r="ETD742"/>
      <c r="ETE742"/>
      <c r="ETF742"/>
      <c r="ETG742"/>
      <c r="ETH742"/>
      <c r="ETI742"/>
      <c r="ETJ742"/>
      <c r="ETK742"/>
      <c r="ETL742"/>
      <c r="ETM742"/>
      <c r="ETN742"/>
      <c r="ETO742"/>
      <c r="ETP742"/>
      <c r="ETQ742"/>
      <c r="ETR742"/>
      <c r="ETS742"/>
      <c r="ETT742"/>
      <c r="ETU742"/>
      <c r="ETV742"/>
      <c r="ETW742"/>
      <c r="ETX742"/>
      <c r="ETY742"/>
      <c r="ETZ742"/>
      <c r="EUA742"/>
      <c r="EUB742"/>
      <c r="EUC742"/>
      <c r="EUD742"/>
      <c r="EUE742"/>
      <c r="EUF742"/>
      <c r="EUG742"/>
      <c r="EUH742"/>
      <c r="EUI742"/>
      <c r="EUJ742"/>
      <c r="EUK742"/>
      <c r="EUL742"/>
      <c r="EUM742"/>
      <c r="EUN742"/>
      <c r="EUO742"/>
      <c r="EUP742"/>
      <c r="EUQ742"/>
      <c r="EUR742"/>
      <c r="EUS742"/>
      <c r="EUT742"/>
      <c r="EUU742"/>
      <c r="EUV742"/>
      <c r="EUW742"/>
      <c r="EUX742"/>
      <c r="EUY742"/>
      <c r="EUZ742"/>
      <c r="EVA742"/>
      <c r="EVB742"/>
      <c r="EVC742"/>
      <c r="EVD742"/>
      <c r="EVE742"/>
      <c r="EVF742"/>
      <c r="EVG742"/>
      <c r="EVH742"/>
      <c r="EVI742"/>
      <c r="EVJ742"/>
      <c r="EVK742"/>
      <c r="EVL742"/>
      <c r="EVM742"/>
      <c r="EVN742"/>
      <c r="EVO742"/>
      <c r="EVP742"/>
      <c r="EVQ742"/>
      <c r="EVR742"/>
      <c r="EVS742"/>
      <c r="EVT742"/>
      <c r="EVU742"/>
      <c r="EVV742"/>
      <c r="EVW742"/>
      <c r="EVX742"/>
      <c r="EVY742"/>
      <c r="EVZ742"/>
      <c r="EWA742"/>
      <c r="EWB742"/>
      <c r="EWC742"/>
      <c r="EWD742"/>
      <c r="EWE742"/>
      <c r="EWF742"/>
      <c r="EWG742"/>
      <c r="EWH742"/>
      <c r="EWI742"/>
      <c r="EWJ742"/>
      <c r="EWK742"/>
      <c r="EWL742"/>
      <c r="EWM742"/>
      <c r="EWN742"/>
      <c r="EWO742"/>
      <c r="EWP742"/>
      <c r="EWQ742"/>
      <c r="EWR742"/>
      <c r="EWS742"/>
      <c r="EWT742"/>
      <c r="EWU742"/>
      <c r="EWV742"/>
      <c r="EWW742"/>
      <c r="EWX742"/>
      <c r="EWY742"/>
      <c r="EWZ742"/>
      <c r="EXA742"/>
      <c r="EXB742"/>
      <c r="EXC742"/>
      <c r="EXD742"/>
      <c r="EXE742"/>
      <c r="EXF742"/>
      <c r="EXG742"/>
      <c r="EXH742"/>
      <c r="EXI742"/>
      <c r="EXJ742"/>
      <c r="EXK742"/>
      <c r="EXL742"/>
      <c r="EXM742"/>
      <c r="EXN742"/>
      <c r="EXO742"/>
      <c r="EXP742"/>
      <c r="EXQ742"/>
      <c r="EXR742"/>
      <c r="EXS742"/>
      <c r="EXT742"/>
      <c r="EXU742"/>
      <c r="EXV742"/>
      <c r="EXW742"/>
      <c r="EXX742"/>
      <c r="EXY742"/>
      <c r="EXZ742"/>
      <c r="EYA742"/>
      <c r="EYB742"/>
      <c r="EYC742"/>
      <c r="EYD742"/>
      <c r="EYE742"/>
      <c r="EYF742"/>
      <c r="EYG742"/>
      <c r="EYH742"/>
      <c r="EYI742"/>
      <c r="EYJ742"/>
      <c r="EYK742"/>
      <c r="EYL742"/>
      <c r="EYM742"/>
      <c r="EYN742"/>
      <c r="EYO742"/>
      <c r="EYP742"/>
      <c r="EYQ742"/>
      <c r="EYR742"/>
      <c r="EYS742"/>
      <c r="EYT742"/>
      <c r="EYU742"/>
      <c r="EYV742"/>
      <c r="EYW742"/>
      <c r="EYX742"/>
      <c r="EYY742"/>
      <c r="EYZ742"/>
      <c r="EZA742"/>
      <c r="EZB742"/>
      <c r="EZC742"/>
      <c r="EZD742"/>
      <c r="EZE742"/>
      <c r="EZF742"/>
      <c r="EZG742"/>
      <c r="EZH742"/>
      <c r="EZI742"/>
      <c r="EZJ742"/>
      <c r="EZK742"/>
      <c r="EZL742"/>
      <c r="EZM742"/>
      <c r="EZN742"/>
      <c r="EZO742"/>
      <c r="EZP742"/>
      <c r="EZQ742"/>
      <c r="EZR742"/>
      <c r="EZS742"/>
      <c r="EZT742"/>
      <c r="EZU742"/>
      <c r="EZV742"/>
      <c r="EZW742"/>
      <c r="EZX742"/>
      <c r="EZY742"/>
      <c r="EZZ742"/>
      <c r="FAA742"/>
      <c r="FAB742"/>
      <c r="FAC742"/>
      <c r="FAD742"/>
      <c r="FAE742"/>
      <c r="FAF742"/>
      <c r="FAG742"/>
      <c r="FAH742"/>
      <c r="FAI742"/>
      <c r="FAJ742"/>
      <c r="FAK742"/>
      <c r="FAL742"/>
      <c r="FAM742"/>
      <c r="FAN742"/>
      <c r="FAO742"/>
      <c r="FAP742"/>
      <c r="FAQ742"/>
      <c r="FAR742"/>
      <c r="FAS742"/>
      <c r="FAT742"/>
      <c r="FAU742"/>
      <c r="FAV742"/>
      <c r="FAW742"/>
      <c r="FAX742"/>
      <c r="FAY742"/>
      <c r="FAZ742"/>
      <c r="FBA742"/>
      <c r="FBB742"/>
      <c r="FBC742"/>
      <c r="FBD742"/>
      <c r="FBE742"/>
      <c r="FBF742"/>
      <c r="FBG742"/>
      <c r="FBH742"/>
      <c r="FBI742"/>
      <c r="FBJ742"/>
      <c r="FBK742"/>
      <c r="FBL742"/>
      <c r="FBM742"/>
      <c r="FBN742"/>
      <c r="FBO742"/>
      <c r="FBP742"/>
      <c r="FBQ742"/>
      <c r="FBR742"/>
      <c r="FBS742"/>
      <c r="FBT742"/>
      <c r="FBU742"/>
      <c r="FBV742"/>
      <c r="FBW742"/>
      <c r="FBX742"/>
      <c r="FBY742"/>
      <c r="FBZ742"/>
      <c r="FCA742"/>
      <c r="FCB742"/>
      <c r="FCC742"/>
      <c r="FCD742"/>
      <c r="FCE742"/>
      <c r="FCF742"/>
      <c r="FCG742"/>
      <c r="FCH742"/>
      <c r="FCI742"/>
      <c r="FCJ742"/>
      <c r="FCK742"/>
      <c r="FCL742"/>
      <c r="FCM742"/>
      <c r="FCN742"/>
      <c r="FCO742"/>
      <c r="FCP742"/>
      <c r="FCQ742"/>
      <c r="FCR742"/>
      <c r="FCS742"/>
      <c r="FCT742"/>
      <c r="FCU742"/>
      <c r="FCV742"/>
      <c r="FCW742"/>
      <c r="FCX742"/>
      <c r="FCY742"/>
      <c r="FCZ742"/>
      <c r="FDA742"/>
      <c r="FDB742"/>
      <c r="FDC742"/>
      <c r="FDD742"/>
      <c r="FDE742"/>
      <c r="FDF742"/>
      <c r="FDG742"/>
      <c r="FDH742"/>
      <c r="FDI742"/>
      <c r="FDJ742"/>
      <c r="FDK742"/>
      <c r="FDL742"/>
      <c r="FDM742"/>
      <c r="FDN742"/>
      <c r="FDO742"/>
      <c r="FDP742"/>
      <c r="FDQ742"/>
      <c r="FDR742"/>
      <c r="FDS742"/>
      <c r="FDT742"/>
      <c r="FDU742"/>
      <c r="FDV742"/>
      <c r="FDW742"/>
      <c r="FDX742"/>
      <c r="FDY742"/>
      <c r="FDZ742"/>
      <c r="FEA742"/>
      <c r="FEB742"/>
      <c r="FEC742"/>
      <c r="FED742"/>
      <c r="FEE742"/>
      <c r="FEF742"/>
      <c r="FEG742"/>
      <c r="FEH742"/>
      <c r="FEI742"/>
      <c r="FEJ742"/>
      <c r="FEK742"/>
      <c r="FEL742"/>
      <c r="FEM742"/>
      <c r="FEN742"/>
      <c r="FEO742"/>
      <c r="FEP742"/>
      <c r="FEQ742"/>
      <c r="FER742"/>
      <c r="FES742"/>
      <c r="FET742"/>
      <c r="FEU742"/>
      <c r="FEV742"/>
      <c r="FEW742"/>
      <c r="FEX742"/>
      <c r="FEY742"/>
      <c r="FEZ742"/>
      <c r="FFA742"/>
      <c r="FFB742"/>
      <c r="FFC742"/>
      <c r="FFD742"/>
      <c r="FFE742"/>
      <c r="FFF742"/>
      <c r="FFG742"/>
      <c r="FFH742"/>
      <c r="FFI742"/>
      <c r="FFJ742"/>
      <c r="FFK742"/>
      <c r="FFL742"/>
      <c r="FFM742"/>
      <c r="FFN742"/>
      <c r="FFO742"/>
      <c r="FFP742"/>
      <c r="FFQ742"/>
      <c r="FFR742"/>
      <c r="FFS742"/>
      <c r="FFT742"/>
      <c r="FFU742"/>
      <c r="FFV742"/>
      <c r="FFW742"/>
      <c r="FFX742"/>
      <c r="FFY742"/>
      <c r="FFZ742"/>
      <c r="FGA742"/>
      <c r="FGB742"/>
      <c r="FGC742"/>
      <c r="FGD742"/>
      <c r="FGE742"/>
      <c r="FGF742"/>
      <c r="FGG742"/>
      <c r="FGH742"/>
      <c r="FGI742"/>
      <c r="FGJ742"/>
      <c r="FGK742"/>
      <c r="FGL742"/>
      <c r="FGM742"/>
      <c r="FGN742"/>
      <c r="FGO742"/>
      <c r="FGP742"/>
      <c r="FGQ742"/>
      <c r="FGR742"/>
      <c r="FGS742"/>
      <c r="FGT742"/>
      <c r="FGU742"/>
      <c r="FGV742"/>
      <c r="FGW742"/>
      <c r="FGX742"/>
      <c r="FGY742"/>
      <c r="FGZ742"/>
      <c r="FHA742"/>
      <c r="FHB742"/>
      <c r="FHC742"/>
      <c r="FHD742"/>
      <c r="FHE742"/>
      <c r="FHF742"/>
      <c r="FHG742"/>
      <c r="FHH742"/>
      <c r="FHI742"/>
      <c r="FHJ742"/>
      <c r="FHK742"/>
      <c r="FHL742"/>
      <c r="FHM742"/>
      <c r="FHN742"/>
      <c r="FHO742"/>
      <c r="FHP742"/>
      <c r="FHQ742"/>
      <c r="FHR742"/>
      <c r="FHS742"/>
      <c r="FHT742"/>
      <c r="FHU742"/>
      <c r="FHV742"/>
      <c r="FHW742"/>
      <c r="FHX742"/>
      <c r="FHY742"/>
      <c r="FHZ742"/>
      <c r="FIA742"/>
      <c r="FIB742"/>
      <c r="FIC742"/>
      <c r="FID742"/>
      <c r="FIE742"/>
      <c r="FIF742"/>
      <c r="FIG742"/>
      <c r="FIH742"/>
      <c r="FII742"/>
      <c r="FIJ742"/>
      <c r="FIK742"/>
      <c r="FIL742"/>
      <c r="FIM742"/>
      <c r="FIN742"/>
      <c r="FIO742"/>
      <c r="FIP742"/>
      <c r="FIQ742"/>
      <c r="FIR742"/>
      <c r="FIS742"/>
      <c r="FIT742"/>
      <c r="FIU742"/>
      <c r="FIV742"/>
      <c r="FIW742"/>
      <c r="FIX742"/>
      <c r="FIY742"/>
      <c r="FIZ742"/>
      <c r="FJA742"/>
      <c r="FJB742"/>
      <c r="FJC742"/>
      <c r="FJD742"/>
      <c r="FJE742"/>
      <c r="FJF742"/>
      <c r="FJG742"/>
      <c r="FJH742"/>
      <c r="FJI742"/>
      <c r="FJJ742"/>
      <c r="FJK742"/>
      <c r="FJL742"/>
      <c r="FJM742"/>
      <c r="FJN742"/>
      <c r="FJO742"/>
      <c r="FJP742"/>
      <c r="FJQ742"/>
      <c r="FJR742"/>
      <c r="FJS742"/>
      <c r="FJT742"/>
      <c r="FJU742"/>
      <c r="FJV742"/>
      <c r="FJW742"/>
      <c r="FJX742"/>
      <c r="FJY742"/>
      <c r="FJZ742"/>
      <c r="FKA742"/>
      <c r="FKB742"/>
      <c r="FKC742"/>
      <c r="FKD742"/>
      <c r="FKE742"/>
      <c r="FKF742"/>
      <c r="FKG742"/>
      <c r="FKH742"/>
      <c r="FKI742"/>
      <c r="FKJ742"/>
      <c r="FKK742"/>
      <c r="FKL742"/>
      <c r="FKM742"/>
      <c r="FKN742"/>
      <c r="FKO742"/>
      <c r="FKP742"/>
      <c r="FKQ742"/>
      <c r="FKR742"/>
      <c r="FKS742"/>
      <c r="FKT742"/>
      <c r="FKU742"/>
      <c r="FKV742"/>
      <c r="FKW742"/>
      <c r="FKX742"/>
      <c r="FKY742"/>
      <c r="FKZ742"/>
      <c r="FLA742"/>
      <c r="FLB742"/>
      <c r="FLC742"/>
      <c r="FLD742"/>
      <c r="FLE742"/>
      <c r="FLF742"/>
      <c r="FLG742"/>
      <c r="FLH742"/>
      <c r="FLI742"/>
      <c r="FLJ742"/>
      <c r="FLK742"/>
      <c r="FLL742"/>
      <c r="FLM742"/>
      <c r="FLN742"/>
      <c r="FLO742"/>
      <c r="FLP742"/>
      <c r="FLQ742"/>
      <c r="FLR742"/>
      <c r="FLS742"/>
      <c r="FLT742"/>
      <c r="FLU742"/>
      <c r="FLV742"/>
      <c r="FLW742"/>
      <c r="FLX742"/>
      <c r="FLY742"/>
      <c r="FLZ742"/>
      <c r="FMA742"/>
      <c r="FMB742"/>
      <c r="FMC742"/>
      <c r="FMD742"/>
      <c r="FME742"/>
      <c r="FMF742"/>
      <c r="FMG742"/>
      <c r="FMH742"/>
      <c r="FMI742"/>
      <c r="FMJ742"/>
      <c r="FMK742"/>
      <c r="FML742"/>
      <c r="FMM742"/>
      <c r="FMN742"/>
      <c r="FMO742"/>
      <c r="FMP742"/>
      <c r="FMQ742"/>
      <c r="FMR742"/>
      <c r="FMS742"/>
      <c r="FMT742"/>
      <c r="FMU742"/>
      <c r="FMV742"/>
      <c r="FMW742"/>
      <c r="FMX742"/>
      <c r="FMY742"/>
      <c r="FMZ742"/>
      <c r="FNA742"/>
      <c r="FNB742"/>
      <c r="FNC742"/>
      <c r="FND742"/>
      <c r="FNE742"/>
      <c r="FNF742"/>
      <c r="FNG742"/>
      <c r="FNH742"/>
      <c r="FNI742"/>
      <c r="FNJ742"/>
      <c r="FNK742"/>
      <c r="FNL742"/>
      <c r="FNM742"/>
      <c r="FNN742"/>
      <c r="FNO742"/>
      <c r="FNP742"/>
      <c r="FNQ742"/>
      <c r="FNR742"/>
      <c r="FNS742"/>
      <c r="FNT742"/>
      <c r="FNU742"/>
      <c r="FNV742"/>
      <c r="FNW742"/>
      <c r="FNX742"/>
      <c r="FNY742"/>
      <c r="FNZ742"/>
      <c r="FOA742"/>
      <c r="FOB742"/>
      <c r="FOC742"/>
      <c r="FOD742"/>
      <c r="FOE742"/>
      <c r="FOF742"/>
      <c r="FOG742"/>
      <c r="FOH742"/>
      <c r="FOI742"/>
      <c r="FOJ742"/>
      <c r="FOK742"/>
      <c r="FOL742"/>
      <c r="FOM742"/>
      <c r="FON742"/>
      <c r="FOO742"/>
      <c r="FOP742"/>
      <c r="FOQ742"/>
      <c r="FOR742"/>
      <c r="FOS742"/>
      <c r="FOT742"/>
      <c r="FOU742"/>
      <c r="FOV742"/>
      <c r="FOW742"/>
      <c r="FOX742"/>
      <c r="FOY742"/>
      <c r="FOZ742"/>
      <c r="FPA742"/>
      <c r="FPB742"/>
      <c r="FPC742"/>
      <c r="FPD742"/>
      <c r="FPE742"/>
      <c r="FPF742"/>
      <c r="FPG742"/>
      <c r="FPH742"/>
      <c r="FPI742"/>
      <c r="FPJ742"/>
      <c r="FPK742"/>
      <c r="FPL742"/>
      <c r="FPM742"/>
      <c r="FPN742"/>
      <c r="FPO742"/>
      <c r="FPP742"/>
      <c r="FPQ742"/>
      <c r="FPR742"/>
      <c r="FPS742"/>
      <c r="FPT742"/>
      <c r="FPU742"/>
      <c r="FPV742"/>
      <c r="FPW742"/>
      <c r="FPX742"/>
      <c r="FPY742"/>
      <c r="FPZ742"/>
      <c r="FQA742"/>
      <c r="FQB742"/>
      <c r="FQC742"/>
      <c r="FQD742"/>
      <c r="FQE742"/>
      <c r="FQF742"/>
      <c r="FQG742"/>
      <c r="FQH742"/>
      <c r="FQI742"/>
      <c r="FQJ742"/>
      <c r="FQK742"/>
      <c r="FQL742"/>
      <c r="FQM742"/>
      <c r="FQN742"/>
      <c r="FQO742"/>
      <c r="FQP742"/>
      <c r="FQQ742"/>
      <c r="FQR742"/>
      <c r="FQS742"/>
      <c r="FQT742"/>
      <c r="FQU742"/>
      <c r="FQV742"/>
      <c r="FQW742"/>
      <c r="FQX742"/>
      <c r="FQY742"/>
      <c r="FQZ742"/>
      <c r="FRA742"/>
      <c r="FRB742"/>
      <c r="FRC742"/>
      <c r="FRD742"/>
      <c r="FRE742"/>
      <c r="FRF742"/>
      <c r="FRG742"/>
      <c r="FRH742"/>
      <c r="FRI742"/>
      <c r="FRJ742"/>
      <c r="FRK742"/>
      <c r="FRL742"/>
      <c r="FRM742"/>
      <c r="FRN742"/>
      <c r="FRO742"/>
      <c r="FRP742"/>
      <c r="FRQ742"/>
      <c r="FRR742"/>
      <c r="FRS742"/>
      <c r="FRT742"/>
      <c r="FRU742"/>
      <c r="FRV742"/>
      <c r="FRW742"/>
      <c r="FRX742"/>
      <c r="FRY742"/>
      <c r="FRZ742"/>
      <c r="FSA742"/>
      <c r="FSB742"/>
      <c r="FSC742"/>
      <c r="FSD742"/>
      <c r="FSE742"/>
      <c r="FSF742"/>
      <c r="FSG742"/>
      <c r="FSH742"/>
      <c r="FSI742"/>
      <c r="FSJ742"/>
      <c r="FSK742"/>
      <c r="FSL742"/>
      <c r="FSM742"/>
      <c r="FSN742"/>
      <c r="FSO742"/>
      <c r="FSP742"/>
      <c r="FSQ742"/>
      <c r="FSR742"/>
      <c r="FSS742"/>
      <c r="FST742"/>
      <c r="FSU742"/>
      <c r="FSV742"/>
      <c r="FSW742"/>
      <c r="FSX742"/>
      <c r="FSY742"/>
      <c r="FSZ742"/>
      <c r="FTA742"/>
      <c r="FTB742"/>
      <c r="FTC742"/>
      <c r="FTD742"/>
      <c r="FTE742"/>
      <c r="FTF742"/>
      <c r="FTG742"/>
      <c r="FTH742"/>
      <c r="FTI742"/>
      <c r="FTJ742"/>
      <c r="FTK742"/>
      <c r="FTL742"/>
      <c r="FTM742"/>
      <c r="FTN742"/>
      <c r="FTO742"/>
      <c r="FTP742"/>
      <c r="FTQ742"/>
      <c r="FTR742"/>
      <c r="FTS742"/>
      <c r="FTT742"/>
      <c r="FTU742"/>
      <c r="FTV742"/>
      <c r="FTW742"/>
      <c r="FTX742"/>
      <c r="FTY742"/>
      <c r="FTZ742"/>
      <c r="FUA742"/>
      <c r="FUB742"/>
      <c r="FUC742"/>
      <c r="FUD742"/>
      <c r="FUE742"/>
      <c r="FUF742"/>
      <c r="FUG742"/>
      <c r="FUH742"/>
      <c r="FUI742"/>
      <c r="FUJ742"/>
      <c r="FUK742"/>
      <c r="FUL742"/>
      <c r="FUM742"/>
      <c r="FUN742"/>
      <c r="FUO742"/>
      <c r="FUP742"/>
      <c r="FUQ742"/>
      <c r="FUR742"/>
      <c r="FUS742"/>
      <c r="FUT742"/>
      <c r="FUU742"/>
      <c r="FUV742"/>
      <c r="FUW742"/>
      <c r="FUX742"/>
      <c r="FUY742"/>
      <c r="FUZ742"/>
      <c r="FVA742"/>
      <c r="FVB742"/>
      <c r="FVC742"/>
      <c r="FVD742"/>
      <c r="FVE742"/>
      <c r="FVF742"/>
      <c r="FVG742"/>
      <c r="FVH742"/>
      <c r="FVI742"/>
      <c r="FVJ742"/>
      <c r="FVK742"/>
      <c r="FVL742"/>
      <c r="FVM742"/>
      <c r="FVN742"/>
      <c r="FVO742"/>
      <c r="FVP742"/>
      <c r="FVQ742"/>
      <c r="FVR742"/>
      <c r="FVS742"/>
      <c r="FVT742"/>
      <c r="FVU742"/>
      <c r="FVV742"/>
      <c r="FVW742"/>
      <c r="FVX742"/>
      <c r="FVY742"/>
      <c r="FVZ742"/>
      <c r="FWA742"/>
      <c r="FWB742"/>
      <c r="FWC742"/>
      <c r="FWD742"/>
      <c r="FWE742"/>
      <c r="FWF742"/>
      <c r="FWG742"/>
      <c r="FWH742"/>
      <c r="FWI742"/>
      <c r="FWJ742"/>
      <c r="FWK742"/>
      <c r="FWL742"/>
      <c r="FWM742"/>
      <c r="FWN742"/>
      <c r="FWO742"/>
      <c r="FWP742"/>
      <c r="FWQ742"/>
      <c r="FWR742"/>
      <c r="FWS742"/>
      <c r="FWT742"/>
      <c r="FWU742"/>
      <c r="FWV742"/>
      <c r="FWW742"/>
      <c r="FWX742"/>
      <c r="FWY742"/>
      <c r="FWZ742"/>
      <c r="FXA742"/>
      <c r="FXB742"/>
      <c r="FXC742"/>
      <c r="FXD742"/>
      <c r="FXE742"/>
      <c r="FXF742"/>
      <c r="FXG742"/>
      <c r="FXH742"/>
      <c r="FXI742"/>
      <c r="FXJ742"/>
      <c r="FXK742"/>
      <c r="FXL742"/>
      <c r="FXM742"/>
      <c r="FXN742"/>
      <c r="FXO742"/>
      <c r="FXP742"/>
      <c r="FXQ742"/>
      <c r="FXR742"/>
      <c r="FXS742"/>
      <c r="FXT742"/>
      <c r="FXU742"/>
      <c r="FXV742"/>
      <c r="FXW742"/>
      <c r="FXX742"/>
      <c r="FXY742"/>
      <c r="FXZ742"/>
      <c r="FYA742"/>
      <c r="FYB742"/>
      <c r="FYC742"/>
      <c r="FYD742"/>
      <c r="FYE742"/>
      <c r="FYF742"/>
      <c r="FYG742"/>
      <c r="FYH742"/>
      <c r="FYI742"/>
      <c r="FYJ742"/>
      <c r="FYK742"/>
      <c r="FYL742"/>
      <c r="FYM742"/>
      <c r="FYN742"/>
      <c r="FYO742"/>
      <c r="FYP742"/>
      <c r="FYQ742"/>
      <c r="FYR742"/>
      <c r="FYS742"/>
      <c r="FYT742"/>
      <c r="FYU742"/>
      <c r="FYV742"/>
      <c r="FYW742"/>
      <c r="FYX742"/>
      <c r="FYY742"/>
      <c r="FYZ742"/>
      <c r="FZA742"/>
      <c r="FZB742"/>
      <c r="FZC742"/>
      <c r="FZD742"/>
      <c r="FZE742"/>
      <c r="FZF742"/>
      <c r="FZG742"/>
      <c r="FZH742"/>
      <c r="FZI742"/>
      <c r="FZJ742"/>
      <c r="FZK742"/>
      <c r="FZL742"/>
      <c r="FZM742"/>
      <c r="FZN742"/>
      <c r="FZO742"/>
      <c r="FZP742"/>
      <c r="FZQ742"/>
      <c r="FZR742"/>
      <c r="FZS742"/>
      <c r="FZT742"/>
      <c r="FZU742"/>
      <c r="FZV742"/>
      <c r="FZW742"/>
      <c r="FZX742"/>
      <c r="FZY742"/>
      <c r="FZZ742"/>
      <c r="GAA742"/>
      <c r="GAB742"/>
      <c r="GAC742"/>
      <c r="GAD742"/>
      <c r="GAE742"/>
      <c r="GAF742"/>
      <c r="GAG742"/>
      <c r="GAH742"/>
      <c r="GAI742"/>
      <c r="GAJ742"/>
      <c r="GAK742"/>
      <c r="GAL742"/>
      <c r="GAM742"/>
      <c r="GAN742"/>
      <c r="GAO742"/>
      <c r="GAP742"/>
      <c r="GAQ742"/>
      <c r="GAR742"/>
      <c r="GAS742"/>
      <c r="GAT742"/>
      <c r="GAU742"/>
      <c r="GAV742"/>
      <c r="GAW742"/>
      <c r="GAX742"/>
      <c r="GAY742"/>
      <c r="GAZ742"/>
      <c r="GBA742"/>
      <c r="GBB742"/>
      <c r="GBC742"/>
      <c r="GBD742"/>
      <c r="GBE742"/>
      <c r="GBF742"/>
      <c r="GBG742"/>
      <c r="GBH742"/>
      <c r="GBI742"/>
      <c r="GBJ742"/>
      <c r="GBK742"/>
      <c r="GBL742"/>
      <c r="GBM742"/>
      <c r="GBN742"/>
      <c r="GBO742"/>
      <c r="GBP742"/>
      <c r="GBQ742"/>
      <c r="GBR742"/>
      <c r="GBS742"/>
      <c r="GBT742"/>
      <c r="GBU742"/>
      <c r="GBV742"/>
      <c r="GBW742"/>
      <c r="GBX742"/>
      <c r="GBY742"/>
      <c r="GBZ742"/>
      <c r="GCA742"/>
      <c r="GCB742"/>
      <c r="GCC742"/>
      <c r="GCD742"/>
      <c r="GCE742"/>
      <c r="GCF742"/>
      <c r="GCG742"/>
      <c r="GCH742"/>
      <c r="GCI742"/>
      <c r="GCJ742"/>
      <c r="GCK742"/>
      <c r="GCL742"/>
      <c r="GCM742"/>
      <c r="GCN742"/>
      <c r="GCO742"/>
      <c r="GCP742"/>
      <c r="GCQ742"/>
      <c r="GCR742"/>
      <c r="GCS742"/>
      <c r="GCT742"/>
      <c r="GCU742"/>
      <c r="GCV742"/>
      <c r="GCW742"/>
      <c r="GCX742"/>
      <c r="GCY742"/>
      <c r="GCZ742"/>
      <c r="GDA742"/>
      <c r="GDB742"/>
      <c r="GDC742"/>
      <c r="GDD742"/>
      <c r="GDE742"/>
      <c r="GDF742"/>
      <c r="GDG742"/>
      <c r="GDH742"/>
      <c r="GDI742"/>
      <c r="GDJ742"/>
      <c r="GDK742"/>
      <c r="GDL742"/>
      <c r="GDM742"/>
      <c r="GDN742"/>
      <c r="GDO742"/>
      <c r="GDP742"/>
      <c r="GDQ742"/>
      <c r="GDR742"/>
      <c r="GDS742"/>
      <c r="GDT742"/>
      <c r="GDU742"/>
      <c r="GDV742"/>
      <c r="GDW742"/>
      <c r="GDX742"/>
      <c r="GDY742"/>
      <c r="GDZ742"/>
      <c r="GEA742"/>
      <c r="GEB742"/>
      <c r="GEC742"/>
      <c r="GED742"/>
      <c r="GEE742"/>
      <c r="GEF742"/>
      <c r="GEG742"/>
      <c r="GEH742"/>
      <c r="GEI742"/>
      <c r="GEJ742"/>
      <c r="GEK742"/>
      <c r="GEL742"/>
      <c r="GEM742"/>
      <c r="GEN742"/>
      <c r="GEO742"/>
      <c r="GEP742"/>
      <c r="GEQ742"/>
      <c r="GER742"/>
      <c r="GES742"/>
      <c r="GET742"/>
      <c r="GEU742"/>
      <c r="GEV742"/>
      <c r="GEW742"/>
      <c r="GEX742"/>
      <c r="GEY742"/>
      <c r="GEZ742"/>
      <c r="GFA742"/>
      <c r="GFB742"/>
      <c r="GFC742"/>
      <c r="GFD742"/>
      <c r="GFE742"/>
      <c r="GFF742"/>
      <c r="GFG742"/>
      <c r="GFH742"/>
      <c r="GFI742"/>
      <c r="GFJ742"/>
      <c r="GFK742"/>
      <c r="GFL742"/>
      <c r="GFM742"/>
      <c r="GFN742"/>
      <c r="GFO742"/>
      <c r="GFP742"/>
      <c r="GFQ742"/>
      <c r="GFR742"/>
      <c r="GFS742"/>
      <c r="GFT742"/>
      <c r="GFU742"/>
      <c r="GFV742"/>
      <c r="GFW742"/>
      <c r="GFX742"/>
      <c r="GFY742"/>
      <c r="GFZ742"/>
      <c r="GGA742"/>
      <c r="GGB742"/>
      <c r="GGC742"/>
      <c r="GGD742"/>
      <c r="GGE742"/>
      <c r="GGF742"/>
      <c r="GGG742"/>
      <c r="GGH742"/>
      <c r="GGI742"/>
      <c r="GGJ742"/>
      <c r="GGK742"/>
      <c r="GGL742"/>
      <c r="GGM742"/>
      <c r="GGN742"/>
      <c r="GGO742"/>
      <c r="GGP742"/>
      <c r="GGQ742"/>
      <c r="GGR742"/>
      <c r="GGS742"/>
      <c r="GGT742"/>
      <c r="GGU742"/>
      <c r="GGV742"/>
      <c r="GGW742"/>
      <c r="GGX742"/>
      <c r="GGY742"/>
      <c r="GGZ742"/>
      <c r="GHA742"/>
      <c r="GHB742"/>
      <c r="GHC742"/>
      <c r="GHD742"/>
      <c r="GHE742"/>
      <c r="GHF742"/>
      <c r="GHG742"/>
      <c r="GHH742"/>
      <c r="GHI742"/>
      <c r="GHJ742"/>
      <c r="GHK742"/>
      <c r="GHL742"/>
      <c r="GHM742"/>
      <c r="GHN742"/>
      <c r="GHO742"/>
      <c r="GHP742"/>
      <c r="GHQ742"/>
      <c r="GHR742"/>
      <c r="GHS742"/>
      <c r="GHT742"/>
      <c r="GHU742"/>
      <c r="GHV742"/>
      <c r="GHW742"/>
      <c r="GHX742"/>
      <c r="GHY742"/>
      <c r="GHZ742"/>
      <c r="GIA742"/>
      <c r="GIB742"/>
      <c r="GIC742"/>
      <c r="GID742"/>
      <c r="GIE742"/>
      <c r="GIF742"/>
      <c r="GIG742"/>
      <c r="GIH742"/>
      <c r="GII742"/>
      <c r="GIJ742"/>
      <c r="GIK742"/>
      <c r="GIL742"/>
      <c r="GIM742"/>
      <c r="GIN742"/>
      <c r="GIO742"/>
      <c r="GIP742"/>
      <c r="GIQ742"/>
      <c r="GIR742"/>
      <c r="GIS742"/>
      <c r="GIT742"/>
      <c r="GIU742"/>
      <c r="GIV742"/>
      <c r="GIW742"/>
      <c r="GIX742"/>
      <c r="GIY742"/>
      <c r="GIZ742"/>
      <c r="GJA742"/>
      <c r="GJB742"/>
      <c r="GJC742"/>
      <c r="GJD742"/>
      <c r="GJE742"/>
      <c r="GJF742"/>
      <c r="GJG742"/>
      <c r="GJH742"/>
      <c r="GJI742"/>
      <c r="GJJ742"/>
      <c r="GJK742"/>
      <c r="GJL742"/>
      <c r="GJM742"/>
      <c r="GJN742"/>
      <c r="GJO742"/>
      <c r="GJP742"/>
      <c r="GJQ742"/>
      <c r="GJR742"/>
      <c r="GJS742"/>
      <c r="GJT742"/>
      <c r="GJU742"/>
      <c r="GJV742"/>
      <c r="GJW742"/>
      <c r="GJX742"/>
      <c r="GJY742"/>
      <c r="GJZ742"/>
      <c r="GKA742"/>
      <c r="GKB742"/>
      <c r="GKC742"/>
      <c r="GKD742"/>
      <c r="GKE742"/>
      <c r="GKF742"/>
      <c r="GKG742"/>
      <c r="GKH742"/>
      <c r="GKI742"/>
      <c r="GKJ742"/>
      <c r="GKK742"/>
      <c r="GKL742"/>
      <c r="GKM742"/>
      <c r="GKN742"/>
      <c r="GKO742"/>
      <c r="GKP742"/>
      <c r="GKQ742"/>
      <c r="GKR742"/>
      <c r="GKS742"/>
      <c r="GKT742"/>
      <c r="GKU742"/>
      <c r="GKV742"/>
      <c r="GKW742"/>
      <c r="GKX742"/>
      <c r="GKY742"/>
      <c r="GKZ742"/>
      <c r="GLA742"/>
      <c r="GLB742"/>
      <c r="GLC742"/>
      <c r="GLD742"/>
      <c r="GLE742"/>
      <c r="GLF742"/>
      <c r="GLG742"/>
      <c r="GLH742"/>
      <c r="GLI742"/>
      <c r="GLJ742"/>
      <c r="GLK742"/>
      <c r="GLL742"/>
      <c r="GLM742"/>
      <c r="GLN742"/>
      <c r="GLO742"/>
      <c r="GLP742"/>
      <c r="GLQ742"/>
      <c r="GLR742"/>
      <c r="GLS742"/>
      <c r="GLT742"/>
      <c r="GLU742"/>
      <c r="GLV742"/>
      <c r="GLW742"/>
      <c r="GLX742"/>
      <c r="GLY742"/>
      <c r="GLZ742"/>
      <c r="GMA742"/>
      <c r="GMB742"/>
      <c r="GMC742"/>
      <c r="GMD742"/>
      <c r="GME742"/>
      <c r="GMF742"/>
      <c r="GMG742"/>
      <c r="GMH742"/>
      <c r="GMI742"/>
      <c r="GMJ742"/>
      <c r="GMK742"/>
      <c r="GML742"/>
      <c r="GMM742"/>
      <c r="GMN742"/>
      <c r="GMO742"/>
      <c r="GMP742"/>
      <c r="GMQ742"/>
      <c r="GMR742"/>
      <c r="GMS742"/>
      <c r="GMT742"/>
      <c r="GMU742"/>
      <c r="GMV742"/>
      <c r="GMW742"/>
      <c r="GMX742"/>
      <c r="GMY742"/>
      <c r="GMZ742"/>
      <c r="GNA742"/>
      <c r="GNB742"/>
      <c r="GNC742"/>
      <c r="GND742"/>
      <c r="GNE742"/>
      <c r="GNF742"/>
      <c r="GNG742"/>
      <c r="GNH742"/>
      <c r="GNI742"/>
      <c r="GNJ742"/>
      <c r="GNK742"/>
      <c r="GNL742"/>
      <c r="GNM742"/>
      <c r="GNN742"/>
      <c r="GNO742"/>
      <c r="GNP742"/>
      <c r="GNQ742"/>
      <c r="GNR742"/>
      <c r="GNS742"/>
      <c r="GNT742"/>
      <c r="GNU742"/>
      <c r="GNV742"/>
      <c r="GNW742"/>
      <c r="GNX742"/>
      <c r="GNY742"/>
      <c r="GNZ742"/>
      <c r="GOA742"/>
      <c r="GOB742"/>
      <c r="GOC742"/>
      <c r="GOD742"/>
      <c r="GOE742"/>
      <c r="GOF742"/>
      <c r="GOG742"/>
      <c r="GOH742"/>
      <c r="GOI742"/>
      <c r="GOJ742"/>
      <c r="GOK742"/>
      <c r="GOL742"/>
      <c r="GOM742"/>
      <c r="GON742"/>
      <c r="GOO742"/>
      <c r="GOP742"/>
      <c r="GOQ742"/>
      <c r="GOR742"/>
      <c r="GOS742"/>
      <c r="GOT742"/>
      <c r="GOU742"/>
      <c r="GOV742"/>
      <c r="GOW742"/>
      <c r="GOX742"/>
      <c r="GOY742"/>
      <c r="GOZ742"/>
      <c r="GPA742"/>
      <c r="GPB742"/>
      <c r="GPC742"/>
      <c r="GPD742"/>
      <c r="GPE742"/>
      <c r="GPF742"/>
      <c r="GPG742"/>
      <c r="GPH742"/>
      <c r="GPI742"/>
      <c r="GPJ742"/>
      <c r="GPK742"/>
      <c r="GPL742"/>
      <c r="GPM742"/>
      <c r="GPN742"/>
      <c r="GPO742"/>
      <c r="GPP742"/>
      <c r="GPQ742"/>
      <c r="GPR742"/>
      <c r="GPS742"/>
      <c r="GPT742"/>
      <c r="GPU742"/>
      <c r="GPV742"/>
      <c r="GPW742"/>
      <c r="GPX742"/>
      <c r="GPY742"/>
      <c r="GPZ742"/>
      <c r="GQA742"/>
      <c r="GQB742"/>
      <c r="GQC742"/>
      <c r="GQD742"/>
      <c r="GQE742"/>
      <c r="GQF742"/>
      <c r="GQG742"/>
      <c r="GQH742"/>
      <c r="GQI742"/>
      <c r="GQJ742"/>
      <c r="GQK742"/>
      <c r="GQL742"/>
      <c r="GQM742"/>
      <c r="GQN742"/>
      <c r="GQO742"/>
      <c r="GQP742"/>
      <c r="GQQ742"/>
      <c r="GQR742"/>
      <c r="GQS742"/>
      <c r="GQT742"/>
      <c r="GQU742"/>
      <c r="GQV742"/>
      <c r="GQW742"/>
      <c r="GQX742"/>
      <c r="GQY742"/>
      <c r="GQZ742"/>
      <c r="GRA742"/>
      <c r="GRB742"/>
      <c r="GRC742"/>
      <c r="GRD742"/>
      <c r="GRE742"/>
      <c r="GRF742"/>
      <c r="GRG742"/>
      <c r="GRH742"/>
      <c r="GRI742"/>
      <c r="GRJ742"/>
      <c r="GRK742"/>
      <c r="GRL742"/>
      <c r="GRM742"/>
      <c r="GRN742"/>
      <c r="GRO742"/>
      <c r="GRP742"/>
      <c r="GRQ742"/>
      <c r="GRR742"/>
      <c r="GRS742"/>
      <c r="GRT742"/>
      <c r="GRU742"/>
      <c r="GRV742"/>
      <c r="GRW742"/>
      <c r="GRX742"/>
      <c r="GRY742"/>
      <c r="GRZ742"/>
      <c r="GSA742"/>
      <c r="GSB742"/>
      <c r="GSC742"/>
      <c r="GSD742"/>
      <c r="GSE742"/>
      <c r="GSF742"/>
      <c r="GSG742"/>
      <c r="GSH742"/>
      <c r="GSI742"/>
      <c r="GSJ742"/>
      <c r="GSK742"/>
      <c r="GSL742"/>
      <c r="GSM742"/>
      <c r="GSN742"/>
      <c r="GSO742"/>
      <c r="GSP742"/>
      <c r="GSQ742"/>
      <c r="GSR742"/>
      <c r="GSS742"/>
      <c r="GST742"/>
      <c r="GSU742"/>
      <c r="GSV742"/>
      <c r="GSW742"/>
      <c r="GSX742"/>
      <c r="GSY742"/>
      <c r="GSZ742"/>
      <c r="GTA742"/>
      <c r="GTB742"/>
      <c r="GTC742"/>
      <c r="GTD742"/>
      <c r="GTE742"/>
      <c r="GTF742"/>
      <c r="GTG742"/>
      <c r="GTH742"/>
      <c r="GTI742"/>
      <c r="GTJ742"/>
      <c r="GTK742"/>
      <c r="GTL742"/>
      <c r="GTM742"/>
      <c r="GTN742"/>
      <c r="GTO742"/>
      <c r="GTP742"/>
      <c r="GTQ742"/>
      <c r="GTR742"/>
      <c r="GTS742"/>
      <c r="GTT742"/>
      <c r="GTU742"/>
      <c r="GTV742"/>
      <c r="GTW742"/>
      <c r="GTX742"/>
      <c r="GTY742"/>
      <c r="GTZ742"/>
      <c r="GUA742"/>
      <c r="GUB742"/>
      <c r="GUC742"/>
      <c r="GUD742"/>
      <c r="GUE742"/>
      <c r="GUF742"/>
      <c r="GUG742"/>
      <c r="GUH742"/>
      <c r="GUI742"/>
      <c r="GUJ742"/>
      <c r="GUK742"/>
      <c r="GUL742"/>
      <c r="GUM742"/>
      <c r="GUN742"/>
      <c r="GUO742"/>
      <c r="GUP742"/>
      <c r="GUQ742"/>
      <c r="GUR742"/>
      <c r="GUS742"/>
      <c r="GUT742"/>
      <c r="GUU742"/>
      <c r="GUV742"/>
      <c r="GUW742"/>
      <c r="GUX742"/>
      <c r="GUY742"/>
      <c r="GUZ742"/>
      <c r="GVA742"/>
      <c r="GVB742"/>
      <c r="GVC742"/>
      <c r="GVD742"/>
      <c r="GVE742"/>
      <c r="GVF742"/>
      <c r="GVG742"/>
      <c r="GVH742"/>
      <c r="GVI742"/>
      <c r="GVJ742"/>
      <c r="GVK742"/>
      <c r="GVL742"/>
      <c r="GVM742"/>
      <c r="GVN742"/>
      <c r="GVO742"/>
      <c r="GVP742"/>
      <c r="GVQ742"/>
      <c r="GVR742"/>
      <c r="GVS742"/>
      <c r="GVT742"/>
      <c r="GVU742"/>
      <c r="GVV742"/>
      <c r="GVW742"/>
      <c r="GVX742"/>
      <c r="GVY742"/>
      <c r="GVZ742"/>
      <c r="GWA742"/>
      <c r="GWB742"/>
      <c r="GWC742"/>
      <c r="GWD742"/>
      <c r="GWE742"/>
      <c r="GWF742"/>
      <c r="GWG742"/>
      <c r="GWH742"/>
      <c r="GWI742"/>
      <c r="GWJ742"/>
      <c r="GWK742"/>
      <c r="GWL742"/>
      <c r="GWM742"/>
      <c r="GWN742"/>
      <c r="GWO742"/>
      <c r="GWP742"/>
      <c r="GWQ742"/>
      <c r="GWR742"/>
      <c r="GWS742"/>
      <c r="GWT742"/>
      <c r="GWU742"/>
      <c r="GWV742"/>
      <c r="GWW742"/>
      <c r="GWX742"/>
      <c r="GWY742"/>
      <c r="GWZ742"/>
      <c r="GXA742"/>
      <c r="GXB742"/>
      <c r="GXC742"/>
      <c r="GXD742"/>
      <c r="GXE742"/>
      <c r="GXF742"/>
      <c r="GXG742"/>
      <c r="GXH742"/>
      <c r="GXI742"/>
      <c r="GXJ742"/>
      <c r="GXK742"/>
      <c r="GXL742"/>
      <c r="GXM742"/>
      <c r="GXN742"/>
      <c r="GXO742"/>
      <c r="GXP742"/>
      <c r="GXQ742"/>
      <c r="GXR742"/>
      <c r="GXS742"/>
      <c r="GXT742"/>
      <c r="GXU742"/>
      <c r="GXV742"/>
      <c r="GXW742"/>
      <c r="GXX742"/>
      <c r="GXY742"/>
      <c r="GXZ742"/>
      <c r="GYA742"/>
      <c r="GYB742"/>
      <c r="GYC742"/>
      <c r="GYD742"/>
      <c r="GYE742"/>
      <c r="GYF742"/>
      <c r="GYG742"/>
      <c r="GYH742"/>
      <c r="GYI742"/>
      <c r="GYJ742"/>
      <c r="GYK742"/>
      <c r="GYL742"/>
      <c r="GYM742"/>
      <c r="GYN742"/>
      <c r="GYO742"/>
      <c r="GYP742"/>
      <c r="GYQ742"/>
      <c r="GYR742"/>
      <c r="GYS742"/>
      <c r="GYT742"/>
      <c r="GYU742"/>
      <c r="GYV742"/>
      <c r="GYW742"/>
      <c r="GYX742"/>
      <c r="GYY742"/>
      <c r="GYZ742"/>
      <c r="GZA742"/>
      <c r="GZB742"/>
      <c r="GZC742"/>
      <c r="GZD742"/>
      <c r="GZE742"/>
      <c r="GZF742"/>
      <c r="GZG742"/>
      <c r="GZH742"/>
      <c r="GZI742"/>
      <c r="GZJ742"/>
      <c r="GZK742"/>
      <c r="GZL742"/>
      <c r="GZM742"/>
      <c r="GZN742"/>
      <c r="GZO742"/>
      <c r="GZP742"/>
      <c r="GZQ742"/>
      <c r="GZR742"/>
      <c r="GZS742"/>
      <c r="GZT742"/>
      <c r="GZU742"/>
      <c r="GZV742"/>
      <c r="GZW742"/>
      <c r="GZX742"/>
      <c r="GZY742"/>
      <c r="GZZ742"/>
      <c r="HAA742"/>
      <c r="HAB742"/>
      <c r="HAC742"/>
      <c r="HAD742"/>
      <c r="HAE742"/>
      <c r="HAF742"/>
      <c r="HAG742"/>
      <c r="HAH742"/>
      <c r="HAI742"/>
      <c r="HAJ742"/>
      <c r="HAK742"/>
      <c r="HAL742"/>
      <c r="HAM742"/>
      <c r="HAN742"/>
      <c r="HAO742"/>
      <c r="HAP742"/>
      <c r="HAQ742"/>
      <c r="HAR742"/>
      <c r="HAS742"/>
      <c r="HAT742"/>
      <c r="HAU742"/>
      <c r="HAV742"/>
      <c r="HAW742"/>
      <c r="HAX742"/>
      <c r="HAY742"/>
      <c r="HAZ742"/>
      <c r="HBA742"/>
      <c r="HBB742"/>
      <c r="HBC742"/>
      <c r="HBD742"/>
      <c r="HBE742"/>
      <c r="HBF742"/>
      <c r="HBG742"/>
      <c r="HBH742"/>
      <c r="HBI742"/>
      <c r="HBJ742"/>
      <c r="HBK742"/>
      <c r="HBL742"/>
      <c r="HBM742"/>
      <c r="HBN742"/>
      <c r="HBO742"/>
      <c r="HBP742"/>
      <c r="HBQ742"/>
      <c r="HBR742"/>
      <c r="HBS742"/>
      <c r="HBT742"/>
      <c r="HBU742"/>
      <c r="HBV742"/>
      <c r="HBW742"/>
      <c r="HBX742"/>
      <c r="HBY742"/>
      <c r="HBZ742"/>
      <c r="HCA742"/>
      <c r="HCB742"/>
      <c r="HCC742"/>
      <c r="HCD742"/>
      <c r="HCE742"/>
      <c r="HCF742"/>
      <c r="HCG742"/>
      <c r="HCH742"/>
      <c r="HCI742"/>
      <c r="HCJ742"/>
      <c r="HCK742"/>
      <c r="HCL742"/>
      <c r="HCM742"/>
      <c r="HCN742"/>
      <c r="HCO742"/>
      <c r="HCP742"/>
      <c r="HCQ742"/>
      <c r="HCR742"/>
      <c r="HCS742"/>
      <c r="HCT742"/>
      <c r="HCU742"/>
      <c r="HCV742"/>
      <c r="HCW742"/>
      <c r="HCX742"/>
      <c r="HCY742"/>
      <c r="HCZ742"/>
      <c r="HDA742"/>
      <c r="HDB742"/>
      <c r="HDC742"/>
      <c r="HDD742"/>
      <c r="HDE742"/>
      <c r="HDF742"/>
      <c r="HDG742"/>
      <c r="HDH742"/>
      <c r="HDI742"/>
      <c r="HDJ742"/>
      <c r="HDK742"/>
      <c r="HDL742"/>
      <c r="HDM742"/>
      <c r="HDN742"/>
      <c r="HDO742"/>
      <c r="HDP742"/>
      <c r="HDQ742"/>
      <c r="HDR742"/>
      <c r="HDS742"/>
      <c r="HDT742"/>
      <c r="HDU742"/>
      <c r="HDV742"/>
      <c r="HDW742"/>
      <c r="HDX742"/>
      <c r="HDY742"/>
      <c r="HDZ742"/>
      <c r="HEA742"/>
      <c r="HEB742"/>
      <c r="HEC742"/>
      <c r="HED742"/>
      <c r="HEE742"/>
      <c r="HEF742"/>
      <c r="HEG742"/>
      <c r="HEH742"/>
      <c r="HEI742"/>
      <c r="HEJ742"/>
      <c r="HEK742"/>
      <c r="HEL742"/>
      <c r="HEM742"/>
      <c r="HEN742"/>
      <c r="HEO742"/>
      <c r="HEP742"/>
      <c r="HEQ742"/>
      <c r="HER742"/>
      <c r="HES742"/>
      <c r="HET742"/>
      <c r="HEU742"/>
      <c r="HEV742"/>
      <c r="HEW742"/>
      <c r="HEX742"/>
      <c r="HEY742"/>
      <c r="HEZ742"/>
      <c r="HFA742"/>
      <c r="HFB742"/>
      <c r="HFC742"/>
      <c r="HFD742"/>
      <c r="HFE742"/>
      <c r="HFF742"/>
      <c r="HFG742"/>
      <c r="HFH742"/>
      <c r="HFI742"/>
      <c r="HFJ742"/>
      <c r="HFK742"/>
      <c r="HFL742"/>
      <c r="HFM742"/>
      <c r="HFN742"/>
      <c r="HFO742"/>
      <c r="HFP742"/>
      <c r="HFQ742"/>
      <c r="HFR742"/>
      <c r="HFS742"/>
      <c r="HFT742"/>
      <c r="HFU742"/>
      <c r="HFV742"/>
      <c r="HFW742"/>
      <c r="HFX742"/>
      <c r="HFY742"/>
      <c r="HFZ742"/>
      <c r="HGA742"/>
      <c r="HGB742"/>
      <c r="HGC742"/>
      <c r="HGD742"/>
      <c r="HGE742"/>
      <c r="HGF742"/>
      <c r="HGG742"/>
      <c r="HGH742"/>
      <c r="HGI742"/>
      <c r="HGJ742"/>
      <c r="HGK742"/>
      <c r="HGL742"/>
      <c r="HGM742"/>
      <c r="HGN742"/>
      <c r="HGO742"/>
      <c r="HGP742"/>
      <c r="HGQ742"/>
      <c r="HGR742"/>
      <c r="HGS742"/>
      <c r="HGT742"/>
      <c r="HGU742"/>
      <c r="HGV742"/>
      <c r="HGW742"/>
      <c r="HGX742"/>
      <c r="HGY742"/>
      <c r="HGZ742"/>
      <c r="HHA742"/>
      <c r="HHB742"/>
      <c r="HHC742"/>
      <c r="HHD742"/>
      <c r="HHE742"/>
      <c r="HHF742"/>
      <c r="HHG742"/>
      <c r="HHH742"/>
      <c r="HHI742"/>
      <c r="HHJ742"/>
      <c r="HHK742"/>
      <c r="HHL742"/>
      <c r="HHM742"/>
      <c r="HHN742"/>
      <c r="HHO742"/>
      <c r="HHP742"/>
      <c r="HHQ742"/>
      <c r="HHR742"/>
      <c r="HHS742"/>
      <c r="HHT742"/>
      <c r="HHU742"/>
      <c r="HHV742"/>
      <c r="HHW742"/>
      <c r="HHX742"/>
      <c r="HHY742"/>
      <c r="HHZ742"/>
      <c r="HIA742"/>
      <c r="HIB742"/>
      <c r="HIC742"/>
      <c r="HID742"/>
      <c r="HIE742"/>
      <c r="HIF742"/>
      <c r="HIG742"/>
      <c r="HIH742"/>
      <c r="HII742"/>
      <c r="HIJ742"/>
      <c r="HIK742"/>
      <c r="HIL742"/>
      <c r="HIM742"/>
      <c r="HIN742"/>
      <c r="HIO742"/>
      <c r="HIP742"/>
      <c r="HIQ742"/>
      <c r="HIR742"/>
      <c r="HIS742"/>
      <c r="HIT742"/>
      <c r="HIU742"/>
      <c r="HIV742"/>
      <c r="HIW742"/>
      <c r="HIX742"/>
      <c r="HIY742"/>
      <c r="HIZ742"/>
      <c r="HJA742"/>
      <c r="HJB742"/>
      <c r="HJC742"/>
      <c r="HJD742"/>
      <c r="HJE742"/>
      <c r="HJF742"/>
      <c r="HJG742"/>
      <c r="HJH742"/>
      <c r="HJI742"/>
      <c r="HJJ742"/>
      <c r="HJK742"/>
      <c r="HJL742"/>
      <c r="HJM742"/>
      <c r="HJN742"/>
      <c r="HJO742"/>
      <c r="HJP742"/>
      <c r="HJQ742"/>
      <c r="HJR742"/>
      <c r="HJS742"/>
      <c r="HJT742"/>
      <c r="HJU742"/>
      <c r="HJV742"/>
      <c r="HJW742"/>
      <c r="HJX742"/>
      <c r="HJY742"/>
      <c r="HJZ742"/>
      <c r="HKA742"/>
      <c r="HKB742"/>
      <c r="HKC742"/>
      <c r="HKD742"/>
      <c r="HKE742"/>
      <c r="HKF742"/>
      <c r="HKG742"/>
      <c r="HKH742"/>
      <c r="HKI742"/>
      <c r="HKJ742"/>
      <c r="HKK742"/>
      <c r="HKL742"/>
      <c r="HKM742"/>
      <c r="HKN742"/>
      <c r="HKO742"/>
      <c r="HKP742"/>
      <c r="HKQ742"/>
      <c r="HKR742"/>
      <c r="HKS742"/>
      <c r="HKT742"/>
      <c r="HKU742"/>
      <c r="HKV742"/>
      <c r="HKW742"/>
      <c r="HKX742"/>
      <c r="HKY742"/>
      <c r="HKZ742"/>
      <c r="HLA742"/>
      <c r="HLB742"/>
      <c r="HLC742"/>
      <c r="HLD742"/>
      <c r="HLE742"/>
      <c r="HLF742"/>
      <c r="HLG742"/>
      <c r="HLH742"/>
      <c r="HLI742"/>
      <c r="HLJ742"/>
      <c r="HLK742"/>
      <c r="HLL742"/>
      <c r="HLM742"/>
      <c r="HLN742"/>
      <c r="HLO742"/>
      <c r="HLP742"/>
      <c r="HLQ742"/>
      <c r="HLR742"/>
      <c r="HLS742"/>
      <c r="HLT742"/>
      <c r="HLU742"/>
      <c r="HLV742"/>
      <c r="HLW742"/>
      <c r="HLX742"/>
      <c r="HLY742"/>
      <c r="HLZ742"/>
      <c r="HMA742"/>
      <c r="HMB742"/>
      <c r="HMC742"/>
      <c r="HMD742"/>
      <c r="HME742"/>
      <c r="HMF742"/>
      <c r="HMG742"/>
      <c r="HMH742"/>
      <c r="HMI742"/>
      <c r="HMJ742"/>
      <c r="HMK742"/>
      <c r="HML742"/>
      <c r="HMM742"/>
      <c r="HMN742"/>
      <c r="HMO742"/>
      <c r="HMP742"/>
      <c r="HMQ742"/>
      <c r="HMR742"/>
      <c r="HMS742"/>
      <c r="HMT742"/>
      <c r="HMU742"/>
      <c r="HMV742"/>
      <c r="HMW742"/>
      <c r="HMX742"/>
      <c r="HMY742"/>
      <c r="HMZ742"/>
      <c r="HNA742"/>
      <c r="HNB742"/>
      <c r="HNC742"/>
      <c r="HND742"/>
      <c r="HNE742"/>
      <c r="HNF742"/>
      <c r="HNG742"/>
      <c r="HNH742"/>
      <c r="HNI742"/>
      <c r="HNJ742"/>
      <c r="HNK742"/>
      <c r="HNL742"/>
      <c r="HNM742"/>
      <c r="HNN742"/>
      <c r="HNO742"/>
      <c r="HNP742"/>
      <c r="HNQ742"/>
      <c r="HNR742"/>
      <c r="HNS742"/>
      <c r="HNT742"/>
      <c r="HNU742"/>
      <c r="HNV742"/>
      <c r="HNW742"/>
      <c r="HNX742"/>
      <c r="HNY742"/>
      <c r="HNZ742"/>
      <c r="HOA742"/>
      <c r="HOB742"/>
      <c r="HOC742"/>
      <c r="HOD742"/>
      <c r="HOE742"/>
      <c r="HOF742"/>
      <c r="HOG742"/>
      <c r="HOH742"/>
      <c r="HOI742"/>
      <c r="HOJ742"/>
      <c r="HOK742"/>
      <c r="HOL742"/>
      <c r="HOM742"/>
      <c r="HON742"/>
      <c r="HOO742"/>
      <c r="HOP742"/>
      <c r="HOQ742"/>
      <c r="HOR742"/>
      <c r="HOS742"/>
      <c r="HOT742"/>
      <c r="HOU742"/>
      <c r="HOV742"/>
      <c r="HOW742"/>
      <c r="HOX742"/>
      <c r="HOY742"/>
      <c r="HOZ742"/>
      <c r="HPA742"/>
      <c r="HPB742"/>
      <c r="HPC742"/>
      <c r="HPD742"/>
      <c r="HPE742"/>
      <c r="HPF742"/>
      <c r="HPG742"/>
      <c r="HPH742"/>
      <c r="HPI742"/>
      <c r="HPJ742"/>
      <c r="HPK742"/>
      <c r="HPL742"/>
      <c r="HPM742"/>
      <c r="HPN742"/>
      <c r="HPO742"/>
      <c r="HPP742"/>
      <c r="HPQ742"/>
      <c r="HPR742"/>
      <c r="HPS742"/>
      <c r="HPT742"/>
      <c r="HPU742"/>
      <c r="HPV742"/>
      <c r="HPW742"/>
      <c r="HPX742"/>
      <c r="HPY742"/>
      <c r="HPZ742"/>
      <c r="HQA742"/>
      <c r="HQB742"/>
      <c r="HQC742"/>
      <c r="HQD742"/>
      <c r="HQE742"/>
      <c r="HQF742"/>
      <c r="HQG742"/>
      <c r="HQH742"/>
      <c r="HQI742"/>
      <c r="HQJ742"/>
      <c r="HQK742"/>
      <c r="HQL742"/>
      <c r="HQM742"/>
      <c r="HQN742"/>
      <c r="HQO742"/>
      <c r="HQP742"/>
      <c r="HQQ742"/>
      <c r="HQR742"/>
      <c r="HQS742"/>
      <c r="HQT742"/>
      <c r="HQU742"/>
      <c r="HQV742"/>
      <c r="HQW742"/>
      <c r="HQX742"/>
      <c r="HQY742"/>
      <c r="HQZ742"/>
      <c r="HRA742"/>
      <c r="HRB742"/>
      <c r="HRC742"/>
      <c r="HRD742"/>
      <c r="HRE742"/>
      <c r="HRF742"/>
      <c r="HRG742"/>
      <c r="HRH742"/>
      <c r="HRI742"/>
      <c r="HRJ742"/>
      <c r="HRK742"/>
      <c r="HRL742"/>
      <c r="HRM742"/>
      <c r="HRN742"/>
      <c r="HRO742"/>
      <c r="HRP742"/>
      <c r="HRQ742"/>
      <c r="HRR742"/>
      <c r="HRS742"/>
      <c r="HRT742"/>
      <c r="HRU742"/>
      <c r="HRV742"/>
      <c r="HRW742"/>
      <c r="HRX742"/>
      <c r="HRY742"/>
      <c r="HRZ742"/>
      <c r="HSA742"/>
      <c r="HSB742"/>
      <c r="HSC742"/>
      <c r="HSD742"/>
      <c r="HSE742"/>
      <c r="HSF742"/>
      <c r="HSG742"/>
      <c r="HSH742"/>
      <c r="HSI742"/>
      <c r="HSJ742"/>
      <c r="HSK742"/>
      <c r="HSL742"/>
      <c r="HSM742"/>
      <c r="HSN742"/>
      <c r="HSO742"/>
      <c r="HSP742"/>
      <c r="HSQ742"/>
      <c r="HSR742"/>
      <c r="HSS742"/>
      <c r="HST742"/>
      <c r="HSU742"/>
      <c r="HSV742"/>
      <c r="HSW742"/>
      <c r="HSX742"/>
      <c r="HSY742"/>
      <c r="HSZ742"/>
      <c r="HTA742"/>
      <c r="HTB742"/>
      <c r="HTC742"/>
      <c r="HTD742"/>
      <c r="HTE742"/>
      <c r="HTF742"/>
      <c r="HTG742"/>
      <c r="HTH742"/>
      <c r="HTI742"/>
      <c r="HTJ742"/>
      <c r="HTK742"/>
      <c r="HTL742"/>
      <c r="HTM742"/>
      <c r="HTN742"/>
      <c r="HTO742"/>
      <c r="HTP742"/>
      <c r="HTQ742"/>
      <c r="HTR742"/>
      <c r="HTS742"/>
      <c r="HTT742"/>
      <c r="HTU742"/>
      <c r="HTV742"/>
      <c r="HTW742"/>
      <c r="HTX742"/>
      <c r="HTY742"/>
      <c r="HTZ742"/>
      <c r="HUA742"/>
      <c r="HUB742"/>
      <c r="HUC742"/>
      <c r="HUD742"/>
      <c r="HUE742"/>
      <c r="HUF742"/>
      <c r="HUG742"/>
      <c r="HUH742"/>
      <c r="HUI742"/>
      <c r="HUJ742"/>
      <c r="HUK742"/>
      <c r="HUL742"/>
      <c r="HUM742"/>
      <c r="HUN742"/>
      <c r="HUO742"/>
      <c r="HUP742"/>
      <c r="HUQ742"/>
      <c r="HUR742"/>
      <c r="HUS742"/>
      <c r="HUT742"/>
      <c r="HUU742"/>
      <c r="HUV742"/>
      <c r="HUW742"/>
      <c r="HUX742"/>
      <c r="HUY742"/>
      <c r="HUZ742"/>
      <c r="HVA742"/>
      <c r="HVB742"/>
      <c r="HVC742"/>
      <c r="HVD742"/>
      <c r="HVE742"/>
      <c r="HVF742"/>
      <c r="HVG742"/>
      <c r="HVH742"/>
      <c r="HVI742"/>
      <c r="HVJ742"/>
      <c r="HVK742"/>
      <c r="HVL742"/>
      <c r="HVM742"/>
      <c r="HVN742"/>
      <c r="HVO742"/>
      <c r="HVP742"/>
      <c r="HVQ742"/>
      <c r="HVR742"/>
      <c r="HVS742"/>
      <c r="HVT742"/>
      <c r="HVU742"/>
      <c r="HVV742"/>
      <c r="HVW742"/>
      <c r="HVX742"/>
      <c r="HVY742"/>
      <c r="HVZ742"/>
      <c r="HWA742"/>
      <c r="HWB742"/>
      <c r="HWC742"/>
      <c r="HWD742"/>
      <c r="HWE742"/>
      <c r="HWF742"/>
      <c r="HWG742"/>
      <c r="HWH742"/>
      <c r="HWI742"/>
      <c r="HWJ742"/>
      <c r="HWK742"/>
      <c r="HWL742"/>
      <c r="HWM742"/>
      <c r="HWN742"/>
      <c r="HWO742"/>
      <c r="HWP742"/>
      <c r="HWQ742"/>
      <c r="HWR742"/>
      <c r="HWS742"/>
      <c r="HWT742"/>
      <c r="HWU742"/>
      <c r="HWV742"/>
      <c r="HWW742"/>
      <c r="HWX742"/>
      <c r="HWY742"/>
      <c r="HWZ742"/>
      <c r="HXA742"/>
      <c r="HXB742"/>
      <c r="HXC742"/>
      <c r="HXD742"/>
      <c r="HXE742"/>
      <c r="HXF742"/>
      <c r="HXG742"/>
      <c r="HXH742"/>
      <c r="HXI742"/>
      <c r="HXJ742"/>
      <c r="HXK742"/>
      <c r="HXL742"/>
      <c r="HXM742"/>
      <c r="HXN742"/>
      <c r="HXO742"/>
      <c r="HXP742"/>
      <c r="HXQ742"/>
      <c r="HXR742"/>
      <c r="HXS742"/>
      <c r="HXT742"/>
      <c r="HXU742"/>
      <c r="HXV742"/>
      <c r="HXW742"/>
      <c r="HXX742"/>
      <c r="HXY742"/>
      <c r="HXZ742"/>
      <c r="HYA742"/>
      <c r="HYB742"/>
      <c r="HYC742"/>
      <c r="HYD742"/>
      <c r="HYE742"/>
      <c r="HYF742"/>
      <c r="HYG742"/>
      <c r="HYH742"/>
      <c r="HYI742"/>
      <c r="HYJ742"/>
      <c r="HYK742"/>
      <c r="HYL742"/>
      <c r="HYM742"/>
      <c r="HYN742"/>
      <c r="HYO742"/>
      <c r="HYP742"/>
      <c r="HYQ742"/>
      <c r="HYR742"/>
      <c r="HYS742"/>
      <c r="HYT742"/>
      <c r="HYU742"/>
      <c r="HYV742"/>
      <c r="HYW742"/>
      <c r="HYX742"/>
      <c r="HYY742"/>
      <c r="HYZ742"/>
      <c r="HZA742"/>
      <c r="HZB742"/>
      <c r="HZC742"/>
      <c r="HZD742"/>
      <c r="HZE742"/>
      <c r="HZF742"/>
      <c r="HZG742"/>
      <c r="HZH742"/>
      <c r="HZI742"/>
      <c r="HZJ742"/>
      <c r="HZK742"/>
      <c r="HZL742"/>
      <c r="HZM742"/>
      <c r="HZN742"/>
      <c r="HZO742"/>
      <c r="HZP742"/>
      <c r="HZQ742"/>
      <c r="HZR742"/>
      <c r="HZS742"/>
      <c r="HZT742"/>
      <c r="HZU742"/>
      <c r="HZV742"/>
      <c r="HZW742"/>
      <c r="HZX742"/>
      <c r="HZY742"/>
      <c r="HZZ742"/>
      <c r="IAA742"/>
      <c r="IAB742"/>
      <c r="IAC742"/>
      <c r="IAD742"/>
      <c r="IAE742"/>
      <c r="IAF742"/>
      <c r="IAG742"/>
      <c r="IAH742"/>
      <c r="IAI742"/>
      <c r="IAJ742"/>
      <c r="IAK742"/>
      <c r="IAL742"/>
      <c r="IAM742"/>
      <c r="IAN742"/>
      <c r="IAO742"/>
      <c r="IAP742"/>
      <c r="IAQ742"/>
      <c r="IAR742"/>
      <c r="IAS742"/>
      <c r="IAT742"/>
      <c r="IAU742"/>
      <c r="IAV742"/>
      <c r="IAW742"/>
      <c r="IAX742"/>
      <c r="IAY742"/>
      <c r="IAZ742"/>
      <c r="IBA742"/>
      <c r="IBB742"/>
      <c r="IBC742"/>
      <c r="IBD742"/>
      <c r="IBE742"/>
      <c r="IBF742"/>
      <c r="IBG742"/>
      <c r="IBH742"/>
      <c r="IBI742"/>
      <c r="IBJ742"/>
      <c r="IBK742"/>
      <c r="IBL742"/>
      <c r="IBM742"/>
      <c r="IBN742"/>
      <c r="IBO742"/>
      <c r="IBP742"/>
      <c r="IBQ742"/>
      <c r="IBR742"/>
      <c r="IBS742"/>
      <c r="IBT742"/>
      <c r="IBU742"/>
      <c r="IBV742"/>
      <c r="IBW742"/>
      <c r="IBX742"/>
      <c r="IBY742"/>
      <c r="IBZ742"/>
      <c r="ICA742"/>
      <c r="ICB742"/>
      <c r="ICC742"/>
      <c r="ICD742"/>
      <c r="ICE742"/>
      <c r="ICF742"/>
      <c r="ICG742"/>
      <c r="ICH742"/>
      <c r="ICI742"/>
      <c r="ICJ742"/>
      <c r="ICK742"/>
      <c r="ICL742"/>
      <c r="ICM742"/>
      <c r="ICN742"/>
      <c r="ICO742"/>
      <c r="ICP742"/>
      <c r="ICQ742"/>
      <c r="ICR742"/>
      <c r="ICS742"/>
      <c r="ICT742"/>
      <c r="ICU742"/>
      <c r="ICV742"/>
      <c r="ICW742"/>
      <c r="ICX742"/>
      <c r="ICY742"/>
      <c r="ICZ742"/>
      <c r="IDA742"/>
      <c r="IDB742"/>
      <c r="IDC742"/>
      <c r="IDD742"/>
      <c r="IDE742"/>
      <c r="IDF742"/>
      <c r="IDG742"/>
      <c r="IDH742"/>
      <c r="IDI742"/>
      <c r="IDJ742"/>
      <c r="IDK742"/>
      <c r="IDL742"/>
      <c r="IDM742"/>
      <c r="IDN742"/>
      <c r="IDO742"/>
      <c r="IDP742"/>
      <c r="IDQ742"/>
      <c r="IDR742"/>
      <c r="IDS742"/>
      <c r="IDT742"/>
      <c r="IDU742"/>
      <c r="IDV742"/>
      <c r="IDW742"/>
      <c r="IDX742"/>
      <c r="IDY742"/>
      <c r="IDZ742"/>
      <c r="IEA742"/>
      <c r="IEB742"/>
      <c r="IEC742"/>
      <c r="IED742"/>
      <c r="IEE742"/>
      <c r="IEF742"/>
      <c r="IEG742"/>
      <c r="IEH742"/>
      <c r="IEI742"/>
      <c r="IEJ742"/>
      <c r="IEK742"/>
      <c r="IEL742"/>
      <c r="IEM742"/>
      <c r="IEN742"/>
      <c r="IEO742"/>
      <c r="IEP742"/>
      <c r="IEQ742"/>
      <c r="IER742"/>
      <c r="IES742"/>
      <c r="IET742"/>
      <c r="IEU742"/>
      <c r="IEV742"/>
      <c r="IEW742"/>
      <c r="IEX742"/>
      <c r="IEY742"/>
      <c r="IEZ742"/>
      <c r="IFA742"/>
      <c r="IFB742"/>
      <c r="IFC742"/>
      <c r="IFD742"/>
      <c r="IFE742"/>
      <c r="IFF742"/>
      <c r="IFG742"/>
      <c r="IFH742"/>
      <c r="IFI742"/>
      <c r="IFJ742"/>
      <c r="IFK742"/>
      <c r="IFL742"/>
      <c r="IFM742"/>
      <c r="IFN742"/>
      <c r="IFO742"/>
      <c r="IFP742"/>
      <c r="IFQ742"/>
      <c r="IFR742"/>
      <c r="IFS742"/>
      <c r="IFT742"/>
      <c r="IFU742"/>
      <c r="IFV742"/>
      <c r="IFW742"/>
      <c r="IFX742"/>
      <c r="IFY742"/>
      <c r="IFZ742"/>
      <c r="IGA742"/>
      <c r="IGB742"/>
      <c r="IGC742"/>
      <c r="IGD742"/>
      <c r="IGE742"/>
      <c r="IGF742"/>
      <c r="IGG742"/>
      <c r="IGH742"/>
      <c r="IGI742"/>
      <c r="IGJ742"/>
      <c r="IGK742"/>
      <c r="IGL742"/>
      <c r="IGM742"/>
      <c r="IGN742"/>
      <c r="IGO742"/>
      <c r="IGP742"/>
      <c r="IGQ742"/>
      <c r="IGR742"/>
      <c r="IGS742"/>
      <c r="IGT742"/>
      <c r="IGU742"/>
      <c r="IGV742"/>
      <c r="IGW742"/>
      <c r="IGX742"/>
      <c r="IGY742"/>
      <c r="IGZ742"/>
      <c r="IHA742"/>
      <c r="IHB742"/>
      <c r="IHC742"/>
      <c r="IHD742"/>
      <c r="IHE742"/>
      <c r="IHF742"/>
      <c r="IHG742"/>
      <c r="IHH742"/>
      <c r="IHI742"/>
      <c r="IHJ742"/>
      <c r="IHK742"/>
      <c r="IHL742"/>
      <c r="IHM742"/>
      <c r="IHN742"/>
      <c r="IHO742"/>
      <c r="IHP742"/>
      <c r="IHQ742"/>
      <c r="IHR742"/>
      <c r="IHS742"/>
      <c r="IHT742"/>
      <c r="IHU742"/>
      <c r="IHV742"/>
      <c r="IHW742"/>
      <c r="IHX742"/>
      <c r="IHY742"/>
      <c r="IHZ742"/>
      <c r="IIA742"/>
      <c r="IIB742"/>
      <c r="IIC742"/>
      <c r="IID742"/>
      <c r="IIE742"/>
      <c r="IIF742"/>
      <c r="IIG742"/>
      <c r="IIH742"/>
      <c r="III742"/>
      <c r="IIJ742"/>
      <c r="IIK742"/>
      <c r="IIL742"/>
      <c r="IIM742"/>
      <c r="IIN742"/>
      <c r="IIO742"/>
      <c r="IIP742"/>
      <c r="IIQ742"/>
      <c r="IIR742"/>
      <c r="IIS742"/>
      <c r="IIT742"/>
      <c r="IIU742"/>
      <c r="IIV742"/>
      <c r="IIW742"/>
      <c r="IIX742"/>
      <c r="IIY742"/>
      <c r="IIZ742"/>
      <c r="IJA742"/>
      <c r="IJB742"/>
      <c r="IJC742"/>
      <c r="IJD742"/>
      <c r="IJE742"/>
      <c r="IJF742"/>
      <c r="IJG742"/>
      <c r="IJH742"/>
      <c r="IJI742"/>
      <c r="IJJ742"/>
      <c r="IJK742"/>
      <c r="IJL742"/>
      <c r="IJM742"/>
      <c r="IJN742"/>
      <c r="IJO742"/>
      <c r="IJP742"/>
      <c r="IJQ742"/>
      <c r="IJR742"/>
      <c r="IJS742"/>
      <c r="IJT742"/>
      <c r="IJU742"/>
      <c r="IJV742"/>
      <c r="IJW742"/>
      <c r="IJX742"/>
      <c r="IJY742"/>
      <c r="IJZ742"/>
      <c r="IKA742"/>
      <c r="IKB742"/>
      <c r="IKC742"/>
      <c r="IKD742"/>
      <c r="IKE742"/>
      <c r="IKF742"/>
      <c r="IKG742"/>
      <c r="IKH742"/>
      <c r="IKI742"/>
      <c r="IKJ742"/>
      <c r="IKK742"/>
      <c r="IKL742"/>
      <c r="IKM742"/>
      <c r="IKN742"/>
      <c r="IKO742"/>
      <c r="IKP742"/>
      <c r="IKQ742"/>
      <c r="IKR742"/>
      <c r="IKS742"/>
      <c r="IKT742"/>
      <c r="IKU742"/>
      <c r="IKV742"/>
      <c r="IKW742"/>
      <c r="IKX742"/>
      <c r="IKY742"/>
      <c r="IKZ742"/>
      <c r="ILA742"/>
      <c r="ILB742"/>
      <c r="ILC742"/>
      <c r="ILD742"/>
      <c r="ILE742"/>
      <c r="ILF742"/>
      <c r="ILG742"/>
      <c r="ILH742"/>
      <c r="ILI742"/>
      <c r="ILJ742"/>
      <c r="ILK742"/>
      <c r="ILL742"/>
      <c r="ILM742"/>
      <c r="ILN742"/>
      <c r="ILO742"/>
      <c r="ILP742"/>
      <c r="ILQ742"/>
      <c r="ILR742"/>
      <c r="ILS742"/>
      <c r="ILT742"/>
      <c r="ILU742"/>
      <c r="ILV742"/>
      <c r="ILW742"/>
      <c r="ILX742"/>
      <c r="ILY742"/>
      <c r="ILZ742"/>
      <c r="IMA742"/>
      <c r="IMB742"/>
      <c r="IMC742"/>
      <c r="IMD742"/>
      <c r="IME742"/>
      <c r="IMF742"/>
      <c r="IMG742"/>
      <c r="IMH742"/>
      <c r="IMI742"/>
      <c r="IMJ742"/>
      <c r="IMK742"/>
      <c r="IML742"/>
      <c r="IMM742"/>
      <c r="IMN742"/>
      <c r="IMO742"/>
      <c r="IMP742"/>
      <c r="IMQ742"/>
      <c r="IMR742"/>
      <c r="IMS742"/>
      <c r="IMT742"/>
      <c r="IMU742"/>
      <c r="IMV742"/>
      <c r="IMW742"/>
      <c r="IMX742"/>
      <c r="IMY742"/>
      <c r="IMZ742"/>
      <c r="INA742"/>
      <c r="INB742"/>
      <c r="INC742"/>
      <c r="IND742"/>
      <c r="INE742"/>
      <c r="INF742"/>
      <c r="ING742"/>
      <c r="INH742"/>
      <c r="INI742"/>
      <c r="INJ742"/>
      <c r="INK742"/>
      <c r="INL742"/>
      <c r="INM742"/>
      <c r="INN742"/>
      <c r="INO742"/>
      <c r="INP742"/>
      <c r="INQ742"/>
      <c r="INR742"/>
      <c r="INS742"/>
      <c r="INT742"/>
      <c r="INU742"/>
      <c r="INV742"/>
      <c r="INW742"/>
      <c r="INX742"/>
      <c r="INY742"/>
      <c r="INZ742"/>
      <c r="IOA742"/>
      <c r="IOB742"/>
      <c r="IOC742"/>
      <c r="IOD742"/>
      <c r="IOE742"/>
      <c r="IOF742"/>
      <c r="IOG742"/>
      <c r="IOH742"/>
      <c r="IOI742"/>
      <c r="IOJ742"/>
      <c r="IOK742"/>
      <c r="IOL742"/>
      <c r="IOM742"/>
      <c r="ION742"/>
      <c r="IOO742"/>
      <c r="IOP742"/>
      <c r="IOQ742"/>
      <c r="IOR742"/>
      <c r="IOS742"/>
      <c r="IOT742"/>
      <c r="IOU742"/>
      <c r="IOV742"/>
      <c r="IOW742"/>
      <c r="IOX742"/>
      <c r="IOY742"/>
      <c r="IOZ742"/>
      <c r="IPA742"/>
      <c r="IPB742"/>
      <c r="IPC742"/>
      <c r="IPD742"/>
      <c r="IPE742"/>
      <c r="IPF742"/>
      <c r="IPG742"/>
      <c r="IPH742"/>
      <c r="IPI742"/>
      <c r="IPJ742"/>
      <c r="IPK742"/>
      <c r="IPL742"/>
      <c r="IPM742"/>
      <c r="IPN742"/>
      <c r="IPO742"/>
      <c r="IPP742"/>
      <c r="IPQ742"/>
      <c r="IPR742"/>
      <c r="IPS742"/>
      <c r="IPT742"/>
      <c r="IPU742"/>
      <c r="IPV742"/>
      <c r="IPW742"/>
      <c r="IPX742"/>
      <c r="IPY742"/>
      <c r="IPZ742"/>
      <c r="IQA742"/>
      <c r="IQB742"/>
      <c r="IQC742"/>
      <c r="IQD742"/>
      <c r="IQE742"/>
      <c r="IQF742"/>
      <c r="IQG742"/>
      <c r="IQH742"/>
      <c r="IQI742"/>
      <c r="IQJ742"/>
      <c r="IQK742"/>
      <c r="IQL742"/>
      <c r="IQM742"/>
      <c r="IQN742"/>
      <c r="IQO742"/>
      <c r="IQP742"/>
      <c r="IQQ742"/>
      <c r="IQR742"/>
      <c r="IQS742"/>
      <c r="IQT742"/>
      <c r="IQU742"/>
      <c r="IQV742"/>
      <c r="IQW742"/>
      <c r="IQX742"/>
      <c r="IQY742"/>
      <c r="IQZ742"/>
      <c r="IRA742"/>
      <c r="IRB742"/>
      <c r="IRC742"/>
      <c r="IRD742"/>
      <c r="IRE742"/>
      <c r="IRF742"/>
      <c r="IRG742"/>
      <c r="IRH742"/>
      <c r="IRI742"/>
      <c r="IRJ742"/>
      <c r="IRK742"/>
      <c r="IRL742"/>
      <c r="IRM742"/>
      <c r="IRN742"/>
      <c r="IRO742"/>
      <c r="IRP742"/>
      <c r="IRQ742"/>
      <c r="IRR742"/>
      <c r="IRS742"/>
      <c r="IRT742"/>
      <c r="IRU742"/>
      <c r="IRV742"/>
      <c r="IRW742"/>
      <c r="IRX742"/>
      <c r="IRY742"/>
      <c r="IRZ742"/>
      <c r="ISA742"/>
      <c r="ISB742"/>
      <c r="ISC742"/>
      <c r="ISD742"/>
      <c r="ISE742"/>
      <c r="ISF742"/>
      <c r="ISG742"/>
      <c r="ISH742"/>
      <c r="ISI742"/>
      <c r="ISJ742"/>
      <c r="ISK742"/>
      <c r="ISL742"/>
      <c r="ISM742"/>
      <c r="ISN742"/>
      <c r="ISO742"/>
      <c r="ISP742"/>
      <c r="ISQ742"/>
      <c r="ISR742"/>
      <c r="ISS742"/>
      <c r="IST742"/>
      <c r="ISU742"/>
      <c r="ISV742"/>
      <c r="ISW742"/>
      <c r="ISX742"/>
      <c r="ISY742"/>
      <c r="ISZ742"/>
      <c r="ITA742"/>
      <c r="ITB742"/>
      <c r="ITC742"/>
      <c r="ITD742"/>
      <c r="ITE742"/>
      <c r="ITF742"/>
      <c r="ITG742"/>
      <c r="ITH742"/>
      <c r="ITI742"/>
      <c r="ITJ742"/>
      <c r="ITK742"/>
      <c r="ITL742"/>
      <c r="ITM742"/>
      <c r="ITN742"/>
      <c r="ITO742"/>
      <c r="ITP742"/>
      <c r="ITQ742"/>
      <c r="ITR742"/>
      <c r="ITS742"/>
      <c r="ITT742"/>
      <c r="ITU742"/>
      <c r="ITV742"/>
      <c r="ITW742"/>
      <c r="ITX742"/>
      <c r="ITY742"/>
      <c r="ITZ742"/>
      <c r="IUA742"/>
      <c r="IUB742"/>
      <c r="IUC742"/>
      <c r="IUD742"/>
      <c r="IUE742"/>
      <c r="IUF742"/>
      <c r="IUG742"/>
      <c r="IUH742"/>
      <c r="IUI742"/>
      <c r="IUJ742"/>
      <c r="IUK742"/>
      <c r="IUL742"/>
      <c r="IUM742"/>
      <c r="IUN742"/>
      <c r="IUO742"/>
      <c r="IUP742"/>
      <c r="IUQ742"/>
      <c r="IUR742"/>
      <c r="IUS742"/>
      <c r="IUT742"/>
      <c r="IUU742"/>
      <c r="IUV742"/>
      <c r="IUW742"/>
      <c r="IUX742"/>
      <c r="IUY742"/>
      <c r="IUZ742"/>
      <c r="IVA742"/>
      <c r="IVB742"/>
      <c r="IVC742"/>
      <c r="IVD742"/>
      <c r="IVE742"/>
      <c r="IVF742"/>
      <c r="IVG742"/>
      <c r="IVH742"/>
      <c r="IVI742"/>
      <c r="IVJ742"/>
      <c r="IVK742"/>
      <c r="IVL742"/>
      <c r="IVM742"/>
      <c r="IVN742"/>
      <c r="IVO742"/>
      <c r="IVP742"/>
      <c r="IVQ742"/>
      <c r="IVR742"/>
      <c r="IVS742"/>
      <c r="IVT742"/>
      <c r="IVU742"/>
      <c r="IVV742"/>
      <c r="IVW742"/>
      <c r="IVX742"/>
      <c r="IVY742"/>
      <c r="IVZ742"/>
      <c r="IWA742"/>
      <c r="IWB742"/>
      <c r="IWC742"/>
      <c r="IWD742"/>
      <c r="IWE742"/>
      <c r="IWF742"/>
      <c r="IWG742"/>
      <c r="IWH742"/>
      <c r="IWI742"/>
      <c r="IWJ742"/>
      <c r="IWK742"/>
      <c r="IWL742"/>
      <c r="IWM742"/>
      <c r="IWN742"/>
      <c r="IWO742"/>
      <c r="IWP742"/>
      <c r="IWQ742"/>
      <c r="IWR742"/>
      <c r="IWS742"/>
      <c r="IWT742"/>
      <c r="IWU742"/>
      <c r="IWV742"/>
      <c r="IWW742"/>
      <c r="IWX742"/>
      <c r="IWY742"/>
      <c r="IWZ742"/>
      <c r="IXA742"/>
      <c r="IXB742"/>
      <c r="IXC742"/>
      <c r="IXD742"/>
      <c r="IXE742"/>
      <c r="IXF742"/>
      <c r="IXG742"/>
      <c r="IXH742"/>
      <c r="IXI742"/>
      <c r="IXJ742"/>
      <c r="IXK742"/>
      <c r="IXL742"/>
      <c r="IXM742"/>
      <c r="IXN742"/>
      <c r="IXO742"/>
      <c r="IXP742"/>
      <c r="IXQ742"/>
      <c r="IXR742"/>
      <c r="IXS742"/>
      <c r="IXT742"/>
      <c r="IXU742"/>
      <c r="IXV742"/>
      <c r="IXW742"/>
      <c r="IXX742"/>
      <c r="IXY742"/>
      <c r="IXZ742"/>
      <c r="IYA742"/>
      <c r="IYB742"/>
      <c r="IYC742"/>
      <c r="IYD742"/>
      <c r="IYE742"/>
      <c r="IYF742"/>
      <c r="IYG742"/>
      <c r="IYH742"/>
      <c r="IYI742"/>
      <c r="IYJ742"/>
      <c r="IYK742"/>
      <c r="IYL742"/>
      <c r="IYM742"/>
      <c r="IYN742"/>
      <c r="IYO742"/>
      <c r="IYP742"/>
      <c r="IYQ742"/>
      <c r="IYR742"/>
      <c r="IYS742"/>
      <c r="IYT742"/>
      <c r="IYU742"/>
      <c r="IYV742"/>
      <c r="IYW742"/>
      <c r="IYX742"/>
      <c r="IYY742"/>
      <c r="IYZ742"/>
      <c r="IZA742"/>
      <c r="IZB742"/>
      <c r="IZC742"/>
      <c r="IZD742"/>
      <c r="IZE742"/>
      <c r="IZF742"/>
      <c r="IZG742"/>
      <c r="IZH742"/>
      <c r="IZI742"/>
      <c r="IZJ742"/>
      <c r="IZK742"/>
      <c r="IZL742"/>
      <c r="IZM742"/>
      <c r="IZN742"/>
      <c r="IZO742"/>
      <c r="IZP742"/>
      <c r="IZQ742"/>
      <c r="IZR742"/>
      <c r="IZS742"/>
      <c r="IZT742"/>
      <c r="IZU742"/>
      <c r="IZV742"/>
      <c r="IZW742"/>
      <c r="IZX742"/>
      <c r="IZY742"/>
      <c r="IZZ742"/>
      <c r="JAA742"/>
      <c r="JAB742"/>
      <c r="JAC742"/>
      <c r="JAD742"/>
      <c r="JAE742"/>
      <c r="JAF742"/>
      <c r="JAG742"/>
      <c r="JAH742"/>
      <c r="JAI742"/>
      <c r="JAJ742"/>
      <c r="JAK742"/>
      <c r="JAL742"/>
      <c r="JAM742"/>
      <c r="JAN742"/>
      <c r="JAO742"/>
      <c r="JAP742"/>
      <c r="JAQ742"/>
      <c r="JAR742"/>
      <c r="JAS742"/>
      <c r="JAT742"/>
      <c r="JAU742"/>
      <c r="JAV742"/>
      <c r="JAW742"/>
      <c r="JAX742"/>
      <c r="JAY742"/>
      <c r="JAZ742"/>
      <c r="JBA742"/>
      <c r="JBB742"/>
      <c r="JBC742"/>
      <c r="JBD742"/>
      <c r="JBE742"/>
      <c r="JBF742"/>
      <c r="JBG742"/>
      <c r="JBH742"/>
      <c r="JBI742"/>
      <c r="JBJ742"/>
      <c r="JBK742"/>
      <c r="JBL742"/>
      <c r="JBM742"/>
      <c r="JBN742"/>
      <c r="JBO742"/>
      <c r="JBP742"/>
      <c r="JBQ742"/>
      <c r="JBR742"/>
      <c r="JBS742"/>
      <c r="JBT742"/>
      <c r="JBU742"/>
      <c r="JBV742"/>
      <c r="JBW742"/>
      <c r="JBX742"/>
      <c r="JBY742"/>
      <c r="JBZ742"/>
      <c r="JCA742"/>
      <c r="JCB742"/>
      <c r="JCC742"/>
      <c r="JCD742"/>
      <c r="JCE742"/>
      <c r="JCF742"/>
      <c r="JCG742"/>
      <c r="JCH742"/>
      <c r="JCI742"/>
      <c r="JCJ742"/>
      <c r="JCK742"/>
      <c r="JCL742"/>
      <c r="JCM742"/>
      <c r="JCN742"/>
      <c r="JCO742"/>
      <c r="JCP742"/>
      <c r="JCQ742"/>
      <c r="JCR742"/>
      <c r="JCS742"/>
      <c r="JCT742"/>
      <c r="JCU742"/>
      <c r="JCV742"/>
      <c r="JCW742"/>
      <c r="JCX742"/>
      <c r="JCY742"/>
      <c r="JCZ742"/>
      <c r="JDA742"/>
      <c r="JDB742"/>
      <c r="JDC742"/>
      <c r="JDD742"/>
      <c r="JDE742"/>
      <c r="JDF742"/>
      <c r="JDG742"/>
      <c r="JDH742"/>
      <c r="JDI742"/>
      <c r="JDJ742"/>
      <c r="JDK742"/>
      <c r="JDL742"/>
      <c r="JDM742"/>
      <c r="JDN742"/>
      <c r="JDO742"/>
      <c r="JDP742"/>
      <c r="JDQ742"/>
      <c r="JDR742"/>
      <c r="JDS742"/>
      <c r="JDT742"/>
      <c r="JDU742"/>
      <c r="JDV742"/>
      <c r="JDW742"/>
      <c r="JDX742"/>
      <c r="JDY742"/>
      <c r="JDZ742"/>
      <c r="JEA742"/>
      <c r="JEB742"/>
      <c r="JEC742"/>
      <c r="JED742"/>
      <c r="JEE742"/>
      <c r="JEF742"/>
      <c r="JEG742"/>
      <c r="JEH742"/>
      <c r="JEI742"/>
      <c r="JEJ742"/>
      <c r="JEK742"/>
      <c r="JEL742"/>
      <c r="JEM742"/>
      <c r="JEN742"/>
      <c r="JEO742"/>
      <c r="JEP742"/>
      <c r="JEQ742"/>
      <c r="JER742"/>
      <c r="JES742"/>
      <c r="JET742"/>
      <c r="JEU742"/>
      <c r="JEV742"/>
      <c r="JEW742"/>
      <c r="JEX742"/>
      <c r="JEY742"/>
      <c r="JEZ742"/>
      <c r="JFA742"/>
      <c r="JFB742"/>
      <c r="JFC742"/>
      <c r="JFD742"/>
      <c r="JFE742"/>
      <c r="JFF742"/>
      <c r="JFG742"/>
      <c r="JFH742"/>
      <c r="JFI742"/>
      <c r="JFJ742"/>
      <c r="JFK742"/>
      <c r="JFL742"/>
      <c r="JFM742"/>
      <c r="JFN742"/>
      <c r="JFO742"/>
      <c r="JFP742"/>
      <c r="JFQ742"/>
      <c r="JFR742"/>
      <c r="JFS742"/>
      <c r="JFT742"/>
      <c r="JFU742"/>
      <c r="JFV742"/>
      <c r="JFW742"/>
      <c r="JFX742"/>
      <c r="JFY742"/>
      <c r="JFZ742"/>
      <c r="JGA742"/>
      <c r="JGB742"/>
      <c r="JGC742"/>
      <c r="JGD742"/>
      <c r="JGE742"/>
      <c r="JGF742"/>
      <c r="JGG742"/>
      <c r="JGH742"/>
      <c r="JGI742"/>
      <c r="JGJ742"/>
      <c r="JGK742"/>
      <c r="JGL742"/>
      <c r="JGM742"/>
      <c r="JGN742"/>
      <c r="JGO742"/>
      <c r="JGP742"/>
      <c r="JGQ742"/>
      <c r="JGR742"/>
      <c r="JGS742"/>
      <c r="JGT742"/>
      <c r="JGU742"/>
      <c r="JGV742"/>
      <c r="JGW742"/>
      <c r="JGX742"/>
      <c r="JGY742"/>
      <c r="JGZ742"/>
      <c r="JHA742"/>
      <c r="JHB742"/>
      <c r="JHC742"/>
      <c r="JHD742"/>
      <c r="JHE742"/>
      <c r="JHF742"/>
      <c r="JHG742"/>
      <c r="JHH742"/>
      <c r="JHI742"/>
      <c r="JHJ742"/>
      <c r="JHK742"/>
      <c r="JHL742"/>
      <c r="JHM742"/>
      <c r="JHN742"/>
      <c r="JHO742"/>
      <c r="JHP742"/>
      <c r="JHQ742"/>
      <c r="JHR742"/>
      <c r="JHS742"/>
      <c r="JHT742"/>
      <c r="JHU742"/>
      <c r="JHV742"/>
      <c r="JHW742"/>
      <c r="JHX742"/>
      <c r="JHY742"/>
      <c r="JHZ742"/>
      <c r="JIA742"/>
      <c r="JIB742"/>
      <c r="JIC742"/>
      <c r="JID742"/>
      <c r="JIE742"/>
      <c r="JIF742"/>
      <c r="JIG742"/>
      <c r="JIH742"/>
      <c r="JII742"/>
      <c r="JIJ742"/>
      <c r="JIK742"/>
      <c r="JIL742"/>
      <c r="JIM742"/>
      <c r="JIN742"/>
      <c r="JIO742"/>
      <c r="JIP742"/>
      <c r="JIQ742"/>
      <c r="JIR742"/>
      <c r="JIS742"/>
      <c r="JIT742"/>
      <c r="JIU742"/>
      <c r="JIV742"/>
      <c r="JIW742"/>
      <c r="JIX742"/>
      <c r="JIY742"/>
      <c r="JIZ742"/>
      <c r="JJA742"/>
      <c r="JJB742"/>
      <c r="JJC742"/>
      <c r="JJD742"/>
      <c r="JJE742"/>
      <c r="JJF742"/>
      <c r="JJG742"/>
      <c r="JJH742"/>
      <c r="JJI742"/>
      <c r="JJJ742"/>
      <c r="JJK742"/>
      <c r="JJL742"/>
      <c r="JJM742"/>
      <c r="JJN742"/>
      <c r="JJO742"/>
      <c r="JJP742"/>
      <c r="JJQ742"/>
      <c r="JJR742"/>
      <c r="JJS742"/>
      <c r="JJT742"/>
      <c r="JJU742"/>
      <c r="JJV742"/>
      <c r="JJW742"/>
      <c r="JJX742"/>
      <c r="JJY742"/>
      <c r="JJZ742"/>
      <c r="JKA742"/>
      <c r="JKB742"/>
      <c r="JKC742"/>
      <c r="JKD742"/>
      <c r="JKE742"/>
      <c r="JKF742"/>
      <c r="JKG742"/>
      <c r="JKH742"/>
      <c r="JKI742"/>
      <c r="JKJ742"/>
      <c r="JKK742"/>
      <c r="JKL742"/>
      <c r="JKM742"/>
      <c r="JKN742"/>
      <c r="JKO742"/>
      <c r="JKP742"/>
      <c r="JKQ742"/>
      <c r="JKR742"/>
      <c r="JKS742"/>
      <c r="JKT742"/>
      <c r="JKU742"/>
      <c r="JKV742"/>
      <c r="JKW742"/>
      <c r="JKX742"/>
      <c r="JKY742"/>
      <c r="JKZ742"/>
      <c r="JLA742"/>
      <c r="JLB742"/>
      <c r="JLC742"/>
      <c r="JLD742"/>
      <c r="JLE742"/>
      <c r="JLF742"/>
      <c r="JLG742"/>
      <c r="JLH742"/>
      <c r="JLI742"/>
      <c r="JLJ742"/>
      <c r="JLK742"/>
      <c r="JLL742"/>
      <c r="JLM742"/>
      <c r="JLN742"/>
      <c r="JLO742"/>
      <c r="JLP742"/>
      <c r="JLQ742"/>
      <c r="JLR742"/>
      <c r="JLS742"/>
      <c r="JLT742"/>
      <c r="JLU742"/>
      <c r="JLV742"/>
      <c r="JLW742"/>
      <c r="JLX742"/>
      <c r="JLY742"/>
      <c r="JLZ742"/>
      <c r="JMA742"/>
      <c r="JMB742"/>
      <c r="JMC742"/>
      <c r="JMD742"/>
      <c r="JME742"/>
      <c r="JMF742"/>
      <c r="JMG742"/>
      <c r="JMH742"/>
      <c r="JMI742"/>
      <c r="JMJ742"/>
      <c r="JMK742"/>
      <c r="JML742"/>
      <c r="JMM742"/>
      <c r="JMN742"/>
      <c r="JMO742"/>
      <c r="JMP742"/>
      <c r="JMQ742"/>
      <c r="JMR742"/>
      <c r="JMS742"/>
      <c r="JMT742"/>
      <c r="JMU742"/>
      <c r="JMV742"/>
      <c r="JMW742"/>
      <c r="JMX742"/>
      <c r="JMY742"/>
      <c r="JMZ742"/>
      <c r="JNA742"/>
      <c r="JNB742"/>
      <c r="JNC742"/>
      <c r="JND742"/>
      <c r="JNE742"/>
      <c r="JNF742"/>
      <c r="JNG742"/>
      <c r="JNH742"/>
      <c r="JNI742"/>
      <c r="JNJ742"/>
      <c r="JNK742"/>
      <c r="JNL742"/>
      <c r="JNM742"/>
      <c r="JNN742"/>
      <c r="JNO742"/>
      <c r="JNP742"/>
      <c r="JNQ742"/>
      <c r="JNR742"/>
      <c r="JNS742"/>
      <c r="JNT742"/>
      <c r="JNU742"/>
      <c r="JNV742"/>
      <c r="JNW742"/>
      <c r="JNX742"/>
      <c r="JNY742"/>
      <c r="JNZ742"/>
      <c r="JOA742"/>
      <c r="JOB742"/>
      <c r="JOC742"/>
      <c r="JOD742"/>
      <c r="JOE742"/>
      <c r="JOF742"/>
      <c r="JOG742"/>
      <c r="JOH742"/>
      <c r="JOI742"/>
      <c r="JOJ742"/>
      <c r="JOK742"/>
      <c r="JOL742"/>
      <c r="JOM742"/>
      <c r="JON742"/>
      <c r="JOO742"/>
      <c r="JOP742"/>
      <c r="JOQ742"/>
      <c r="JOR742"/>
      <c r="JOS742"/>
      <c r="JOT742"/>
      <c r="JOU742"/>
      <c r="JOV742"/>
      <c r="JOW742"/>
      <c r="JOX742"/>
      <c r="JOY742"/>
      <c r="JOZ742"/>
      <c r="JPA742"/>
      <c r="JPB742"/>
      <c r="JPC742"/>
      <c r="JPD742"/>
      <c r="JPE742"/>
      <c r="JPF742"/>
      <c r="JPG742"/>
      <c r="JPH742"/>
      <c r="JPI742"/>
      <c r="JPJ742"/>
      <c r="JPK742"/>
      <c r="JPL742"/>
      <c r="JPM742"/>
      <c r="JPN742"/>
      <c r="JPO742"/>
      <c r="JPP742"/>
      <c r="JPQ742"/>
      <c r="JPR742"/>
      <c r="JPS742"/>
      <c r="JPT742"/>
      <c r="JPU742"/>
      <c r="JPV742"/>
      <c r="JPW742"/>
      <c r="JPX742"/>
      <c r="JPY742"/>
      <c r="JPZ742"/>
      <c r="JQA742"/>
      <c r="JQB742"/>
      <c r="JQC742"/>
      <c r="JQD742"/>
      <c r="JQE742"/>
      <c r="JQF742"/>
      <c r="JQG742"/>
      <c r="JQH742"/>
      <c r="JQI742"/>
      <c r="JQJ742"/>
      <c r="JQK742"/>
      <c r="JQL742"/>
      <c r="JQM742"/>
      <c r="JQN742"/>
      <c r="JQO742"/>
      <c r="JQP742"/>
      <c r="JQQ742"/>
      <c r="JQR742"/>
      <c r="JQS742"/>
      <c r="JQT742"/>
      <c r="JQU742"/>
      <c r="JQV742"/>
      <c r="JQW742"/>
      <c r="JQX742"/>
      <c r="JQY742"/>
      <c r="JQZ742"/>
      <c r="JRA742"/>
      <c r="JRB742"/>
      <c r="JRC742"/>
      <c r="JRD742"/>
      <c r="JRE742"/>
      <c r="JRF742"/>
      <c r="JRG742"/>
      <c r="JRH742"/>
      <c r="JRI742"/>
      <c r="JRJ742"/>
      <c r="JRK742"/>
      <c r="JRL742"/>
      <c r="JRM742"/>
      <c r="JRN742"/>
      <c r="JRO742"/>
      <c r="JRP742"/>
      <c r="JRQ742"/>
      <c r="JRR742"/>
      <c r="JRS742"/>
      <c r="JRT742"/>
      <c r="JRU742"/>
      <c r="JRV742"/>
      <c r="JRW742"/>
      <c r="JRX742"/>
      <c r="JRY742"/>
      <c r="JRZ742"/>
      <c r="JSA742"/>
      <c r="JSB742"/>
      <c r="JSC742"/>
      <c r="JSD742"/>
      <c r="JSE742"/>
      <c r="JSF742"/>
      <c r="JSG742"/>
      <c r="JSH742"/>
      <c r="JSI742"/>
      <c r="JSJ742"/>
      <c r="JSK742"/>
      <c r="JSL742"/>
      <c r="JSM742"/>
      <c r="JSN742"/>
      <c r="JSO742"/>
      <c r="JSP742"/>
      <c r="JSQ742"/>
      <c r="JSR742"/>
      <c r="JSS742"/>
      <c r="JST742"/>
      <c r="JSU742"/>
      <c r="JSV742"/>
      <c r="JSW742"/>
      <c r="JSX742"/>
      <c r="JSY742"/>
      <c r="JSZ742"/>
      <c r="JTA742"/>
      <c r="JTB742"/>
      <c r="JTC742"/>
      <c r="JTD742"/>
      <c r="JTE742"/>
      <c r="JTF742"/>
      <c r="JTG742"/>
      <c r="JTH742"/>
      <c r="JTI742"/>
      <c r="JTJ742"/>
      <c r="JTK742"/>
      <c r="JTL742"/>
      <c r="JTM742"/>
      <c r="JTN742"/>
      <c r="JTO742"/>
      <c r="JTP742"/>
      <c r="JTQ742"/>
      <c r="JTR742"/>
      <c r="JTS742"/>
      <c r="JTT742"/>
      <c r="JTU742"/>
      <c r="JTV742"/>
      <c r="JTW742"/>
      <c r="JTX742"/>
      <c r="JTY742"/>
      <c r="JTZ742"/>
      <c r="JUA742"/>
      <c r="JUB742"/>
      <c r="JUC742"/>
      <c r="JUD742"/>
      <c r="JUE742"/>
      <c r="JUF742"/>
      <c r="JUG742"/>
      <c r="JUH742"/>
      <c r="JUI742"/>
      <c r="JUJ742"/>
      <c r="JUK742"/>
      <c r="JUL742"/>
      <c r="JUM742"/>
      <c r="JUN742"/>
      <c r="JUO742"/>
      <c r="JUP742"/>
      <c r="JUQ742"/>
      <c r="JUR742"/>
      <c r="JUS742"/>
      <c r="JUT742"/>
      <c r="JUU742"/>
      <c r="JUV742"/>
      <c r="JUW742"/>
      <c r="JUX742"/>
      <c r="JUY742"/>
      <c r="JUZ742"/>
      <c r="JVA742"/>
      <c r="JVB742"/>
      <c r="JVC742"/>
      <c r="JVD742"/>
      <c r="JVE742"/>
      <c r="JVF742"/>
      <c r="JVG742"/>
      <c r="JVH742"/>
      <c r="JVI742"/>
      <c r="JVJ742"/>
      <c r="JVK742"/>
      <c r="JVL742"/>
      <c r="JVM742"/>
      <c r="JVN742"/>
      <c r="JVO742"/>
      <c r="JVP742"/>
      <c r="JVQ742"/>
      <c r="JVR742"/>
      <c r="JVS742"/>
      <c r="JVT742"/>
      <c r="JVU742"/>
      <c r="JVV742"/>
      <c r="JVW742"/>
      <c r="JVX742"/>
      <c r="JVY742"/>
      <c r="JVZ742"/>
      <c r="JWA742"/>
      <c r="JWB742"/>
      <c r="JWC742"/>
      <c r="JWD742"/>
      <c r="JWE742"/>
      <c r="JWF742"/>
      <c r="JWG742"/>
      <c r="JWH742"/>
      <c r="JWI742"/>
      <c r="JWJ742"/>
      <c r="JWK742"/>
      <c r="JWL742"/>
      <c r="JWM742"/>
      <c r="JWN742"/>
      <c r="JWO742"/>
      <c r="JWP742"/>
      <c r="JWQ742"/>
      <c r="JWR742"/>
      <c r="JWS742"/>
      <c r="JWT742"/>
      <c r="JWU742"/>
      <c r="JWV742"/>
      <c r="JWW742"/>
      <c r="JWX742"/>
      <c r="JWY742"/>
      <c r="JWZ742"/>
      <c r="JXA742"/>
      <c r="JXB742"/>
      <c r="JXC742"/>
      <c r="JXD742"/>
      <c r="JXE742"/>
      <c r="JXF742"/>
      <c r="JXG742"/>
      <c r="JXH742"/>
      <c r="JXI742"/>
      <c r="JXJ742"/>
      <c r="JXK742"/>
      <c r="JXL742"/>
      <c r="JXM742"/>
      <c r="JXN742"/>
      <c r="JXO742"/>
      <c r="JXP742"/>
      <c r="JXQ742"/>
      <c r="JXR742"/>
      <c r="JXS742"/>
      <c r="JXT742"/>
      <c r="JXU742"/>
      <c r="JXV742"/>
      <c r="JXW742"/>
      <c r="JXX742"/>
      <c r="JXY742"/>
      <c r="JXZ742"/>
      <c r="JYA742"/>
      <c r="JYB742"/>
      <c r="JYC742"/>
      <c r="JYD742"/>
      <c r="JYE742"/>
      <c r="JYF742"/>
      <c r="JYG742"/>
      <c r="JYH742"/>
      <c r="JYI742"/>
      <c r="JYJ742"/>
      <c r="JYK742"/>
      <c r="JYL742"/>
      <c r="JYM742"/>
      <c r="JYN742"/>
      <c r="JYO742"/>
      <c r="JYP742"/>
      <c r="JYQ742"/>
      <c r="JYR742"/>
      <c r="JYS742"/>
      <c r="JYT742"/>
      <c r="JYU742"/>
      <c r="JYV742"/>
      <c r="JYW742"/>
      <c r="JYX742"/>
      <c r="JYY742"/>
      <c r="JYZ742"/>
      <c r="JZA742"/>
      <c r="JZB742"/>
      <c r="JZC742"/>
      <c r="JZD742"/>
      <c r="JZE742"/>
      <c r="JZF742"/>
      <c r="JZG742"/>
      <c r="JZH742"/>
      <c r="JZI742"/>
      <c r="JZJ742"/>
      <c r="JZK742"/>
      <c r="JZL742"/>
      <c r="JZM742"/>
      <c r="JZN742"/>
      <c r="JZO742"/>
      <c r="JZP742"/>
      <c r="JZQ742"/>
      <c r="JZR742"/>
      <c r="JZS742"/>
      <c r="JZT742"/>
      <c r="JZU742"/>
      <c r="JZV742"/>
      <c r="JZW742"/>
      <c r="JZX742"/>
      <c r="JZY742"/>
      <c r="JZZ742"/>
      <c r="KAA742"/>
      <c r="KAB742"/>
      <c r="KAC742"/>
      <c r="KAD742"/>
      <c r="KAE742"/>
      <c r="KAF742"/>
      <c r="KAG742"/>
      <c r="KAH742"/>
      <c r="KAI742"/>
      <c r="KAJ742"/>
      <c r="KAK742"/>
      <c r="KAL742"/>
      <c r="KAM742"/>
      <c r="KAN742"/>
      <c r="KAO742"/>
      <c r="KAP742"/>
      <c r="KAQ742"/>
      <c r="KAR742"/>
      <c r="KAS742"/>
      <c r="KAT742"/>
      <c r="KAU742"/>
      <c r="KAV742"/>
      <c r="KAW742"/>
      <c r="KAX742"/>
      <c r="KAY742"/>
      <c r="KAZ742"/>
      <c r="KBA742"/>
      <c r="KBB742"/>
      <c r="KBC742"/>
      <c r="KBD742"/>
      <c r="KBE742"/>
      <c r="KBF742"/>
      <c r="KBG742"/>
      <c r="KBH742"/>
      <c r="KBI742"/>
      <c r="KBJ742"/>
      <c r="KBK742"/>
      <c r="KBL742"/>
      <c r="KBM742"/>
      <c r="KBN742"/>
      <c r="KBO742"/>
      <c r="KBP742"/>
      <c r="KBQ742"/>
      <c r="KBR742"/>
      <c r="KBS742"/>
      <c r="KBT742"/>
      <c r="KBU742"/>
      <c r="KBV742"/>
      <c r="KBW742"/>
      <c r="KBX742"/>
      <c r="KBY742"/>
      <c r="KBZ742"/>
      <c r="KCA742"/>
      <c r="KCB742"/>
      <c r="KCC742"/>
      <c r="KCD742"/>
      <c r="KCE742"/>
      <c r="KCF742"/>
      <c r="KCG742"/>
      <c r="KCH742"/>
      <c r="KCI742"/>
      <c r="KCJ742"/>
      <c r="KCK742"/>
      <c r="KCL742"/>
      <c r="KCM742"/>
      <c r="KCN742"/>
      <c r="KCO742"/>
      <c r="KCP742"/>
      <c r="KCQ742"/>
      <c r="KCR742"/>
      <c r="KCS742"/>
      <c r="KCT742"/>
      <c r="KCU742"/>
      <c r="KCV742"/>
      <c r="KCW742"/>
      <c r="KCX742"/>
      <c r="KCY742"/>
      <c r="KCZ742"/>
      <c r="KDA742"/>
      <c r="KDB742"/>
      <c r="KDC742"/>
      <c r="KDD742"/>
      <c r="KDE742"/>
      <c r="KDF742"/>
      <c r="KDG742"/>
      <c r="KDH742"/>
      <c r="KDI742"/>
      <c r="KDJ742"/>
      <c r="KDK742"/>
      <c r="KDL742"/>
      <c r="KDM742"/>
      <c r="KDN742"/>
      <c r="KDO742"/>
      <c r="KDP742"/>
      <c r="KDQ742"/>
      <c r="KDR742"/>
      <c r="KDS742"/>
      <c r="KDT742"/>
      <c r="KDU742"/>
      <c r="KDV742"/>
      <c r="KDW742"/>
      <c r="KDX742"/>
      <c r="KDY742"/>
      <c r="KDZ742"/>
      <c r="KEA742"/>
      <c r="KEB742"/>
      <c r="KEC742"/>
      <c r="KED742"/>
      <c r="KEE742"/>
      <c r="KEF742"/>
      <c r="KEG742"/>
      <c r="KEH742"/>
      <c r="KEI742"/>
      <c r="KEJ742"/>
      <c r="KEK742"/>
      <c r="KEL742"/>
      <c r="KEM742"/>
      <c r="KEN742"/>
      <c r="KEO742"/>
      <c r="KEP742"/>
      <c r="KEQ742"/>
      <c r="KER742"/>
      <c r="KES742"/>
      <c r="KET742"/>
      <c r="KEU742"/>
      <c r="KEV742"/>
      <c r="KEW742"/>
      <c r="KEX742"/>
      <c r="KEY742"/>
      <c r="KEZ742"/>
      <c r="KFA742"/>
      <c r="KFB742"/>
      <c r="KFC742"/>
      <c r="KFD742"/>
      <c r="KFE742"/>
      <c r="KFF742"/>
      <c r="KFG742"/>
      <c r="KFH742"/>
      <c r="KFI742"/>
      <c r="KFJ742"/>
      <c r="KFK742"/>
      <c r="KFL742"/>
      <c r="KFM742"/>
      <c r="KFN742"/>
      <c r="KFO742"/>
      <c r="KFP742"/>
      <c r="KFQ742"/>
      <c r="KFR742"/>
      <c r="KFS742"/>
      <c r="KFT742"/>
      <c r="KFU742"/>
      <c r="KFV742"/>
      <c r="KFW742"/>
      <c r="KFX742"/>
      <c r="KFY742"/>
      <c r="KFZ742"/>
      <c r="KGA742"/>
      <c r="KGB742"/>
      <c r="KGC742"/>
      <c r="KGD742"/>
      <c r="KGE742"/>
      <c r="KGF742"/>
      <c r="KGG742"/>
      <c r="KGH742"/>
      <c r="KGI742"/>
      <c r="KGJ742"/>
      <c r="KGK742"/>
      <c r="KGL742"/>
      <c r="KGM742"/>
      <c r="KGN742"/>
      <c r="KGO742"/>
      <c r="KGP742"/>
      <c r="KGQ742"/>
      <c r="KGR742"/>
      <c r="KGS742"/>
      <c r="KGT742"/>
      <c r="KGU742"/>
      <c r="KGV742"/>
      <c r="KGW742"/>
      <c r="KGX742"/>
      <c r="KGY742"/>
      <c r="KGZ742"/>
      <c r="KHA742"/>
      <c r="KHB742"/>
      <c r="KHC742"/>
      <c r="KHD742"/>
      <c r="KHE742"/>
      <c r="KHF742"/>
      <c r="KHG742"/>
      <c r="KHH742"/>
      <c r="KHI742"/>
      <c r="KHJ742"/>
      <c r="KHK742"/>
      <c r="KHL742"/>
      <c r="KHM742"/>
      <c r="KHN742"/>
      <c r="KHO742"/>
      <c r="KHP742"/>
      <c r="KHQ742"/>
      <c r="KHR742"/>
      <c r="KHS742"/>
      <c r="KHT742"/>
      <c r="KHU742"/>
      <c r="KHV742"/>
      <c r="KHW742"/>
      <c r="KHX742"/>
      <c r="KHY742"/>
      <c r="KHZ742"/>
      <c r="KIA742"/>
      <c r="KIB742"/>
      <c r="KIC742"/>
      <c r="KID742"/>
      <c r="KIE742"/>
      <c r="KIF742"/>
      <c r="KIG742"/>
      <c r="KIH742"/>
      <c r="KII742"/>
      <c r="KIJ742"/>
      <c r="KIK742"/>
      <c r="KIL742"/>
      <c r="KIM742"/>
      <c r="KIN742"/>
      <c r="KIO742"/>
      <c r="KIP742"/>
      <c r="KIQ742"/>
      <c r="KIR742"/>
      <c r="KIS742"/>
      <c r="KIT742"/>
      <c r="KIU742"/>
      <c r="KIV742"/>
      <c r="KIW742"/>
      <c r="KIX742"/>
      <c r="KIY742"/>
      <c r="KIZ742"/>
      <c r="KJA742"/>
      <c r="KJB742"/>
      <c r="KJC742"/>
      <c r="KJD742"/>
      <c r="KJE742"/>
      <c r="KJF742"/>
      <c r="KJG742"/>
      <c r="KJH742"/>
      <c r="KJI742"/>
      <c r="KJJ742"/>
      <c r="KJK742"/>
      <c r="KJL742"/>
      <c r="KJM742"/>
      <c r="KJN742"/>
      <c r="KJO742"/>
      <c r="KJP742"/>
      <c r="KJQ742"/>
      <c r="KJR742"/>
      <c r="KJS742"/>
      <c r="KJT742"/>
      <c r="KJU742"/>
      <c r="KJV742"/>
      <c r="KJW742"/>
      <c r="KJX742"/>
      <c r="KJY742"/>
      <c r="KJZ742"/>
      <c r="KKA742"/>
      <c r="KKB742"/>
      <c r="KKC742"/>
      <c r="KKD742"/>
      <c r="KKE742"/>
      <c r="KKF742"/>
      <c r="KKG742"/>
      <c r="KKH742"/>
      <c r="KKI742"/>
      <c r="KKJ742"/>
      <c r="KKK742"/>
      <c r="KKL742"/>
      <c r="KKM742"/>
      <c r="KKN742"/>
      <c r="KKO742"/>
      <c r="KKP742"/>
      <c r="KKQ742"/>
      <c r="KKR742"/>
      <c r="KKS742"/>
      <c r="KKT742"/>
      <c r="KKU742"/>
      <c r="KKV742"/>
      <c r="KKW742"/>
      <c r="KKX742"/>
      <c r="KKY742"/>
      <c r="KKZ742"/>
      <c r="KLA742"/>
      <c r="KLB742"/>
      <c r="KLC742"/>
      <c r="KLD742"/>
      <c r="KLE742"/>
      <c r="KLF742"/>
      <c r="KLG742"/>
      <c r="KLH742"/>
      <c r="KLI742"/>
      <c r="KLJ742"/>
      <c r="KLK742"/>
      <c r="KLL742"/>
      <c r="KLM742"/>
      <c r="KLN742"/>
      <c r="KLO742"/>
      <c r="KLP742"/>
      <c r="KLQ742"/>
      <c r="KLR742"/>
      <c r="KLS742"/>
      <c r="KLT742"/>
      <c r="KLU742"/>
      <c r="KLV742"/>
      <c r="KLW742"/>
      <c r="KLX742"/>
      <c r="KLY742"/>
      <c r="KLZ742"/>
      <c r="KMA742"/>
      <c r="KMB742"/>
      <c r="KMC742"/>
      <c r="KMD742"/>
      <c r="KME742"/>
      <c r="KMF742"/>
      <c r="KMG742"/>
      <c r="KMH742"/>
      <c r="KMI742"/>
      <c r="KMJ742"/>
      <c r="KMK742"/>
      <c r="KML742"/>
      <c r="KMM742"/>
      <c r="KMN742"/>
      <c r="KMO742"/>
      <c r="KMP742"/>
      <c r="KMQ742"/>
      <c r="KMR742"/>
      <c r="KMS742"/>
      <c r="KMT742"/>
      <c r="KMU742"/>
      <c r="KMV742"/>
      <c r="KMW742"/>
      <c r="KMX742"/>
      <c r="KMY742"/>
      <c r="KMZ742"/>
      <c r="KNA742"/>
      <c r="KNB742"/>
      <c r="KNC742"/>
      <c r="KND742"/>
      <c r="KNE742"/>
      <c r="KNF742"/>
      <c r="KNG742"/>
      <c r="KNH742"/>
      <c r="KNI742"/>
      <c r="KNJ742"/>
      <c r="KNK742"/>
      <c r="KNL742"/>
      <c r="KNM742"/>
      <c r="KNN742"/>
      <c r="KNO742"/>
      <c r="KNP742"/>
      <c r="KNQ742"/>
      <c r="KNR742"/>
      <c r="KNS742"/>
      <c r="KNT742"/>
      <c r="KNU742"/>
      <c r="KNV742"/>
      <c r="KNW742"/>
      <c r="KNX742"/>
      <c r="KNY742"/>
      <c r="KNZ742"/>
      <c r="KOA742"/>
      <c r="KOB742"/>
      <c r="KOC742"/>
      <c r="KOD742"/>
      <c r="KOE742"/>
      <c r="KOF742"/>
      <c r="KOG742"/>
      <c r="KOH742"/>
      <c r="KOI742"/>
      <c r="KOJ742"/>
      <c r="KOK742"/>
      <c r="KOL742"/>
      <c r="KOM742"/>
      <c r="KON742"/>
      <c r="KOO742"/>
      <c r="KOP742"/>
      <c r="KOQ742"/>
      <c r="KOR742"/>
      <c r="KOS742"/>
      <c r="KOT742"/>
      <c r="KOU742"/>
      <c r="KOV742"/>
      <c r="KOW742"/>
      <c r="KOX742"/>
      <c r="KOY742"/>
      <c r="KOZ742"/>
      <c r="KPA742"/>
      <c r="KPB742"/>
      <c r="KPC742"/>
      <c r="KPD742"/>
      <c r="KPE742"/>
      <c r="KPF742"/>
      <c r="KPG742"/>
      <c r="KPH742"/>
      <c r="KPI742"/>
      <c r="KPJ742"/>
      <c r="KPK742"/>
      <c r="KPL742"/>
      <c r="KPM742"/>
      <c r="KPN742"/>
      <c r="KPO742"/>
      <c r="KPP742"/>
      <c r="KPQ742"/>
      <c r="KPR742"/>
      <c r="KPS742"/>
      <c r="KPT742"/>
      <c r="KPU742"/>
      <c r="KPV742"/>
      <c r="KPW742"/>
      <c r="KPX742"/>
      <c r="KPY742"/>
      <c r="KPZ742"/>
      <c r="KQA742"/>
      <c r="KQB742"/>
      <c r="KQC742"/>
      <c r="KQD742"/>
      <c r="KQE742"/>
      <c r="KQF742"/>
      <c r="KQG742"/>
      <c r="KQH742"/>
      <c r="KQI742"/>
      <c r="KQJ742"/>
      <c r="KQK742"/>
      <c r="KQL742"/>
      <c r="KQM742"/>
      <c r="KQN742"/>
      <c r="KQO742"/>
      <c r="KQP742"/>
      <c r="KQQ742"/>
      <c r="KQR742"/>
      <c r="KQS742"/>
      <c r="KQT742"/>
      <c r="KQU742"/>
      <c r="KQV742"/>
      <c r="KQW742"/>
      <c r="KQX742"/>
      <c r="KQY742"/>
      <c r="KQZ742"/>
      <c r="KRA742"/>
      <c r="KRB742"/>
      <c r="KRC742"/>
      <c r="KRD742"/>
      <c r="KRE742"/>
      <c r="KRF742"/>
      <c r="KRG742"/>
      <c r="KRH742"/>
      <c r="KRI742"/>
      <c r="KRJ742"/>
      <c r="KRK742"/>
      <c r="KRL742"/>
      <c r="KRM742"/>
      <c r="KRN742"/>
      <c r="KRO742"/>
      <c r="KRP742"/>
      <c r="KRQ742"/>
      <c r="KRR742"/>
      <c r="KRS742"/>
      <c r="KRT742"/>
      <c r="KRU742"/>
      <c r="KRV742"/>
      <c r="KRW742"/>
      <c r="KRX742"/>
      <c r="KRY742"/>
      <c r="KRZ742"/>
      <c r="KSA742"/>
      <c r="KSB742"/>
      <c r="KSC742"/>
      <c r="KSD742"/>
      <c r="KSE742"/>
      <c r="KSF742"/>
      <c r="KSG742"/>
      <c r="KSH742"/>
      <c r="KSI742"/>
      <c r="KSJ742"/>
      <c r="KSK742"/>
      <c r="KSL742"/>
      <c r="KSM742"/>
      <c r="KSN742"/>
      <c r="KSO742"/>
      <c r="KSP742"/>
      <c r="KSQ742"/>
      <c r="KSR742"/>
      <c r="KSS742"/>
      <c r="KST742"/>
      <c r="KSU742"/>
      <c r="KSV742"/>
      <c r="KSW742"/>
      <c r="KSX742"/>
      <c r="KSY742"/>
      <c r="KSZ742"/>
      <c r="KTA742"/>
      <c r="KTB742"/>
      <c r="KTC742"/>
      <c r="KTD742"/>
      <c r="KTE742"/>
      <c r="KTF742"/>
      <c r="KTG742"/>
      <c r="KTH742"/>
      <c r="KTI742"/>
      <c r="KTJ742"/>
      <c r="KTK742"/>
      <c r="KTL742"/>
      <c r="KTM742"/>
      <c r="KTN742"/>
      <c r="KTO742"/>
      <c r="KTP742"/>
      <c r="KTQ742"/>
      <c r="KTR742"/>
      <c r="KTS742"/>
      <c r="KTT742"/>
      <c r="KTU742"/>
      <c r="KTV742"/>
      <c r="KTW742"/>
      <c r="KTX742"/>
      <c r="KTY742"/>
      <c r="KTZ742"/>
      <c r="KUA742"/>
      <c r="KUB742"/>
      <c r="KUC742"/>
      <c r="KUD742"/>
      <c r="KUE742"/>
      <c r="KUF742"/>
      <c r="KUG742"/>
      <c r="KUH742"/>
      <c r="KUI742"/>
      <c r="KUJ742"/>
      <c r="KUK742"/>
      <c r="KUL742"/>
      <c r="KUM742"/>
      <c r="KUN742"/>
      <c r="KUO742"/>
      <c r="KUP742"/>
      <c r="KUQ742"/>
      <c r="KUR742"/>
      <c r="KUS742"/>
      <c r="KUT742"/>
      <c r="KUU742"/>
      <c r="KUV742"/>
      <c r="KUW742"/>
      <c r="KUX742"/>
      <c r="KUY742"/>
      <c r="KUZ742"/>
      <c r="KVA742"/>
      <c r="KVB742"/>
      <c r="KVC742"/>
      <c r="KVD742"/>
      <c r="KVE742"/>
      <c r="KVF742"/>
      <c r="KVG742"/>
      <c r="KVH742"/>
      <c r="KVI742"/>
      <c r="KVJ742"/>
      <c r="KVK742"/>
      <c r="KVL742"/>
      <c r="KVM742"/>
      <c r="KVN742"/>
      <c r="KVO742"/>
      <c r="KVP742"/>
      <c r="KVQ742"/>
      <c r="KVR742"/>
      <c r="KVS742"/>
      <c r="KVT742"/>
      <c r="KVU742"/>
      <c r="KVV742"/>
      <c r="KVW742"/>
      <c r="KVX742"/>
      <c r="KVY742"/>
      <c r="KVZ742"/>
      <c r="KWA742"/>
      <c r="KWB742"/>
      <c r="KWC742"/>
      <c r="KWD742"/>
      <c r="KWE742"/>
      <c r="KWF742"/>
      <c r="KWG742"/>
      <c r="KWH742"/>
      <c r="KWI742"/>
      <c r="KWJ742"/>
      <c r="KWK742"/>
      <c r="KWL742"/>
      <c r="KWM742"/>
      <c r="KWN742"/>
      <c r="KWO742"/>
      <c r="KWP742"/>
      <c r="KWQ742"/>
      <c r="KWR742"/>
      <c r="KWS742"/>
      <c r="KWT742"/>
      <c r="KWU742"/>
      <c r="KWV742"/>
      <c r="KWW742"/>
      <c r="KWX742"/>
      <c r="KWY742"/>
      <c r="KWZ742"/>
      <c r="KXA742"/>
      <c r="KXB742"/>
      <c r="KXC742"/>
      <c r="KXD742"/>
      <c r="KXE742"/>
      <c r="KXF742"/>
      <c r="KXG742"/>
      <c r="KXH742"/>
      <c r="KXI742"/>
      <c r="KXJ742"/>
      <c r="KXK742"/>
      <c r="KXL742"/>
      <c r="KXM742"/>
      <c r="KXN742"/>
      <c r="KXO742"/>
      <c r="KXP742"/>
      <c r="KXQ742"/>
      <c r="KXR742"/>
      <c r="KXS742"/>
      <c r="KXT742"/>
      <c r="KXU742"/>
      <c r="KXV742"/>
      <c r="KXW742"/>
      <c r="KXX742"/>
      <c r="KXY742"/>
      <c r="KXZ742"/>
      <c r="KYA742"/>
      <c r="KYB742"/>
      <c r="KYC742"/>
      <c r="KYD742"/>
      <c r="KYE742"/>
      <c r="KYF742"/>
      <c r="KYG742"/>
      <c r="KYH742"/>
      <c r="KYI742"/>
      <c r="KYJ742"/>
      <c r="KYK742"/>
      <c r="KYL742"/>
      <c r="KYM742"/>
      <c r="KYN742"/>
      <c r="KYO742"/>
      <c r="KYP742"/>
      <c r="KYQ742"/>
      <c r="KYR742"/>
      <c r="KYS742"/>
      <c r="KYT742"/>
      <c r="KYU742"/>
      <c r="KYV742"/>
      <c r="KYW742"/>
      <c r="KYX742"/>
      <c r="KYY742"/>
      <c r="KYZ742"/>
      <c r="KZA742"/>
      <c r="KZB742"/>
      <c r="KZC742"/>
      <c r="KZD742"/>
      <c r="KZE742"/>
      <c r="KZF742"/>
      <c r="KZG742"/>
      <c r="KZH742"/>
      <c r="KZI742"/>
      <c r="KZJ742"/>
      <c r="KZK742"/>
      <c r="KZL742"/>
      <c r="KZM742"/>
      <c r="KZN742"/>
      <c r="KZO742"/>
      <c r="KZP742"/>
      <c r="KZQ742"/>
      <c r="KZR742"/>
      <c r="KZS742"/>
      <c r="KZT742"/>
      <c r="KZU742"/>
      <c r="KZV742"/>
      <c r="KZW742"/>
      <c r="KZX742"/>
      <c r="KZY742"/>
      <c r="KZZ742"/>
      <c r="LAA742"/>
      <c r="LAB742"/>
      <c r="LAC742"/>
      <c r="LAD742"/>
      <c r="LAE742"/>
      <c r="LAF742"/>
      <c r="LAG742"/>
      <c r="LAH742"/>
      <c r="LAI742"/>
      <c r="LAJ742"/>
      <c r="LAK742"/>
      <c r="LAL742"/>
      <c r="LAM742"/>
      <c r="LAN742"/>
      <c r="LAO742"/>
      <c r="LAP742"/>
      <c r="LAQ742"/>
      <c r="LAR742"/>
      <c r="LAS742"/>
      <c r="LAT742"/>
      <c r="LAU742"/>
      <c r="LAV742"/>
      <c r="LAW742"/>
      <c r="LAX742"/>
      <c r="LAY742"/>
      <c r="LAZ742"/>
      <c r="LBA742"/>
      <c r="LBB742"/>
      <c r="LBC742"/>
      <c r="LBD742"/>
      <c r="LBE742"/>
      <c r="LBF742"/>
      <c r="LBG742"/>
      <c r="LBH742"/>
      <c r="LBI742"/>
      <c r="LBJ742"/>
      <c r="LBK742"/>
      <c r="LBL742"/>
      <c r="LBM742"/>
      <c r="LBN742"/>
      <c r="LBO742"/>
      <c r="LBP742"/>
      <c r="LBQ742"/>
      <c r="LBR742"/>
      <c r="LBS742"/>
      <c r="LBT742"/>
      <c r="LBU742"/>
      <c r="LBV742"/>
      <c r="LBW742"/>
      <c r="LBX742"/>
      <c r="LBY742"/>
      <c r="LBZ742"/>
      <c r="LCA742"/>
      <c r="LCB742"/>
      <c r="LCC742"/>
      <c r="LCD742"/>
      <c r="LCE742"/>
      <c r="LCF742"/>
      <c r="LCG742"/>
      <c r="LCH742"/>
      <c r="LCI742"/>
      <c r="LCJ742"/>
      <c r="LCK742"/>
      <c r="LCL742"/>
      <c r="LCM742"/>
      <c r="LCN742"/>
      <c r="LCO742"/>
      <c r="LCP742"/>
      <c r="LCQ742"/>
      <c r="LCR742"/>
      <c r="LCS742"/>
      <c r="LCT742"/>
      <c r="LCU742"/>
      <c r="LCV742"/>
      <c r="LCW742"/>
      <c r="LCX742"/>
      <c r="LCY742"/>
      <c r="LCZ742"/>
      <c r="LDA742"/>
      <c r="LDB742"/>
      <c r="LDC742"/>
      <c r="LDD742"/>
      <c r="LDE742"/>
      <c r="LDF742"/>
      <c r="LDG742"/>
      <c r="LDH742"/>
      <c r="LDI742"/>
      <c r="LDJ742"/>
      <c r="LDK742"/>
      <c r="LDL742"/>
      <c r="LDM742"/>
      <c r="LDN742"/>
      <c r="LDO742"/>
      <c r="LDP742"/>
      <c r="LDQ742"/>
      <c r="LDR742"/>
      <c r="LDS742"/>
      <c r="LDT742"/>
      <c r="LDU742"/>
      <c r="LDV742"/>
      <c r="LDW742"/>
      <c r="LDX742"/>
      <c r="LDY742"/>
      <c r="LDZ742"/>
      <c r="LEA742"/>
      <c r="LEB742"/>
      <c r="LEC742"/>
      <c r="LED742"/>
      <c r="LEE742"/>
      <c r="LEF742"/>
      <c r="LEG742"/>
      <c r="LEH742"/>
      <c r="LEI742"/>
      <c r="LEJ742"/>
      <c r="LEK742"/>
      <c r="LEL742"/>
      <c r="LEM742"/>
      <c r="LEN742"/>
      <c r="LEO742"/>
      <c r="LEP742"/>
      <c r="LEQ742"/>
      <c r="LER742"/>
      <c r="LES742"/>
      <c r="LET742"/>
      <c r="LEU742"/>
      <c r="LEV742"/>
      <c r="LEW742"/>
      <c r="LEX742"/>
      <c r="LEY742"/>
      <c r="LEZ742"/>
      <c r="LFA742"/>
      <c r="LFB742"/>
      <c r="LFC742"/>
      <c r="LFD742"/>
      <c r="LFE742"/>
      <c r="LFF742"/>
      <c r="LFG742"/>
      <c r="LFH742"/>
      <c r="LFI742"/>
      <c r="LFJ742"/>
      <c r="LFK742"/>
      <c r="LFL742"/>
      <c r="LFM742"/>
      <c r="LFN742"/>
      <c r="LFO742"/>
      <c r="LFP742"/>
      <c r="LFQ742"/>
      <c r="LFR742"/>
      <c r="LFS742"/>
      <c r="LFT742"/>
      <c r="LFU742"/>
      <c r="LFV742"/>
      <c r="LFW742"/>
      <c r="LFX742"/>
      <c r="LFY742"/>
      <c r="LFZ742"/>
      <c r="LGA742"/>
      <c r="LGB742"/>
      <c r="LGC742"/>
      <c r="LGD742"/>
      <c r="LGE742"/>
      <c r="LGF742"/>
      <c r="LGG742"/>
      <c r="LGH742"/>
      <c r="LGI742"/>
      <c r="LGJ742"/>
      <c r="LGK742"/>
      <c r="LGL742"/>
      <c r="LGM742"/>
      <c r="LGN742"/>
      <c r="LGO742"/>
      <c r="LGP742"/>
      <c r="LGQ742"/>
      <c r="LGR742"/>
      <c r="LGS742"/>
      <c r="LGT742"/>
      <c r="LGU742"/>
      <c r="LGV742"/>
      <c r="LGW742"/>
      <c r="LGX742"/>
      <c r="LGY742"/>
      <c r="LGZ742"/>
      <c r="LHA742"/>
      <c r="LHB742"/>
      <c r="LHC742"/>
      <c r="LHD742"/>
      <c r="LHE742"/>
      <c r="LHF742"/>
      <c r="LHG742"/>
      <c r="LHH742"/>
      <c r="LHI742"/>
      <c r="LHJ742"/>
      <c r="LHK742"/>
      <c r="LHL742"/>
      <c r="LHM742"/>
      <c r="LHN742"/>
      <c r="LHO742"/>
      <c r="LHP742"/>
      <c r="LHQ742"/>
      <c r="LHR742"/>
      <c r="LHS742"/>
      <c r="LHT742"/>
      <c r="LHU742"/>
      <c r="LHV742"/>
      <c r="LHW742"/>
      <c r="LHX742"/>
      <c r="LHY742"/>
      <c r="LHZ742"/>
      <c r="LIA742"/>
      <c r="LIB742"/>
      <c r="LIC742"/>
      <c r="LID742"/>
      <c r="LIE742"/>
      <c r="LIF742"/>
      <c r="LIG742"/>
      <c r="LIH742"/>
      <c r="LII742"/>
      <c r="LIJ742"/>
      <c r="LIK742"/>
      <c r="LIL742"/>
      <c r="LIM742"/>
      <c r="LIN742"/>
      <c r="LIO742"/>
      <c r="LIP742"/>
      <c r="LIQ742"/>
      <c r="LIR742"/>
      <c r="LIS742"/>
      <c r="LIT742"/>
      <c r="LIU742"/>
      <c r="LIV742"/>
      <c r="LIW742"/>
      <c r="LIX742"/>
      <c r="LIY742"/>
      <c r="LIZ742"/>
      <c r="LJA742"/>
      <c r="LJB742"/>
      <c r="LJC742"/>
      <c r="LJD742"/>
      <c r="LJE742"/>
      <c r="LJF742"/>
      <c r="LJG742"/>
      <c r="LJH742"/>
      <c r="LJI742"/>
      <c r="LJJ742"/>
      <c r="LJK742"/>
      <c r="LJL742"/>
      <c r="LJM742"/>
      <c r="LJN742"/>
      <c r="LJO742"/>
      <c r="LJP742"/>
      <c r="LJQ742"/>
      <c r="LJR742"/>
      <c r="LJS742"/>
      <c r="LJT742"/>
      <c r="LJU742"/>
      <c r="LJV742"/>
      <c r="LJW742"/>
      <c r="LJX742"/>
      <c r="LJY742"/>
      <c r="LJZ742"/>
      <c r="LKA742"/>
      <c r="LKB742"/>
      <c r="LKC742"/>
      <c r="LKD742"/>
      <c r="LKE742"/>
      <c r="LKF742"/>
      <c r="LKG742"/>
      <c r="LKH742"/>
      <c r="LKI742"/>
      <c r="LKJ742"/>
      <c r="LKK742"/>
      <c r="LKL742"/>
      <c r="LKM742"/>
      <c r="LKN742"/>
      <c r="LKO742"/>
      <c r="LKP742"/>
      <c r="LKQ742"/>
      <c r="LKR742"/>
      <c r="LKS742"/>
      <c r="LKT742"/>
      <c r="LKU742"/>
      <c r="LKV742"/>
      <c r="LKW742"/>
      <c r="LKX742"/>
      <c r="LKY742"/>
      <c r="LKZ742"/>
      <c r="LLA742"/>
      <c r="LLB742"/>
      <c r="LLC742"/>
      <c r="LLD742"/>
      <c r="LLE742"/>
      <c r="LLF742"/>
      <c r="LLG742"/>
      <c r="LLH742"/>
      <c r="LLI742"/>
      <c r="LLJ742"/>
      <c r="LLK742"/>
      <c r="LLL742"/>
      <c r="LLM742"/>
      <c r="LLN742"/>
      <c r="LLO742"/>
      <c r="LLP742"/>
      <c r="LLQ742"/>
      <c r="LLR742"/>
      <c r="LLS742"/>
      <c r="LLT742"/>
      <c r="LLU742"/>
      <c r="LLV742"/>
      <c r="LLW742"/>
      <c r="LLX742"/>
      <c r="LLY742"/>
      <c r="LLZ742"/>
      <c r="LMA742"/>
      <c r="LMB742"/>
      <c r="LMC742"/>
      <c r="LMD742"/>
      <c r="LME742"/>
      <c r="LMF742"/>
      <c r="LMG742"/>
      <c r="LMH742"/>
      <c r="LMI742"/>
      <c r="LMJ742"/>
      <c r="LMK742"/>
      <c r="LML742"/>
      <c r="LMM742"/>
      <c r="LMN742"/>
      <c r="LMO742"/>
      <c r="LMP742"/>
      <c r="LMQ742"/>
      <c r="LMR742"/>
      <c r="LMS742"/>
      <c r="LMT742"/>
      <c r="LMU742"/>
      <c r="LMV742"/>
      <c r="LMW742"/>
      <c r="LMX742"/>
      <c r="LMY742"/>
      <c r="LMZ742"/>
      <c r="LNA742"/>
      <c r="LNB742"/>
      <c r="LNC742"/>
      <c r="LND742"/>
      <c r="LNE742"/>
      <c r="LNF742"/>
      <c r="LNG742"/>
      <c r="LNH742"/>
      <c r="LNI742"/>
      <c r="LNJ742"/>
      <c r="LNK742"/>
      <c r="LNL742"/>
      <c r="LNM742"/>
      <c r="LNN742"/>
      <c r="LNO742"/>
      <c r="LNP742"/>
      <c r="LNQ742"/>
      <c r="LNR742"/>
      <c r="LNS742"/>
      <c r="LNT742"/>
      <c r="LNU742"/>
      <c r="LNV742"/>
      <c r="LNW742"/>
      <c r="LNX742"/>
      <c r="LNY742"/>
      <c r="LNZ742"/>
      <c r="LOA742"/>
      <c r="LOB742"/>
      <c r="LOC742"/>
      <c r="LOD742"/>
      <c r="LOE742"/>
      <c r="LOF742"/>
      <c r="LOG742"/>
      <c r="LOH742"/>
      <c r="LOI742"/>
      <c r="LOJ742"/>
      <c r="LOK742"/>
      <c r="LOL742"/>
      <c r="LOM742"/>
      <c r="LON742"/>
      <c r="LOO742"/>
      <c r="LOP742"/>
      <c r="LOQ742"/>
      <c r="LOR742"/>
      <c r="LOS742"/>
      <c r="LOT742"/>
      <c r="LOU742"/>
      <c r="LOV742"/>
      <c r="LOW742"/>
      <c r="LOX742"/>
      <c r="LOY742"/>
      <c r="LOZ742"/>
      <c r="LPA742"/>
      <c r="LPB742"/>
      <c r="LPC742"/>
      <c r="LPD742"/>
      <c r="LPE742"/>
      <c r="LPF742"/>
      <c r="LPG742"/>
      <c r="LPH742"/>
      <c r="LPI742"/>
      <c r="LPJ742"/>
      <c r="LPK742"/>
      <c r="LPL742"/>
      <c r="LPM742"/>
      <c r="LPN742"/>
      <c r="LPO742"/>
      <c r="LPP742"/>
      <c r="LPQ742"/>
      <c r="LPR742"/>
      <c r="LPS742"/>
      <c r="LPT742"/>
      <c r="LPU742"/>
      <c r="LPV742"/>
      <c r="LPW742"/>
      <c r="LPX742"/>
      <c r="LPY742"/>
      <c r="LPZ742"/>
      <c r="LQA742"/>
      <c r="LQB742"/>
      <c r="LQC742"/>
      <c r="LQD742"/>
      <c r="LQE742"/>
      <c r="LQF742"/>
      <c r="LQG742"/>
      <c r="LQH742"/>
      <c r="LQI742"/>
      <c r="LQJ742"/>
      <c r="LQK742"/>
      <c r="LQL742"/>
      <c r="LQM742"/>
      <c r="LQN742"/>
      <c r="LQO742"/>
      <c r="LQP742"/>
      <c r="LQQ742"/>
      <c r="LQR742"/>
      <c r="LQS742"/>
      <c r="LQT742"/>
      <c r="LQU742"/>
      <c r="LQV742"/>
      <c r="LQW742"/>
      <c r="LQX742"/>
      <c r="LQY742"/>
      <c r="LQZ742"/>
      <c r="LRA742"/>
      <c r="LRB742"/>
      <c r="LRC742"/>
      <c r="LRD742"/>
      <c r="LRE742"/>
      <c r="LRF742"/>
      <c r="LRG742"/>
      <c r="LRH742"/>
      <c r="LRI742"/>
      <c r="LRJ742"/>
      <c r="LRK742"/>
      <c r="LRL742"/>
      <c r="LRM742"/>
      <c r="LRN742"/>
      <c r="LRO742"/>
      <c r="LRP742"/>
      <c r="LRQ742"/>
      <c r="LRR742"/>
      <c r="LRS742"/>
      <c r="LRT742"/>
      <c r="LRU742"/>
      <c r="LRV742"/>
      <c r="LRW742"/>
      <c r="LRX742"/>
      <c r="LRY742"/>
      <c r="LRZ742"/>
      <c r="LSA742"/>
      <c r="LSB742"/>
      <c r="LSC742"/>
      <c r="LSD742"/>
      <c r="LSE742"/>
      <c r="LSF742"/>
      <c r="LSG742"/>
      <c r="LSH742"/>
      <c r="LSI742"/>
      <c r="LSJ742"/>
      <c r="LSK742"/>
      <c r="LSL742"/>
      <c r="LSM742"/>
      <c r="LSN742"/>
      <c r="LSO742"/>
      <c r="LSP742"/>
      <c r="LSQ742"/>
      <c r="LSR742"/>
      <c r="LSS742"/>
      <c r="LST742"/>
      <c r="LSU742"/>
      <c r="LSV742"/>
      <c r="LSW742"/>
      <c r="LSX742"/>
      <c r="LSY742"/>
      <c r="LSZ742"/>
      <c r="LTA742"/>
      <c r="LTB742"/>
      <c r="LTC742"/>
      <c r="LTD742"/>
      <c r="LTE742"/>
      <c r="LTF742"/>
      <c r="LTG742"/>
      <c r="LTH742"/>
      <c r="LTI742"/>
      <c r="LTJ742"/>
      <c r="LTK742"/>
      <c r="LTL742"/>
      <c r="LTM742"/>
      <c r="LTN742"/>
      <c r="LTO742"/>
      <c r="LTP742"/>
      <c r="LTQ742"/>
      <c r="LTR742"/>
      <c r="LTS742"/>
      <c r="LTT742"/>
      <c r="LTU742"/>
      <c r="LTV742"/>
      <c r="LTW742"/>
      <c r="LTX742"/>
      <c r="LTY742"/>
      <c r="LTZ742"/>
      <c r="LUA742"/>
      <c r="LUB742"/>
      <c r="LUC742"/>
      <c r="LUD742"/>
      <c r="LUE742"/>
      <c r="LUF742"/>
      <c r="LUG742"/>
      <c r="LUH742"/>
      <c r="LUI742"/>
      <c r="LUJ742"/>
      <c r="LUK742"/>
      <c r="LUL742"/>
      <c r="LUM742"/>
      <c r="LUN742"/>
      <c r="LUO742"/>
      <c r="LUP742"/>
      <c r="LUQ742"/>
      <c r="LUR742"/>
      <c r="LUS742"/>
      <c r="LUT742"/>
      <c r="LUU742"/>
      <c r="LUV742"/>
      <c r="LUW742"/>
      <c r="LUX742"/>
      <c r="LUY742"/>
      <c r="LUZ742"/>
      <c r="LVA742"/>
      <c r="LVB742"/>
      <c r="LVC742"/>
      <c r="LVD742"/>
      <c r="LVE742"/>
      <c r="LVF742"/>
      <c r="LVG742"/>
      <c r="LVH742"/>
      <c r="LVI742"/>
      <c r="LVJ742"/>
      <c r="LVK742"/>
      <c r="LVL742"/>
      <c r="LVM742"/>
      <c r="LVN742"/>
      <c r="LVO742"/>
      <c r="LVP742"/>
      <c r="LVQ742"/>
      <c r="LVR742"/>
      <c r="LVS742"/>
      <c r="LVT742"/>
      <c r="LVU742"/>
      <c r="LVV742"/>
      <c r="LVW742"/>
      <c r="LVX742"/>
      <c r="LVY742"/>
      <c r="LVZ742"/>
      <c r="LWA742"/>
      <c r="LWB742"/>
      <c r="LWC742"/>
      <c r="LWD742"/>
      <c r="LWE742"/>
      <c r="LWF742"/>
      <c r="LWG742"/>
      <c r="LWH742"/>
      <c r="LWI742"/>
      <c r="LWJ742"/>
      <c r="LWK742"/>
      <c r="LWL742"/>
      <c r="LWM742"/>
      <c r="LWN742"/>
      <c r="LWO742"/>
      <c r="LWP742"/>
      <c r="LWQ742"/>
      <c r="LWR742"/>
      <c r="LWS742"/>
      <c r="LWT742"/>
      <c r="LWU742"/>
      <c r="LWV742"/>
      <c r="LWW742"/>
      <c r="LWX742"/>
      <c r="LWY742"/>
      <c r="LWZ742"/>
      <c r="LXA742"/>
      <c r="LXB742"/>
      <c r="LXC742"/>
      <c r="LXD742"/>
      <c r="LXE742"/>
      <c r="LXF742"/>
      <c r="LXG742"/>
      <c r="LXH742"/>
      <c r="LXI742"/>
      <c r="LXJ742"/>
      <c r="LXK742"/>
      <c r="LXL742"/>
      <c r="LXM742"/>
      <c r="LXN742"/>
      <c r="LXO742"/>
      <c r="LXP742"/>
      <c r="LXQ742"/>
      <c r="LXR742"/>
      <c r="LXS742"/>
      <c r="LXT742"/>
      <c r="LXU742"/>
      <c r="LXV742"/>
      <c r="LXW742"/>
      <c r="LXX742"/>
      <c r="LXY742"/>
      <c r="LXZ742"/>
      <c r="LYA742"/>
      <c r="LYB742"/>
      <c r="LYC742"/>
      <c r="LYD742"/>
      <c r="LYE742"/>
      <c r="LYF742"/>
      <c r="LYG742"/>
      <c r="LYH742"/>
      <c r="LYI742"/>
      <c r="LYJ742"/>
      <c r="LYK742"/>
      <c r="LYL742"/>
      <c r="LYM742"/>
      <c r="LYN742"/>
      <c r="LYO742"/>
      <c r="LYP742"/>
      <c r="LYQ742"/>
      <c r="LYR742"/>
      <c r="LYS742"/>
      <c r="LYT742"/>
      <c r="LYU742"/>
      <c r="LYV742"/>
      <c r="LYW742"/>
      <c r="LYX742"/>
      <c r="LYY742"/>
      <c r="LYZ742"/>
      <c r="LZA742"/>
      <c r="LZB742"/>
      <c r="LZC742"/>
      <c r="LZD742"/>
      <c r="LZE742"/>
      <c r="LZF742"/>
      <c r="LZG742"/>
      <c r="LZH742"/>
      <c r="LZI742"/>
      <c r="LZJ742"/>
      <c r="LZK742"/>
      <c r="LZL742"/>
      <c r="LZM742"/>
      <c r="LZN742"/>
      <c r="LZO742"/>
      <c r="LZP742"/>
      <c r="LZQ742"/>
      <c r="LZR742"/>
      <c r="LZS742"/>
      <c r="LZT742"/>
      <c r="LZU742"/>
      <c r="LZV742"/>
      <c r="LZW742"/>
      <c r="LZX742"/>
      <c r="LZY742"/>
      <c r="LZZ742"/>
      <c r="MAA742"/>
      <c r="MAB742"/>
      <c r="MAC742"/>
      <c r="MAD742"/>
      <c r="MAE742"/>
      <c r="MAF742"/>
      <c r="MAG742"/>
      <c r="MAH742"/>
      <c r="MAI742"/>
      <c r="MAJ742"/>
      <c r="MAK742"/>
      <c r="MAL742"/>
      <c r="MAM742"/>
      <c r="MAN742"/>
      <c r="MAO742"/>
      <c r="MAP742"/>
      <c r="MAQ742"/>
      <c r="MAR742"/>
      <c r="MAS742"/>
      <c r="MAT742"/>
      <c r="MAU742"/>
      <c r="MAV742"/>
      <c r="MAW742"/>
      <c r="MAX742"/>
      <c r="MAY742"/>
      <c r="MAZ742"/>
      <c r="MBA742"/>
      <c r="MBB742"/>
      <c r="MBC742"/>
      <c r="MBD742"/>
      <c r="MBE742"/>
      <c r="MBF742"/>
      <c r="MBG742"/>
      <c r="MBH742"/>
      <c r="MBI742"/>
      <c r="MBJ742"/>
      <c r="MBK742"/>
      <c r="MBL742"/>
      <c r="MBM742"/>
      <c r="MBN742"/>
      <c r="MBO742"/>
      <c r="MBP742"/>
      <c r="MBQ742"/>
      <c r="MBR742"/>
      <c r="MBS742"/>
      <c r="MBT742"/>
      <c r="MBU742"/>
      <c r="MBV742"/>
      <c r="MBW742"/>
      <c r="MBX742"/>
      <c r="MBY742"/>
      <c r="MBZ742"/>
      <c r="MCA742"/>
      <c r="MCB742"/>
      <c r="MCC742"/>
      <c r="MCD742"/>
      <c r="MCE742"/>
      <c r="MCF742"/>
      <c r="MCG742"/>
      <c r="MCH742"/>
      <c r="MCI742"/>
      <c r="MCJ742"/>
      <c r="MCK742"/>
      <c r="MCL742"/>
      <c r="MCM742"/>
      <c r="MCN742"/>
      <c r="MCO742"/>
      <c r="MCP742"/>
      <c r="MCQ742"/>
      <c r="MCR742"/>
      <c r="MCS742"/>
      <c r="MCT742"/>
      <c r="MCU742"/>
      <c r="MCV742"/>
      <c r="MCW742"/>
      <c r="MCX742"/>
      <c r="MCY742"/>
      <c r="MCZ742"/>
      <c r="MDA742"/>
      <c r="MDB742"/>
      <c r="MDC742"/>
      <c r="MDD742"/>
      <c r="MDE742"/>
      <c r="MDF742"/>
      <c r="MDG742"/>
      <c r="MDH742"/>
      <c r="MDI742"/>
      <c r="MDJ742"/>
      <c r="MDK742"/>
      <c r="MDL742"/>
      <c r="MDM742"/>
      <c r="MDN742"/>
      <c r="MDO742"/>
      <c r="MDP742"/>
      <c r="MDQ742"/>
      <c r="MDR742"/>
      <c r="MDS742"/>
      <c r="MDT742"/>
      <c r="MDU742"/>
      <c r="MDV742"/>
      <c r="MDW742"/>
      <c r="MDX742"/>
      <c r="MDY742"/>
      <c r="MDZ742"/>
      <c r="MEA742"/>
      <c r="MEB742"/>
      <c r="MEC742"/>
      <c r="MED742"/>
      <c r="MEE742"/>
      <c r="MEF742"/>
      <c r="MEG742"/>
      <c r="MEH742"/>
      <c r="MEI742"/>
      <c r="MEJ742"/>
      <c r="MEK742"/>
      <c r="MEL742"/>
      <c r="MEM742"/>
      <c r="MEN742"/>
      <c r="MEO742"/>
      <c r="MEP742"/>
      <c r="MEQ742"/>
      <c r="MER742"/>
      <c r="MES742"/>
      <c r="MET742"/>
      <c r="MEU742"/>
      <c r="MEV742"/>
      <c r="MEW742"/>
      <c r="MEX742"/>
      <c r="MEY742"/>
      <c r="MEZ742"/>
      <c r="MFA742"/>
      <c r="MFB742"/>
      <c r="MFC742"/>
      <c r="MFD742"/>
      <c r="MFE742"/>
      <c r="MFF742"/>
      <c r="MFG742"/>
      <c r="MFH742"/>
      <c r="MFI742"/>
      <c r="MFJ742"/>
      <c r="MFK742"/>
      <c r="MFL742"/>
      <c r="MFM742"/>
      <c r="MFN742"/>
      <c r="MFO742"/>
      <c r="MFP742"/>
      <c r="MFQ742"/>
      <c r="MFR742"/>
      <c r="MFS742"/>
      <c r="MFT742"/>
      <c r="MFU742"/>
      <c r="MFV742"/>
      <c r="MFW742"/>
      <c r="MFX742"/>
      <c r="MFY742"/>
      <c r="MFZ742"/>
      <c r="MGA742"/>
      <c r="MGB742"/>
      <c r="MGC742"/>
      <c r="MGD742"/>
      <c r="MGE742"/>
      <c r="MGF742"/>
      <c r="MGG742"/>
      <c r="MGH742"/>
      <c r="MGI742"/>
      <c r="MGJ742"/>
      <c r="MGK742"/>
      <c r="MGL742"/>
      <c r="MGM742"/>
      <c r="MGN742"/>
      <c r="MGO742"/>
      <c r="MGP742"/>
      <c r="MGQ742"/>
      <c r="MGR742"/>
      <c r="MGS742"/>
      <c r="MGT742"/>
      <c r="MGU742"/>
      <c r="MGV742"/>
      <c r="MGW742"/>
      <c r="MGX742"/>
      <c r="MGY742"/>
      <c r="MGZ742"/>
      <c r="MHA742"/>
      <c r="MHB742"/>
      <c r="MHC742"/>
      <c r="MHD742"/>
      <c r="MHE742"/>
      <c r="MHF742"/>
      <c r="MHG742"/>
      <c r="MHH742"/>
      <c r="MHI742"/>
      <c r="MHJ742"/>
      <c r="MHK742"/>
      <c r="MHL742"/>
      <c r="MHM742"/>
      <c r="MHN742"/>
      <c r="MHO742"/>
      <c r="MHP742"/>
      <c r="MHQ742"/>
      <c r="MHR742"/>
      <c r="MHS742"/>
      <c r="MHT742"/>
      <c r="MHU742"/>
      <c r="MHV742"/>
      <c r="MHW742"/>
      <c r="MHX742"/>
      <c r="MHY742"/>
      <c r="MHZ742"/>
      <c r="MIA742"/>
      <c r="MIB742"/>
      <c r="MIC742"/>
      <c r="MID742"/>
      <c r="MIE742"/>
      <c r="MIF742"/>
      <c r="MIG742"/>
      <c r="MIH742"/>
      <c r="MII742"/>
      <c r="MIJ742"/>
      <c r="MIK742"/>
      <c r="MIL742"/>
      <c r="MIM742"/>
      <c r="MIN742"/>
      <c r="MIO742"/>
      <c r="MIP742"/>
      <c r="MIQ742"/>
      <c r="MIR742"/>
      <c r="MIS742"/>
      <c r="MIT742"/>
      <c r="MIU742"/>
      <c r="MIV742"/>
      <c r="MIW742"/>
      <c r="MIX742"/>
      <c r="MIY742"/>
      <c r="MIZ742"/>
      <c r="MJA742"/>
      <c r="MJB742"/>
      <c r="MJC742"/>
      <c r="MJD742"/>
      <c r="MJE742"/>
      <c r="MJF742"/>
      <c r="MJG742"/>
      <c r="MJH742"/>
      <c r="MJI742"/>
      <c r="MJJ742"/>
      <c r="MJK742"/>
      <c r="MJL742"/>
      <c r="MJM742"/>
      <c r="MJN742"/>
      <c r="MJO742"/>
      <c r="MJP742"/>
      <c r="MJQ742"/>
      <c r="MJR742"/>
      <c r="MJS742"/>
      <c r="MJT742"/>
      <c r="MJU742"/>
      <c r="MJV742"/>
      <c r="MJW742"/>
      <c r="MJX742"/>
      <c r="MJY742"/>
      <c r="MJZ742"/>
      <c r="MKA742"/>
      <c r="MKB742"/>
      <c r="MKC742"/>
      <c r="MKD742"/>
      <c r="MKE742"/>
      <c r="MKF742"/>
      <c r="MKG742"/>
      <c r="MKH742"/>
      <c r="MKI742"/>
      <c r="MKJ742"/>
      <c r="MKK742"/>
      <c r="MKL742"/>
      <c r="MKM742"/>
      <c r="MKN742"/>
      <c r="MKO742"/>
      <c r="MKP742"/>
      <c r="MKQ742"/>
      <c r="MKR742"/>
      <c r="MKS742"/>
      <c r="MKT742"/>
      <c r="MKU742"/>
      <c r="MKV742"/>
      <c r="MKW742"/>
      <c r="MKX742"/>
      <c r="MKY742"/>
      <c r="MKZ742"/>
      <c r="MLA742"/>
      <c r="MLB742"/>
      <c r="MLC742"/>
      <c r="MLD742"/>
      <c r="MLE742"/>
      <c r="MLF742"/>
      <c r="MLG742"/>
      <c r="MLH742"/>
      <c r="MLI742"/>
      <c r="MLJ742"/>
      <c r="MLK742"/>
      <c r="MLL742"/>
      <c r="MLM742"/>
      <c r="MLN742"/>
      <c r="MLO742"/>
      <c r="MLP742"/>
      <c r="MLQ742"/>
      <c r="MLR742"/>
      <c r="MLS742"/>
      <c r="MLT742"/>
      <c r="MLU742"/>
      <c r="MLV742"/>
      <c r="MLW742"/>
      <c r="MLX742"/>
      <c r="MLY742"/>
      <c r="MLZ742"/>
      <c r="MMA742"/>
      <c r="MMB742"/>
      <c r="MMC742"/>
      <c r="MMD742"/>
      <c r="MME742"/>
      <c r="MMF742"/>
      <c r="MMG742"/>
      <c r="MMH742"/>
      <c r="MMI742"/>
      <c r="MMJ742"/>
      <c r="MMK742"/>
      <c r="MML742"/>
      <c r="MMM742"/>
      <c r="MMN742"/>
      <c r="MMO742"/>
      <c r="MMP742"/>
      <c r="MMQ742"/>
      <c r="MMR742"/>
      <c r="MMS742"/>
      <c r="MMT742"/>
      <c r="MMU742"/>
      <c r="MMV742"/>
      <c r="MMW742"/>
      <c r="MMX742"/>
      <c r="MMY742"/>
      <c r="MMZ742"/>
      <c r="MNA742"/>
      <c r="MNB742"/>
      <c r="MNC742"/>
      <c r="MND742"/>
      <c r="MNE742"/>
      <c r="MNF742"/>
      <c r="MNG742"/>
      <c r="MNH742"/>
      <c r="MNI742"/>
      <c r="MNJ742"/>
      <c r="MNK742"/>
      <c r="MNL742"/>
      <c r="MNM742"/>
      <c r="MNN742"/>
      <c r="MNO742"/>
      <c r="MNP742"/>
      <c r="MNQ742"/>
      <c r="MNR742"/>
      <c r="MNS742"/>
      <c r="MNT742"/>
      <c r="MNU742"/>
      <c r="MNV742"/>
      <c r="MNW742"/>
      <c r="MNX742"/>
      <c r="MNY742"/>
      <c r="MNZ742"/>
      <c r="MOA742"/>
      <c r="MOB742"/>
      <c r="MOC742"/>
      <c r="MOD742"/>
      <c r="MOE742"/>
      <c r="MOF742"/>
      <c r="MOG742"/>
      <c r="MOH742"/>
      <c r="MOI742"/>
      <c r="MOJ742"/>
      <c r="MOK742"/>
      <c r="MOL742"/>
      <c r="MOM742"/>
      <c r="MON742"/>
      <c r="MOO742"/>
      <c r="MOP742"/>
      <c r="MOQ742"/>
      <c r="MOR742"/>
      <c r="MOS742"/>
      <c r="MOT742"/>
      <c r="MOU742"/>
      <c r="MOV742"/>
      <c r="MOW742"/>
      <c r="MOX742"/>
      <c r="MOY742"/>
      <c r="MOZ742"/>
      <c r="MPA742"/>
      <c r="MPB742"/>
      <c r="MPC742"/>
      <c r="MPD742"/>
      <c r="MPE742"/>
      <c r="MPF742"/>
      <c r="MPG742"/>
      <c r="MPH742"/>
      <c r="MPI742"/>
      <c r="MPJ742"/>
      <c r="MPK742"/>
      <c r="MPL742"/>
      <c r="MPM742"/>
      <c r="MPN742"/>
      <c r="MPO742"/>
      <c r="MPP742"/>
      <c r="MPQ742"/>
      <c r="MPR742"/>
      <c r="MPS742"/>
      <c r="MPT742"/>
      <c r="MPU742"/>
      <c r="MPV742"/>
      <c r="MPW742"/>
      <c r="MPX742"/>
      <c r="MPY742"/>
      <c r="MPZ742"/>
      <c r="MQA742"/>
      <c r="MQB742"/>
      <c r="MQC742"/>
      <c r="MQD742"/>
      <c r="MQE742"/>
      <c r="MQF742"/>
      <c r="MQG742"/>
      <c r="MQH742"/>
      <c r="MQI742"/>
      <c r="MQJ742"/>
      <c r="MQK742"/>
      <c r="MQL742"/>
      <c r="MQM742"/>
      <c r="MQN742"/>
      <c r="MQO742"/>
      <c r="MQP742"/>
      <c r="MQQ742"/>
      <c r="MQR742"/>
      <c r="MQS742"/>
      <c r="MQT742"/>
      <c r="MQU742"/>
      <c r="MQV742"/>
      <c r="MQW742"/>
      <c r="MQX742"/>
      <c r="MQY742"/>
      <c r="MQZ742"/>
      <c r="MRA742"/>
      <c r="MRB742"/>
      <c r="MRC742"/>
      <c r="MRD742"/>
      <c r="MRE742"/>
      <c r="MRF742"/>
      <c r="MRG742"/>
      <c r="MRH742"/>
      <c r="MRI742"/>
      <c r="MRJ742"/>
      <c r="MRK742"/>
      <c r="MRL742"/>
      <c r="MRM742"/>
      <c r="MRN742"/>
      <c r="MRO742"/>
      <c r="MRP742"/>
      <c r="MRQ742"/>
      <c r="MRR742"/>
      <c r="MRS742"/>
      <c r="MRT742"/>
      <c r="MRU742"/>
      <c r="MRV742"/>
      <c r="MRW742"/>
      <c r="MRX742"/>
      <c r="MRY742"/>
      <c r="MRZ742"/>
      <c r="MSA742"/>
      <c r="MSB742"/>
      <c r="MSC742"/>
      <c r="MSD742"/>
      <c r="MSE742"/>
      <c r="MSF742"/>
      <c r="MSG742"/>
      <c r="MSH742"/>
      <c r="MSI742"/>
      <c r="MSJ742"/>
      <c r="MSK742"/>
      <c r="MSL742"/>
      <c r="MSM742"/>
      <c r="MSN742"/>
      <c r="MSO742"/>
      <c r="MSP742"/>
      <c r="MSQ742"/>
      <c r="MSR742"/>
      <c r="MSS742"/>
      <c r="MST742"/>
      <c r="MSU742"/>
      <c r="MSV742"/>
      <c r="MSW742"/>
      <c r="MSX742"/>
      <c r="MSY742"/>
      <c r="MSZ742"/>
      <c r="MTA742"/>
      <c r="MTB742"/>
      <c r="MTC742"/>
      <c r="MTD742"/>
      <c r="MTE742"/>
      <c r="MTF742"/>
      <c r="MTG742"/>
      <c r="MTH742"/>
      <c r="MTI742"/>
      <c r="MTJ742"/>
      <c r="MTK742"/>
      <c r="MTL742"/>
      <c r="MTM742"/>
      <c r="MTN742"/>
      <c r="MTO742"/>
      <c r="MTP742"/>
      <c r="MTQ742"/>
      <c r="MTR742"/>
      <c r="MTS742"/>
      <c r="MTT742"/>
      <c r="MTU742"/>
      <c r="MTV742"/>
      <c r="MTW742"/>
      <c r="MTX742"/>
      <c r="MTY742"/>
      <c r="MTZ742"/>
      <c r="MUA742"/>
      <c r="MUB742"/>
      <c r="MUC742"/>
      <c r="MUD742"/>
      <c r="MUE742"/>
      <c r="MUF742"/>
      <c r="MUG742"/>
      <c r="MUH742"/>
      <c r="MUI742"/>
      <c r="MUJ742"/>
      <c r="MUK742"/>
      <c r="MUL742"/>
      <c r="MUM742"/>
      <c r="MUN742"/>
      <c r="MUO742"/>
      <c r="MUP742"/>
      <c r="MUQ742"/>
      <c r="MUR742"/>
      <c r="MUS742"/>
      <c r="MUT742"/>
      <c r="MUU742"/>
      <c r="MUV742"/>
      <c r="MUW742"/>
      <c r="MUX742"/>
      <c r="MUY742"/>
      <c r="MUZ742"/>
      <c r="MVA742"/>
      <c r="MVB742"/>
      <c r="MVC742"/>
      <c r="MVD742"/>
      <c r="MVE742"/>
      <c r="MVF742"/>
      <c r="MVG742"/>
      <c r="MVH742"/>
      <c r="MVI742"/>
      <c r="MVJ742"/>
      <c r="MVK742"/>
      <c r="MVL742"/>
      <c r="MVM742"/>
      <c r="MVN742"/>
      <c r="MVO742"/>
      <c r="MVP742"/>
      <c r="MVQ742"/>
      <c r="MVR742"/>
      <c r="MVS742"/>
      <c r="MVT742"/>
      <c r="MVU742"/>
      <c r="MVV742"/>
      <c r="MVW742"/>
      <c r="MVX742"/>
      <c r="MVY742"/>
      <c r="MVZ742"/>
      <c r="MWA742"/>
      <c r="MWB742"/>
      <c r="MWC742"/>
      <c r="MWD742"/>
      <c r="MWE742"/>
      <c r="MWF742"/>
      <c r="MWG742"/>
      <c r="MWH742"/>
      <c r="MWI742"/>
      <c r="MWJ742"/>
      <c r="MWK742"/>
      <c r="MWL742"/>
      <c r="MWM742"/>
      <c r="MWN742"/>
      <c r="MWO742"/>
      <c r="MWP742"/>
      <c r="MWQ742"/>
      <c r="MWR742"/>
      <c r="MWS742"/>
      <c r="MWT742"/>
      <c r="MWU742"/>
      <c r="MWV742"/>
      <c r="MWW742"/>
      <c r="MWX742"/>
      <c r="MWY742"/>
      <c r="MWZ742"/>
      <c r="MXA742"/>
      <c r="MXB742"/>
      <c r="MXC742"/>
      <c r="MXD742"/>
      <c r="MXE742"/>
      <c r="MXF742"/>
      <c r="MXG742"/>
      <c r="MXH742"/>
      <c r="MXI742"/>
      <c r="MXJ742"/>
      <c r="MXK742"/>
      <c r="MXL742"/>
      <c r="MXM742"/>
      <c r="MXN742"/>
      <c r="MXO742"/>
      <c r="MXP742"/>
      <c r="MXQ742"/>
      <c r="MXR742"/>
      <c r="MXS742"/>
      <c r="MXT742"/>
      <c r="MXU742"/>
      <c r="MXV742"/>
      <c r="MXW742"/>
      <c r="MXX742"/>
      <c r="MXY742"/>
      <c r="MXZ742"/>
      <c r="MYA742"/>
      <c r="MYB742"/>
      <c r="MYC742"/>
      <c r="MYD742"/>
      <c r="MYE742"/>
      <c r="MYF742"/>
      <c r="MYG742"/>
      <c r="MYH742"/>
      <c r="MYI742"/>
      <c r="MYJ742"/>
      <c r="MYK742"/>
      <c r="MYL742"/>
      <c r="MYM742"/>
      <c r="MYN742"/>
      <c r="MYO742"/>
      <c r="MYP742"/>
      <c r="MYQ742"/>
      <c r="MYR742"/>
      <c r="MYS742"/>
      <c r="MYT742"/>
      <c r="MYU742"/>
      <c r="MYV742"/>
      <c r="MYW742"/>
      <c r="MYX742"/>
      <c r="MYY742"/>
      <c r="MYZ742"/>
      <c r="MZA742"/>
      <c r="MZB742"/>
      <c r="MZC742"/>
      <c r="MZD742"/>
      <c r="MZE742"/>
      <c r="MZF742"/>
      <c r="MZG742"/>
      <c r="MZH742"/>
      <c r="MZI742"/>
      <c r="MZJ742"/>
      <c r="MZK742"/>
      <c r="MZL742"/>
      <c r="MZM742"/>
      <c r="MZN742"/>
      <c r="MZO742"/>
      <c r="MZP742"/>
      <c r="MZQ742"/>
      <c r="MZR742"/>
      <c r="MZS742"/>
      <c r="MZT742"/>
      <c r="MZU742"/>
      <c r="MZV742"/>
      <c r="MZW742"/>
      <c r="MZX742"/>
      <c r="MZY742"/>
      <c r="MZZ742"/>
      <c r="NAA742"/>
      <c r="NAB742"/>
      <c r="NAC742"/>
      <c r="NAD742"/>
      <c r="NAE742"/>
      <c r="NAF742"/>
      <c r="NAG742"/>
      <c r="NAH742"/>
      <c r="NAI742"/>
      <c r="NAJ742"/>
      <c r="NAK742"/>
      <c r="NAL742"/>
      <c r="NAM742"/>
      <c r="NAN742"/>
      <c r="NAO742"/>
      <c r="NAP742"/>
      <c r="NAQ742"/>
      <c r="NAR742"/>
      <c r="NAS742"/>
      <c r="NAT742"/>
      <c r="NAU742"/>
      <c r="NAV742"/>
      <c r="NAW742"/>
      <c r="NAX742"/>
      <c r="NAY742"/>
      <c r="NAZ742"/>
      <c r="NBA742"/>
      <c r="NBB742"/>
      <c r="NBC742"/>
      <c r="NBD742"/>
      <c r="NBE742"/>
      <c r="NBF742"/>
      <c r="NBG742"/>
      <c r="NBH742"/>
      <c r="NBI742"/>
      <c r="NBJ742"/>
      <c r="NBK742"/>
      <c r="NBL742"/>
      <c r="NBM742"/>
      <c r="NBN742"/>
      <c r="NBO742"/>
      <c r="NBP742"/>
      <c r="NBQ742"/>
      <c r="NBR742"/>
      <c r="NBS742"/>
      <c r="NBT742"/>
      <c r="NBU742"/>
      <c r="NBV742"/>
      <c r="NBW742"/>
      <c r="NBX742"/>
      <c r="NBY742"/>
      <c r="NBZ742"/>
      <c r="NCA742"/>
      <c r="NCB742"/>
      <c r="NCC742"/>
      <c r="NCD742"/>
      <c r="NCE742"/>
      <c r="NCF742"/>
      <c r="NCG742"/>
      <c r="NCH742"/>
      <c r="NCI742"/>
      <c r="NCJ742"/>
      <c r="NCK742"/>
      <c r="NCL742"/>
      <c r="NCM742"/>
      <c r="NCN742"/>
      <c r="NCO742"/>
      <c r="NCP742"/>
      <c r="NCQ742"/>
      <c r="NCR742"/>
      <c r="NCS742"/>
      <c r="NCT742"/>
      <c r="NCU742"/>
      <c r="NCV742"/>
      <c r="NCW742"/>
      <c r="NCX742"/>
      <c r="NCY742"/>
      <c r="NCZ742"/>
      <c r="NDA742"/>
      <c r="NDB742"/>
      <c r="NDC742"/>
      <c r="NDD742"/>
      <c r="NDE742"/>
      <c r="NDF742"/>
      <c r="NDG742"/>
      <c r="NDH742"/>
      <c r="NDI742"/>
      <c r="NDJ742"/>
      <c r="NDK742"/>
      <c r="NDL742"/>
      <c r="NDM742"/>
      <c r="NDN742"/>
      <c r="NDO742"/>
      <c r="NDP742"/>
      <c r="NDQ742"/>
      <c r="NDR742"/>
      <c r="NDS742"/>
      <c r="NDT742"/>
      <c r="NDU742"/>
      <c r="NDV742"/>
      <c r="NDW742"/>
      <c r="NDX742"/>
      <c r="NDY742"/>
      <c r="NDZ742"/>
      <c r="NEA742"/>
      <c r="NEB742"/>
      <c r="NEC742"/>
      <c r="NED742"/>
      <c r="NEE742"/>
      <c r="NEF742"/>
      <c r="NEG742"/>
      <c r="NEH742"/>
      <c r="NEI742"/>
      <c r="NEJ742"/>
      <c r="NEK742"/>
      <c r="NEL742"/>
      <c r="NEM742"/>
      <c r="NEN742"/>
      <c r="NEO742"/>
      <c r="NEP742"/>
      <c r="NEQ742"/>
      <c r="NER742"/>
      <c r="NES742"/>
      <c r="NET742"/>
      <c r="NEU742"/>
      <c r="NEV742"/>
      <c r="NEW742"/>
      <c r="NEX742"/>
      <c r="NEY742"/>
      <c r="NEZ742"/>
      <c r="NFA742"/>
      <c r="NFB742"/>
      <c r="NFC742"/>
      <c r="NFD742"/>
      <c r="NFE742"/>
      <c r="NFF742"/>
      <c r="NFG742"/>
      <c r="NFH742"/>
      <c r="NFI742"/>
      <c r="NFJ742"/>
      <c r="NFK742"/>
      <c r="NFL742"/>
      <c r="NFM742"/>
      <c r="NFN742"/>
      <c r="NFO742"/>
      <c r="NFP742"/>
      <c r="NFQ742"/>
      <c r="NFR742"/>
      <c r="NFS742"/>
      <c r="NFT742"/>
      <c r="NFU742"/>
      <c r="NFV742"/>
      <c r="NFW742"/>
      <c r="NFX742"/>
      <c r="NFY742"/>
      <c r="NFZ742"/>
      <c r="NGA742"/>
      <c r="NGB742"/>
      <c r="NGC742"/>
      <c r="NGD742"/>
      <c r="NGE742"/>
      <c r="NGF742"/>
      <c r="NGG742"/>
      <c r="NGH742"/>
      <c r="NGI742"/>
      <c r="NGJ742"/>
      <c r="NGK742"/>
      <c r="NGL742"/>
      <c r="NGM742"/>
      <c r="NGN742"/>
      <c r="NGO742"/>
      <c r="NGP742"/>
      <c r="NGQ742"/>
      <c r="NGR742"/>
      <c r="NGS742"/>
      <c r="NGT742"/>
      <c r="NGU742"/>
      <c r="NGV742"/>
      <c r="NGW742"/>
      <c r="NGX742"/>
      <c r="NGY742"/>
      <c r="NGZ742"/>
      <c r="NHA742"/>
      <c r="NHB742"/>
      <c r="NHC742"/>
      <c r="NHD742"/>
      <c r="NHE742"/>
      <c r="NHF742"/>
      <c r="NHG742"/>
      <c r="NHH742"/>
      <c r="NHI742"/>
      <c r="NHJ742"/>
      <c r="NHK742"/>
      <c r="NHL742"/>
      <c r="NHM742"/>
      <c r="NHN742"/>
      <c r="NHO742"/>
      <c r="NHP742"/>
      <c r="NHQ742"/>
      <c r="NHR742"/>
      <c r="NHS742"/>
      <c r="NHT742"/>
      <c r="NHU742"/>
      <c r="NHV742"/>
      <c r="NHW742"/>
      <c r="NHX742"/>
      <c r="NHY742"/>
      <c r="NHZ742"/>
      <c r="NIA742"/>
      <c r="NIB742"/>
      <c r="NIC742"/>
      <c r="NID742"/>
      <c r="NIE742"/>
      <c r="NIF742"/>
      <c r="NIG742"/>
      <c r="NIH742"/>
      <c r="NII742"/>
      <c r="NIJ742"/>
      <c r="NIK742"/>
      <c r="NIL742"/>
      <c r="NIM742"/>
      <c r="NIN742"/>
      <c r="NIO742"/>
      <c r="NIP742"/>
      <c r="NIQ742"/>
      <c r="NIR742"/>
      <c r="NIS742"/>
      <c r="NIT742"/>
      <c r="NIU742"/>
      <c r="NIV742"/>
      <c r="NIW742"/>
      <c r="NIX742"/>
      <c r="NIY742"/>
      <c r="NIZ742"/>
      <c r="NJA742"/>
      <c r="NJB742"/>
      <c r="NJC742"/>
      <c r="NJD742"/>
      <c r="NJE742"/>
      <c r="NJF742"/>
      <c r="NJG742"/>
      <c r="NJH742"/>
      <c r="NJI742"/>
      <c r="NJJ742"/>
      <c r="NJK742"/>
      <c r="NJL742"/>
      <c r="NJM742"/>
      <c r="NJN742"/>
      <c r="NJO742"/>
      <c r="NJP742"/>
      <c r="NJQ742"/>
      <c r="NJR742"/>
      <c r="NJS742"/>
      <c r="NJT742"/>
      <c r="NJU742"/>
      <c r="NJV742"/>
      <c r="NJW742"/>
      <c r="NJX742"/>
      <c r="NJY742"/>
      <c r="NJZ742"/>
      <c r="NKA742"/>
      <c r="NKB742"/>
      <c r="NKC742"/>
      <c r="NKD742"/>
      <c r="NKE742"/>
      <c r="NKF742"/>
      <c r="NKG742"/>
      <c r="NKH742"/>
      <c r="NKI742"/>
      <c r="NKJ742"/>
      <c r="NKK742"/>
      <c r="NKL742"/>
      <c r="NKM742"/>
      <c r="NKN742"/>
      <c r="NKO742"/>
      <c r="NKP742"/>
      <c r="NKQ742"/>
      <c r="NKR742"/>
      <c r="NKS742"/>
      <c r="NKT742"/>
      <c r="NKU742"/>
      <c r="NKV742"/>
      <c r="NKW742"/>
      <c r="NKX742"/>
      <c r="NKY742"/>
      <c r="NKZ742"/>
      <c r="NLA742"/>
      <c r="NLB742"/>
      <c r="NLC742"/>
      <c r="NLD742"/>
      <c r="NLE742"/>
      <c r="NLF742"/>
      <c r="NLG742"/>
      <c r="NLH742"/>
      <c r="NLI742"/>
      <c r="NLJ742"/>
      <c r="NLK742"/>
      <c r="NLL742"/>
      <c r="NLM742"/>
      <c r="NLN742"/>
      <c r="NLO742"/>
      <c r="NLP742"/>
      <c r="NLQ742"/>
      <c r="NLR742"/>
      <c r="NLS742"/>
      <c r="NLT742"/>
      <c r="NLU742"/>
      <c r="NLV742"/>
      <c r="NLW742"/>
      <c r="NLX742"/>
      <c r="NLY742"/>
      <c r="NLZ742"/>
      <c r="NMA742"/>
      <c r="NMB742"/>
      <c r="NMC742"/>
      <c r="NMD742"/>
      <c r="NME742"/>
      <c r="NMF742"/>
      <c r="NMG742"/>
      <c r="NMH742"/>
      <c r="NMI742"/>
      <c r="NMJ742"/>
      <c r="NMK742"/>
      <c r="NML742"/>
      <c r="NMM742"/>
      <c r="NMN742"/>
      <c r="NMO742"/>
      <c r="NMP742"/>
      <c r="NMQ742"/>
      <c r="NMR742"/>
      <c r="NMS742"/>
      <c r="NMT742"/>
      <c r="NMU742"/>
      <c r="NMV742"/>
      <c r="NMW742"/>
      <c r="NMX742"/>
      <c r="NMY742"/>
      <c r="NMZ742"/>
      <c r="NNA742"/>
      <c r="NNB742"/>
      <c r="NNC742"/>
      <c r="NND742"/>
      <c r="NNE742"/>
      <c r="NNF742"/>
      <c r="NNG742"/>
      <c r="NNH742"/>
      <c r="NNI742"/>
      <c r="NNJ742"/>
      <c r="NNK742"/>
      <c r="NNL742"/>
      <c r="NNM742"/>
      <c r="NNN742"/>
      <c r="NNO742"/>
      <c r="NNP742"/>
      <c r="NNQ742"/>
      <c r="NNR742"/>
      <c r="NNS742"/>
      <c r="NNT742"/>
      <c r="NNU742"/>
      <c r="NNV742"/>
      <c r="NNW742"/>
      <c r="NNX742"/>
      <c r="NNY742"/>
      <c r="NNZ742"/>
      <c r="NOA742"/>
      <c r="NOB742"/>
      <c r="NOC742"/>
      <c r="NOD742"/>
      <c r="NOE742"/>
      <c r="NOF742"/>
      <c r="NOG742"/>
      <c r="NOH742"/>
      <c r="NOI742"/>
      <c r="NOJ742"/>
      <c r="NOK742"/>
      <c r="NOL742"/>
      <c r="NOM742"/>
      <c r="NON742"/>
      <c r="NOO742"/>
      <c r="NOP742"/>
      <c r="NOQ742"/>
      <c r="NOR742"/>
      <c r="NOS742"/>
      <c r="NOT742"/>
      <c r="NOU742"/>
      <c r="NOV742"/>
      <c r="NOW742"/>
      <c r="NOX742"/>
      <c r="NOY742"/>
      <c r="NOZ742"/>
      <c r="NPA742"/>
      <c r="NPB742"/>
      <c r="NPC742"/>
      <c r="NPD742"/>
      <c r="NPE742"/>
      <c r="NPF742"/>
      <c r="NPG742"/>
      <c r="NPH742"/>
      <c r="NPI742"/>
      <c r="NPJ742"/>
      <c r="NPK742"/>
      <c r="NPL742"/>
      <c r="NPM742"/>
      <c r="NPN742"/>
      <c r="NPO742"/>
      <c r="NPP742"/>
      <c r="NPQ742"/>
      <c r="NPR742"/>
      <c r="NPS742"/>
      <c r="NPT742"/>
      <c r="NPU742"/>
      <c r="NPV742"/>
      <c r="NPW742"/>
      <c r="NPX742"/>
      <c r="NPY742"/>
      <c r="NPZ742"/>
      <c r="NQA742"/>
      <c r="NQB742"/>
      <c r="NQC742"/>
      <c r="NQD742"/>
      <c r="NQE742"/>
      <c r="NQF742"/>
      <c r="NQG742"/>
      <c r="NQH742"/>
      <c r="NQI742"/>
      <c r="NQJ742"/>
      <c r="NQK742"/>
      <c r="NQL742"/>
      <c r="NQM742"/>
      <c r="NQN742"/>
      <c r="NQO742"/>
      <c r="NQP742"/>
      <c r="NQQ742"/>
      <c r="NQR742"/>
      <c r="NQS742"/>
      <c r="NQT742"/>
      <c r="NQU742"/>
      <c r="NQV742"/>
      <c r="NQW742"/>
      <c r="NQX742"/>
      <c r="NQY742"/>
      <c r="NQZ742"/>
      <c r="NRA742"/>
      <c r="NRB742"/>
      <c r="NRC742"/>
      <c r="NRD742"/>
      <c r="NRE742"/>
      <c r="NRF742"/>
      <c r="NRG742"/>
      <c r="NRH742"/>
      <c r="NRI742"/>
      <c r="NRJ742"/>
      <c r="NRK742"/>
      <c r="NRL742"/>
      <c r="NRM742"/>
      <c r="NRN742"/>
      <c r="NRO742"/>
      <c r="NRP742"/>
      <c r="NRQ742"/>
      <c r="NRR742"/>
      <c r="NRS742"/>
      <c r="NRT742"/>
      <c r="NRU742"/>
      <c r="NRV742"/>
      <c r="NRW742"/>
      <c r="NRX742"/>
      <c r="NRY742"/>
      <c r="NRZ742"/>
      <c r="NSA742"/>
      <c r="NSB742"/>
      <c r="NSC742"/>
      <c r="NSD742"/>
      <c r="NSE742"/>
      <c r="NSF742"/>
      <c r="NSG742"/>
      <c r="NSH742"/>
      <c r="NSI742"/>
      <c r="NSJ742"/>
      <c r="NSK742"/>
      <c r="NSL742"/>
      <c r="NSM742"/>
      <c r="NSN742"/>
      <c r="NSO742"/>
      <c r="NSP742"/>
      <c r="NSQ742"/>
      <c r="NSR742"/>
      <c r="NSS742"/>
      <c r="NST742"/>
      <c r="NSU742"/>
      <c r="NSV742"/>
      <c r="NSW742"/>
      <c r="NSX742"/>
      <c r="NSY742"/>
      <c r="NSZ742"/>
      <c r="NTA742"/>
      <c r="NTB742"/>
      <c r="NTC742"/>
      <c r="NTD742"/>
      <c r="NTE742"/>
      <c r="NTF742"/>
      <c r="NTG742"/>
      <c r="NTH742"/>
      <c r="NTI742"/>
      <c r="NTJ742"/>
      <c r="NTK742"/>
      <c r="NTL742"/>
      <c r="NTM742"/>
      <c r="NTN742"/>
      <c r="NTO742"/>
      <c r="NTP742"/>
      <c r="NTQ742"/>
      <c r="NTR742"/>
      <c r="NTS742"/>
      <c r="NTT742"/>
      <c r="NTU742"/>
      <c r="NTV742"/>
      <c r="NTW742"/>
      <c r="NTX742"/>
      <c r="NTY742"/>
      <c r="NTZ742"/>
      <c r="NUA742"/>
      <c r="NUB742"/>
      <c r="NUC742"/>
      <c r="NUD742"/>
      <c r="NUE742"/>
      <c r="NUF742"/>
      <c r="NUG742"/>
      <c r="NUH742"/>
      <c r="NUI742"/>
      <c r="NUJ742"/>
      <c r="NUK742"/>
      <c r="NUL742"/>
      <c r="NUM742"/>
      <c r="NUN742"/>
      <c r="NUO742"/>
      <c r="NUP742"/>
      <c r="NUQ742"/>
      <c r="NUR742"/>
      <c r="NUS742"/>
      <c r="NUT742"/>
      <c r="NUU742"/>
      <c r="NUV742"/>
      <c r="NUW742"/>
      <c r="NUX742"/>
      <c r="NUY742"/>
      <c r="NUZ742"/>
      <c r="NVA742"/>
      <c r="NVB742"/>
      <c r="NVC742"/>
      <c r="NVD742"/>
      <c r="NVE742"/>
      <c r="NVF742"/>
      <c r="NVG742"/>
      <c r="NVH742"/>
      <c r="NVI742"/>
      <c r="NVJ742"/>
      <c r="NVK742"/>
      <c r="NVL742"/>
      <c r="NVM742"/>
      <c r="NVN742"/>
      <c r="NVO742"/>
      <c r="NVP742"/>
      <c r="NVQ742"/>
      <c r="NVR742"/>
      <c r="NVS742"/>
      <c r="NVT742"/>
      <c r="NVU742"/>
      <c r="NVV742"/>
      <c r="NVW742"/>
      <c r="NVX742"/>
      <c r="NVY742"/>
      <c r="NVZ742"/>
      <c r="NWA742"/>
      <c r="NWB742"/>
      <c r="NWC742"/>
      <c r="NWD742"/>
      <c r="NWE742"/>
      <c r="NWF742"/>
      <c r="NWG742"/>
      <c r="NWH742"/>
      <c r="NWI742"/>
      <c r="NWJ742"/>
      <c r="NWK742"/>
      <c r="NWL742"/>
      <c r="NWM742"/>
      <c r="NWN742"/>
      <c r="NWO742"/>
      <c r="NWP742"/>
      <c r="NWQ742"/>
      <c r="NWR742"/>
      <c r="NWS742"/>
      <c r="NWT742"/>
      <c r="NWU742"/>
      <c r="NWV742"/>
      <c r="NWW742"/>
      <c r="NWX742"/>
      <c r="NWY742"/>
      <c r="NWZ742"/>
      <c r="NXA742"/>
      <c r="NXB742"/>
      <c r="NXC742"/>
      <c r="NXD742"/>
      <c r="NXE742"/>
      <c r="NXF742"/>
      <c r="NXG742"/>
      <c r="NXH742"/>
      <c r="NXI742"/>
      <c r="NXJ742"/>
      <c r="NXK742"/>
      <c r="NXL742"/>
      <c r="NXM742"/>
      <c r="NXN742"/>
      <c r="NXO742"/>
      <c r="NXP742"/>
      <c r="NXQ742"/>
      <c r="NXR742"/>
      <c r="NXS742"/>
      <c r="NXT742"/>
      <c r="NXU742"/>
      <c r="NXV742"/>
      <c r="NXW742"/>
      <c r="NXX742"/>
      <c r="NXY742"/>
      <c r="NXZ742"/>
      <c r="NYA742"/>
      <c r="NYB742"/>
      <c r="NYC742"/>
      <c r="NYD742"/>
      <c r="NYE742"/>
      <c r="NYF742"/>
      <c r="NYG742"/>
      <c r="NYH742"/>
      <c r="NYI742"/>
      <c r="NYJ742"/>
      <c r="NYK742"/>
      <c r="NYL742"/>
      <c r="NYM742"/>
      <c r="NYN742"/>
      <c r="NYO742"/>
      <c r="NYP742"/>
      <c r="NYQ742"/>
      <c r="NYR742"/>
      <c r="NYS742"/>
      <c r="NYT742"/>
      <c r="NYU742"/>
      <c r="NYV742"/>
      <c r="NYW742"/>
      <c r="NYX742"/>
      <c r="NYY742"/>
      <c r="NYZ742"/>
      <c r="NZA742"/>
      <c r="NZB742"/>
      <c r="NZC742"/>
      <c r="NZD742"/>
      <c r="NZE742"/>
      <c r="NZF742"/>
      <c r="NZG742"/>
      <c r="NZH742"/>
      <c r="NZI742"/>
      <c r="NZJ742"/>
      <c r="NZK742"/>
      <c r="NZL742"/>
      <c r="NZM742"/>
      <c r="NZN742"/>
      <c r="NZO742"/>
      <c r="NZP742"/>
      <c r="NZQ742"/>
      <c r="NZR742"/>
      <c r="NZS742"/>
      <c r="NZT742"/>
      <c r="NZU742"/>
      <c r="NZV742"/>
      <c r="NZW742"/>
      <c r="NZX742"/>
      <c r="NZY742"/>
      <c r="NZZ742"/>
      <c r="OAA742"/>
      <c r="OAB742"/>
      <c r="OAC742"/>
      <c r="OAD742"/>
      <c r="OAE742"/>
      <c r="OAF742"/>
      <c r="OAG742"/>
      <c r="OAH742"/>
      <c r="OAI742"/>
      <c r="OAJ742"/>
      <c r="OAK742"/>
      <c r="OAL742"/>
      <c r="OAM742"/>
      <c r="OAN742"/>
      <c r="OAO742"/>
      <c r="OAP742"/>
      <c r="OAQ742"/>
      <c r="OAR742"/>
      <c r="OAS742"/>
      <c r="OAT742"/>
      <c r="OAU742"/>
      <c r="OAV742"/>
      <c r="OAW742"/>
      <c r="OAX742"/>
      <c r="OAY742"/>
      <c r="OAZ742"/>
      <c r="OBA742"/>
      <c r="OBB742"/>
      <c r="OBC742"/>
      <c r="OBD742"/>
      <c r="OBE742"/>
      <c r="OBF742"/>
      <c r="OBG742"/>
      <c r="OBH742"/>
      <c r="OBI742"/>
      <c r="OBJ742"/>
      <c r="OBK742"/>
      <c r="OBL742"/>
      <c r="OBM742"/>
      <c r="OBN742"/>
      <c r="OBO742"/>
      <c r="OBP742"/>
      <c r="OBQ742"/>
      <c r="OBR742"/>
      <c r="OBS742"/>
      <c r="OBT742"/>
      <c r="OBU742"/>
      <c r="OBV742"/>
      <c r="OBW742"/>
      <c r="OBX742"/>
      <c r="OBY742"/>
      <c r="OBZ742"/>
      <c r="OCA742"/>
      <c r="OCB742"/>
      <c r="OCC742"/>
      <c r="OCD742"/>
      <c r="OCE742"/>
      <c r="OCF742"/>
      <c r="OCG742"/>
      <c r="OCH742"/>
      <c r="OCI742"/>
      <c r="OCJ742"/>
      <c r="OCK742"/>
      <c r="OCL742"/>
      <c r="OCM742"/>
      <c r="OCN742"/>
      <c r="OCO742"/>
      <c r="OCP742"/>
      <c r="OCQ742"/>
      <c r="OCR742"/>
      <c r="OCS742"/>
      <c r="OCT742"/>
      <c r="OCU742"/>
      <c r="OCV742"/>
      <c r="OCW742"/>
      <c r="OCX742"/>
      <c r="OCY742"/>
      <c r="OCZ742"/>
      <c r="ODA742"/>
      <c r="ODB742"/>
      <c r="ODC742"/>
      <c r="ODD742"/>
      <c r="ODE742"/>
      <c r="ODF742"/>
      <c r="ODG742"/>
      <c r="ODH742"/>
      <c r="ODI742"/>
      <c r="ODJ742"/>
      <c r="ODK742"/>
      <c r="ODL742"/>
      <c r="ODM742"/>
      <c r="ODN742"/>
      <c r="ODO742"/>
      <c r="ODP742"/>
      <c r="ODQ742"/>
      <c r="ODR742"/>
      <c r="ODS742"/>
      <c r="ODT742"/>
      <c r="ODU742"/>
      <c r="ODV742"/>
      <c r="ODW742"/>
      <c r="ODX742"/>
      <c r="ODY742"/>
      <c r="ODZ742"/>
      <c r="OEA742"/>
      <c r="OEB742"/>
      <c r="OEC742"/>
      <c r="OED742"/>
      <c r="OEE742"/>
      <c r="OEF742"/>
      <c r="OEG742"/>
      <c r="OEH742"/>
      <c r="OEI742"/>
      <c r="OEJ742"/>
      <c r="OEK742"/>
      <c r="OEL742"/>
      <c r="OEM742"/>
      <c r="OEN742"/>
      <c r="OEO742"/>
      <c r="OEP742"/>
      <c r="OEQ742"/>
      <c r="OER742"/>
      <c r="OES742"/>
      <c r="OET742"/>
      <c r="OEU742"/>
      <c r="OEV742"/>
      <c r="OEW742"/>
      <c r="OEX742"/>
      <c r="OEY742"/>
      <c r="OEZ742"/>
      <c r="OFA742"/>
      <c r="OFB742"/>
      <c r="OFC742"/>
      <c r="OFD742"/>
      <c r="OFE742"/>
      <c r="OFF742"/>
      <c r="OFG742"/>
      <c r="OFH742"/>
      <c r="OFI742"/>
      <c r="OFJ742"/>
      <c r="OFK742"/>
      <c r="OFL742"/>
      <c r="OFM742"/>
      <c r="OFN742"/>
      <c r="OFO742"/>
      <c r="OFP742"/>
      <c r="OFQ742"/>
      <c r="OFR742"/>
      <c r="OFS742"/>
      <c r="OFT742"/>
      <c r="OFU742"/>
      <c r="OFV742"/>
      <c r="OFW742"/>
      <c r="OFX742"/>
      <c r="OFY742"/>
      <c r="OFZ742"/>
      <c r="OGA742"/>
      <c r="OGB742"/>
      <c r="OGC742"/>
      <c r="OGD742"/>
      <c r="OGE742"/>
      <c r="OGF742"/>
      <c r="OGG742"/>
      <c r="OGH742"/>
      <c r="OGI742"/>
      <c r="OGJ742"/>
      <c r="OGK742"/>
      <c r="OGL742"/>
      <c r="OGM742"/>
      <c r="OGN742"/>
      <c r="OGO742"/>
      <c r="OGP742"/>
      <c r="OGQ742"/>
      <c r="OGR742"/>
      <c r="OGS742"/>
      <c r="OGT742"/>
      <c r="OGU742"/>
      <c r="OGV742"/>
      <c r="OGW742"/>
      <c r="OGX742"/>
      <c r="OGY742"/>
      <c r="OGZ742"/>
      <c r="OHA742"/>
      <c r="OHB742"/>
      <c r="OHC742"/>
      <c r="OHD742"/>
      <c r="OHE742"/>
      <c r="OHF742"/>
      <c r="OHG742"/>
      <c r="OHH742"/>
      <c r="OHI742"/>
      <c r="OHJ742"/>
      <c r="OHK742"/>
      <c r="OHL742"/>
      <c r="OHM742"/>
      <c r="OHN742"/>
      <c r="OHO742"/>
      <c r="OHP742"/>
      <c r="OHQ742"/>
      <c r="OHR742"/>
      <c r="OHS742"/>
      <c r="OHT742"/>
      <c r="OHU742"/>
      <c r="OHV742"/>
      <c r="OHW742"/>
      <c r="OHX742"/>
      <c r="OHY742"/>
      <c r="OHZ742"/>
      <c r="OIA742"/>
      <c r="OIB742"/>
      <c r="OIC742"/>
      <c r="OID742"/>
      <c r="OIE742"/>
      <c r="OIF742"/>
      <c r="OIG742"/>
      <c r="OIH742"/>
      <c r="OII742"/>
      <c r="OIJ742"/>
      <c r="OIK742"/>
      <c r="OIL742"/>
      <c r="OIM742"/>
      <c r="OIN742"/>
      <c r="OIO742"/>
      <c r="OIP742"/>
      <c r="OIQ742"/>
      <c r="OIR742"/>
      <c r="OIS742"/>
      <c r="OIT742"/>
      <c r="OIU742"/>
      <c r="OIV742"/>
      <c r="OIW742"/>
      <c r="OIX742"/>
      <c r="OIY742"/>
      <c r="OIZ742"/>
      <c r="OJA742"/>
      <c r="OJB742"/>
      <c r="OJC742"/>
      <c r="OJD742"/>
      <c r="OJE742"/>
      <c r="OJF742"/>
      <c r="OJG742"/>
      <c r="OJH742"/>
      <c r="OJI742"/>
      <c r="OJJ742"/>
      <c r="OJK742"/>
      <c r="OJL742"/>
      <c r="OJM742"/>
      <c r="OJN742"/>
      <c r="OJO742"/>
      <c r="OJP742"/>
      <c r="OJQ742"/>
      <c r="OJR742"/>
      <c r="OJS742"/>
      <c r="OJT742"/>
      <c r="OJU742"/>
      <c r="OJV742"/>
      <c r="OJW742"/>
      <c r="OJX742"/>
      <c r="OJY742"/>
      <c r="OJZ742"/>
      <c r="OKA742"/>
      <c r="OKB742"/>
      <c r="OKC742"/>
      <c r="OKD742"/>
      <c r="OKE742"/>
      <c r="OKF742"/>
      <c r="OKG742"/>
      <c r="OKH742"/>
      <c r="OKI742"/>
      <c r="OKJ742"/>
      <c r="OKK742"/>
      <c r="OKL742"/>
      <c r="OKM742"/>
      <c r="OKN742"/>
      <c r="OKO742"/>
      <c r="OKP742"/>
      <c r="OKQ742"/>
      <c r="OKR742"/>
      <c r="OKS742"/>
      <c r="OKT742"/>
      <c r="OKU742"/>
      <c r="OKV742"/>
      <c r="OKW742"/>
      <c r="OKX742"/>
      <c r="OKY742"/>
      <c r="OKZ742"/>
      <c r="OLA742"/>
      <c r="OLB742"/>
      <c r="OLC742"/>
      <c r="OLD742"/>
      <c r="OLE742"/>
      <c r="OLF742"/>
      <c r="OLG742"/>
      <c r="OLH742"/>
      <c r="OLI742"/>
      <c r="OLJ742"/>
      <c r="OLK742"/>
      <c r="OLL742"/>
      <c r="OLM742"/>
      <c r="OLN742"/>
      <c r="OLO742"/>
      <c r="OLP742"/>
      <c r="OLQ742"/>
      <c r="OLR742"/>
      <c r="OLS742"/>
      <c r="OLT742"/>
      <c r="OLU742"/>
      <c r="OLV742"/>
      <c r="OLW742"/>
      <c r="OLX742"/>
      <c r="OLY742"/>
      <c r="OLZ742"/>
      <c r="OMA742"/>
      <c r="OMB742"/>
      <c r="OMC742"/>
      <c r="OMD742"/>
      <c r="OME742"/>
      <c r="OMF742"/>
      <c r="OMG742"/>
      <c r="OMH742"/>
      <c r="OMI742"/>
      <c r="OMJ742"/>
      <c r="OMK742"/>
      <c r="OML742"/>
      <c r="OMM742"/>
      <c r="OMN742"/>
      <c r="OMO742"/>
      <c r="OMP742"/>
      <c r="OMQ742"/>
      <c r="OMR742"/>
      <c r="OMS742"/>
      <c r="OMT742"/>
      <c r="OMU742"/>
      <c r="OMV742"/>
      <c r="OMW742"/>
      <c r="OMX742"/>
      <c r="OMY742"/>
      <c r="OMZ742"/>
      <c r="ONA742"/>
      <c r="ONB742"/>
      <c r="ONC742"/>
      <c r="OND742"/>
      <c r="ONE742"/>
      <c r="ONF742"/>
      <c r="ONG742"/>
      <c r="ONH742"/>
      <c r="ONI742"/>
      <c r="ONJ742"/>
      <c r="ONK742"/>
      <c r="ONL742"/>
      <c r="ONM742"/>
      <c r="ONN742"/>
      <c r="ONO742"/>
      <c r="ONP742"/>
      <c r="ONQ742"/>
      <c r="ONR742"/>
      <c r="ONS742"/>
      <c r="ONT742"/>
      <c r="ONU742"/>
      <c r="ONV742"/>
      <c r="ONW742"/>
      <c r="ONX742"/>
      <c r="ONY742"/>
      <c r="ONZ742"/>
      <c r="OOA742"/>
      <c r="OOB742"/>
      <c r="OOC742"/>
      <c r="OOD742"/>
      <c r="OOE742"/>
      <c r="OOF742"/>
      <c r="OOG742"/>
      <c r="OOH742"/>
      <c r="OOI742"/>
      <c r="OOJ742"/>
      <c r="OOK742"/>
      <c r="OOL742"/>
      <c r="OOM742"/>
      <c r="OON742"/>
      <c r="OOO742"/>
      <c r="OOP742"/>
      <c r="OOQ742"/>
      <c r="OOR742"/>
      <c r="OOS742"/>
      <c r="OOT742"/>
      <c r="OOU742"/>
      <c r="OOV742"/>
      <c r="OOW742"/>
      <c r="OOX742"/>
      <c r="OOY742"/>
      <c r="OOZ742"/>
      <c r="OPA742"/>
      <c r="OPB742"/>
      <c r="OPC742"/>
      <c r="OPD742"/>
      <c r="OPE742"/>
      <c r="OPF742"/>
      <c r="OPG742"/>
      <c r="OPH742"/>
      <c r="OPI742"/>
      <c r="OPJ742"/>
      <c r="OPK742"/>
      <c r="OPL742"/>
      <c r="OPM742"/>
      <c r="OPN742"/>
      <c r="OPO742"/>
      <c r="OPP742"/>
      <c r="OPQ742"/>
      <c r="OPR742"/>
      <c r="OPS742"/>
      <c r="OPT742"/>
      <c r="OPU742"/>
      <c r="OPV742"/>
      <c r="OPW742"/>
      <c r="OPX742"/>
      <c r="OPY742"/>
      <c r="OPZ742"/>
      <c r="OQA742"/>
      <c r="OQB742"/>
      <c r="OQC742"/>
      <c r="OQD742"/>
      <c r="OQE742"/>
      <c r="OQF742"/>
      <c r="OQG742"/>
      <c r="OQH742"/>
      <c r="OQI742"/>
      <c r="OQJ742"/>
      <c r="OQK742"/>
      <c r="OQL742"/>
      <c r="OQM742"/>
      <c r="OQN742"/>
      <c r="OQO742"/>
      <c r="OQP742"/>
      <c r="OQQ742"/>
      <c r="OQR742"/>
      <c r="OQS742"/>
      <c r="OQT742"/>
      <c r="OQU742"/>
      <c r="OQV742"/>
      <c r="OQW742"/>
      <c r="OQX742"/>
      <c r="OQY742"/>
      <c r="OQZ742"/>
      <c r="ORA742"/>
      <c r="ORB742"/>
      <c r="ORC742"/>
      <c r="ORD742"/>
      <c r="ORE742"/>
      <c r="ORF742"/>
      <c r="ORG742"/>
      <c r="ORH742"/>
      <c r="ORI742"/>
      <c r="ORJ742"/>
      <c r="ORK742"/>
      <c r="ORL742"/>
      <c r="ORM742"/>
      <c r="ORN742"/>
      <c r="ORO742"/>
      <c r="ORP742"/>
      <c r="ORQ742"/>
      <c r="ORR742"/>
      <c r="ORS742"/>
      <c r="ORT742"/>
      <c r="ORU742"/>
      <c r="ORV742"/>
      <c r="ORW742"/>
      <c r="ORX742"/>
      <c r="ORY742"/>
      <c r="ORZ742"/>
      <c r="OSA742"/>
      <c r="OSB742"/>
      <c r="OSC742"/>
      <c r="OSD742"/>
      <c r="OSE742"/>
      <c r="OSF742"/>
      <c r="OSG742"/>
      <c r="OSH742"/>
      <c r="OSI742"/>
      <c r="OSJ742"/>
      <c r="OSK742"/>
      <c r="OSL742"/>
      <c r="OSM742"/>
      <c r="OSN742"/>
      <c r="OSO742"/>
      <c r="OSP742"/>
      <c r="OSQ742"/>
      <c r="OSR742"/>
      <c r="OSS742"/>
      <c r="OST742"/>
      <c r="OSU742"/>
      <c r="OSV742"/>
      <c r="OSW742"/>
      <c r="OSX742"/>
      <c r="OSY742"/>
      <c r="OSZ742"/>
      <c r="OTA742"/>
      <c r="OTB742"/>
      <c r="OTC742"/>
      <c r="OTD742"/>
      <c r="OTE742"/>
      <c r="OTF742"/>
      <c r="OTG742"/>
      <c r="OTH742"/>
      <c r="OTI742"/>
      <c r="OTJ742"/>
      <c r="OTK742"/>
      <c r="OTL742"/>
      <c r="OTM742"/>
      <c r="OTN742"/>
      <c r="OTO742"/>
      <c r="OTP742"/>
      <c r="OTQ742"/>
      <c r="OTR742"/>
      <c r="OTS742"/>
      <c r="OTT742"/>
      <c r="OTU742"/>
      <c r="OTV742"/>
      <c r="OTW742"/>
      <c r="OTX742"/>
      <c r="OTY742"/>
      <c r="OTZ742"/>
      <c r="OUA742"/>
      <c r="OUB742"/>
      <c r="OUC742"/>
      <c r="OUD742"/>
      <c r="OUE742"/>
      <c r="OUF742"/>
      <c r="OUG742"/>
      <c r="OUH742"/>
      <c r="OUI742"/>
      <c r="OUJ742"/>
      <c r="OUK742"/>
      <c r="OUL742"/>
      <c r="OUM742"/>
      <c r="OUN742"/>
      <c r="OUO742"/>
      <c r="OUP742"/>
      <c r="OUQ742"/>
      <c r="OUR742"/>
      <c r="OUS742"/>
      <c r="OUT742"/>
      <c r="OUU742"/>
      <c r="OUV742"/>
      <c r="OUW742"/>
      <c r="OUX742"/>
      <c r="OUY742"/>
      <c r="OUZ742"/>
      <c r="OVA742"/>
      <c r="OVB742"/>
      <c r="OVC742"/>
      <c r="OVD742"/>
      <c r="OVE742"/>
      <c r="OVF742"/>
      <c r="OVG742"/>
      <c r="OVH742"/>
      <c r="OVI742"/>
      <c r="OVJ742"/>
      <c r="OVK742"/>
      <c r="OVL742"/>
      <c r="OVM742"/>
      <c r="OVN742"/>
      <c r="OVO742"/>
      <c r="OVP742"/>
      <c r="OVQ742"/>
      <c r="OVR742"/>
      <c r="OVS742"/>
      <c r="OVT742"/>
      <c r="OVU742"/>
      <c r="OVV742"/>
      <c r="OVW742"/>
      <c r="OVX742"/>
      <c r="OVY742"/>
      <c r="OVZ742"/>
      <c r="OWA742"/>
      <c r="OWB742"/>
      <c r="OWC742"/>
      <c r="OWD742"/>
      <c r="OWE742"/>
      <c r="OWF742"/>
      <c r="OWG742"/>
      <c r="OWH742"/>
      <c r="OWI742"/>
      <c r="OWJ742"/>
      <c r="OWK742"/>
      <c r="OWL742"/>
      <c r="OWM742"/>
      <c r="OWN742"/>
      <c r="OWO742"/>
      <c r="OWP742"/>
      <c r="OWQ742"/>
      <c r="OWR742"/>
      <c r="OWS742"/>
      <c r="OWT742"/>
      <c r="OWU742"/>
      <c r="OWV742"/>
      <c r="OWW742"/>
      <c r="OWX742"/>
      <c r="OWY742"/>
      <c r="OWZ742"/>
      <c r="OXA742"/>
      <c r="OXB742"/>
      <c r="OXC742"/>
      <c r="OXD742"/>
      <c r="OXE742"/>
      <c r="OXF742"/>
      <c r="OXG742"/>
      <c r="OXH742"/>
      <c r="OXI742"/>
      <c r="OXJ742"/>
      <c r="OXK742"/>
      <c r="OXL742"/>
      <c r="OXM742"/>
      <c r="OXN742"/>
      <c r="OXO742"/>
      <c r="OXP742"/>
      <c r="OXQ742"/>
      <c r="OXR742"/>
      <c r="OXS742"/>
      <c r="OXT742"/>
      <c r="OXU742"/>
      <c r="OXV742"/>
      <c r="OXW742"/>
      <c r="OXX742"/>
      <c r="OXY742"/>
      <c r="OXZ742"/>
      <c r="OYA742"/>
      <c r="OYB742"/>
      <c r="OYC742"/>
      <c r="OYD742"/>
      <c r="OYE742"/>
      <c r="OYF742"/>
      <c r="OYG742"/>
      <c r="OYH742"/>
      <c r="OYI742"/>
      <c r="OYJ742"/>
      <c r="OYK742"/>
      <c r="OYL742"/>
      <c r="OYM742"/>
      <c r="OYN742"/>
      <c r="OYO742"/>
      <c r="OYP742"/>
      <c r="OYQ742"/>
      <c r="OYR742"/>
      <c r="OYS742"/>
      <c r="OYT742"/>
      <c r="OYU742"/>
      <c r="OYV742"/>
      <c r="OYW742"/>
      <c r="OYX742"/>
      <c r="OYY742"/>
      <c r="OYZ742"/>
      <c r="OZA742"/>
      <c r="OZB742"/>
      <c r="OZC742"/>
      <c r="OZD742"/>
      <c r="OZE742"/>
      <c r="OZF742"/>
      <c r="OZG742"/>
      <c r="OZH742"/>
      <c r="OZI742"/>
      <c r="OZJ742"/>
      <c r="OZK742"/>
      <c r="OZL742"/>
      <c r="OZM742"/>
      <c r="OZN742"/>
      <c r="OZO742"/>
      <c r="OZP742"/>
      <c r="OZQ742"/>
      <c r="OZR742"/>
      <c r="OZS742"/>
      <c r="OZT742"/>
      <c r="OZU742"/>
      <c r="OZV742"/>
      <c r="OZW742"/>
      <c r="OZX742"/>
      <c r="OZY742"/>
      <c r="OZZ742"/>
      <c r="PAA742"/>
      <c r="PAB742"/>
      <c r="PAC742"/>
      <c r="PAD742"/>
      <c r="PAE742"/>
      <c r="PAF742"/>
      <c r="PAG742"/>
      <c r="PAH742"/>
      <c r="PAI742"/>
      <c r="PAJ742"/>
      <c r="PAK742"/>
      <c r="PAL742"/>
      <c r="PAM742"/>
      <c r="PAN742"/>
      <c r="PAO742"/>
      <c r="PAP742"/>
      <c r="PAQ742"/>
      <c r="PAR742"/>
      <c r="PAS742"/>
      <c r="PAT742"/>
      <c r="PAU742"/>
      <c r="PAV742"/>
      <c r="PAW742"/>
      <c r="PAX742"/>
      <c r="PAY742"/>
      <c r="PAZ742"/>
      <c r="PBA742"/>
      <c r="PBB742"/>
      <c r="PBC742"/>
      <c r="PBD742"/>
      <c r="PBE742"/>
      <c r="PBF742"/>
      <c r="PBG742"/>
      <c r="PBH742"/>
      <c r="PBI742"/>
      <c r="PBJ742"/>
      <c r="PBK742"/>
      <c r="PBL742"/>
      <c r="PBM742"/>
      <c r="PBN742"/>
      <c r="PBO742"/>
      <c r="PBP742"/>
      <c r="PBQ742"/>
      <c r="PBR742"/>
      <c r="PBS742"/>
      <c r="PBT742"/>
      <c r="PBU742"/>
      <c r="PBV742"/>
      <c r="PBW742"/>
      <c r="PBX742"/>
      <c r="PBY742"/>
      <c r="PBZ742"/>
      <c r="PCA742"/>
      <c r="PCB742"/>
      <c r="PCC742"/>
      <c r="PCD742"/>
      <c r="PCE742"/>
      <c r="PCF742"/>
      <c r="PCG742"/>
      <c r="PCH742"/>
      <c r="PCI742"/>
      <c r="PCJ742"/>
      <c r="PCK742"/>
      <c r="PCL742"/>
      <c r="PCM742"/>
      <c r="PCN742"/>
      <c r="PCO742"/>
      <c r="PCP742"/>
      <c r="PCQ742"/>
      <c r="PCR742"/>
      <c r="PCS742"/>
      <c r="PCT742"/>
      <c r="PCU742"/>
      <c r="PCV742"/>
      <c r="PCW742"/>
      <c r="PCX742"/>
      <c r="PCY742"/>
      <c r="PCZ742"/>
      <c r="PDA742"/>
      <c r="PDB742"/>
      <c r="PDC742"/>
      <c r="PDD742"/>
      <c r="PDE742"/>
      <c r="PDF742"/>
      <c r="PDG742"/>
      <c r="PDH742"/>
      <c r="PDI742"/>
      <c r="PDJ742"/>
      <c r="PDK742"/>
      <c r="PDL742"/>
      <c r="PDM742"/>
      <c r="PDN742"/>
      <c r="PDO742"/>
      <c r="PDP742"/>
      <c r="PDQ742"/>
      <c r="PDR742"/>
      <c r="PDS742"/>
      <c r="PDT742"/>
      <c r="PDU742"/>
      <c r="PDV742"/>
      <c r="PDW742"/>
      <c r="PDX742"/>
      <c r="PDY742"/>
      <c r="PDZ742"/>
      <c r="PEA742"/>
      <c r="PEB742"/>
      <c r="PEC742"/>
      <c r="PED742"/>
      <c r="PEE742"/>
      <c r="PEF742"/>
      <c r="PEG742"/>
      <c r="PEH742"/>
      <c r="PEI742"/>
      <c r="PEJ742"/>
      <c r="PEK742"/>
      <c r="PEL742"/>
      <c r="PEM742"/>
      <c r="PEN742"/>
      <c r="PEO742"/>
      <c r="PEP742"/>
      <c r="PEQ742"/>
      <c r="PER742"/>
      <c r="PES742"/>
      <c r="PET742"/>
      <c r="PEU742"/>
      <c r="PEV742"/>
      <c r="PEW742"/>
      <c r="PEX742"/>
      <c r="PEY742"/>
      <c r="PEZ742"/>
      <c r="PFA742"/>
      <c r="PFB742"/>
      <c r="PFC742"/>
      <c r="PFD742"/>
      <c r="PFE742"/>
      <c r="PFF742"/>
      <c r="PFG742"/>
      <c r="PFH742"/>
      <c r="PFI742"/>
      <c r="PFJ742"/>
      <c r="PFK742"/>
      <c r="PFL742"/>
      <c r="PFM742"/>
      <c r="PFN742"/>
      <c r="PFO742"/>
      <c r="PFP742"/>
      <c r="PFQ742"/>
      <c r="PFR742"/>
      <c r="PFS742"/>
      <c r="PFT742"/>
      <c r="PFU742"/>
      <c r="PFV742"/>
      <c r="PFW742"/>
      <c r="PFX742"/>
      <c r="PFY742"/>
      <c r="PFZ742"/>
      <c r="PGA742"/>
      <c r="PGB742"/>
      <c r="PGC742"/>
      <c r="PGD742"/>
      <c r="PGE742"/>
      <c r="PGF742"/>
      <c r="PGG742"/>
      <c r="PGH742"/>
      <c r="PGI742"/>
      <c r="PGJ742"/>
      <c r="PGK742"/>
      <c r="PGL742"/>
      <c r="PGM742"/>
      <c r="PGN742"/>
      <c r="PGO742"/>
      <c r="PGP742"/>
      <c r="PGQ742"/>
      <c r="PGR742"/>
      <c r="PGS742"/>
      <c r="PGT742"/>
      <c r="PGU742"/>
      <c r="PGV742"/>
      <c r="PGW742"/>
      <c r="PGX742"/>
      <c r="PGY742"/>
      <c r="PGZ742"/>
      <c r="PHA742"/>
      <c r="PHB742"/>
      <c r="PHC742"/>
      <c r="PHD742"/>
      <c r="PHE742"/>
      <c r="PHF742"/>
      <c r="PHG742"/>
      <c r="PHH742"/>
      <c r="PHI742"/>
      <c r="PHJ742"/>
      <c r="PHK742"/>
      <c r="PHL742"/>
      <c r="PHM742"/>
      <c r="PHN742"/>
      <c r="PHO742"/>
      <c r="PHP742"/>
      <c r="PHQ742"/>
      <c r="PHR742"/>
      <c r="PHS742"/>
      <c r="PHT742"/>
      <c r="PHU742"/>
      <c r="PHV742"/>
      <c r="PHW742"/>
      <c r="PHX742"/>
      <c r="PHY742"/>
      <c r="PHZ742"/>
      <c r="PIA742"/>
      <c r="PIB742"/>
      <c r="PIC742"/>
      <c r="PID742"/>
      <c r="PIE742"/>
      <c r="PIF742"/>
      <c r="PIG742"/>
      <c r="PIH742"/>
      <c r="PII742"/>
      <c r="PIJ742"/>
      <c r="PIK742"/>
      <c r="PIL742"/>
      <c r="PIM742"/>
      <c r="PIN742"/>
      <c r="PIO742"/>
      <c r="PIP742"/>
      <c r="PIQ742"/>
      <c r="PIR742"/>
      <c r="PIS742"/>
      <c r="PIT742"/>
      <c r="PIU742"/>
      <c r="PIV742"/>
      <c r="PIW742"/>
      <c r="PIX742"/>
      <c r="PIY742"/>
      <c r="PIZ742"/>
      <c r="PJA742"/>
      <c r="PJB742"/>
      <c r="PJC742"/>
      <c r="PJD742"/>
      <c r="PJE742"/>
      <c r="PJF742"/>
      <c r="PJG742"/>
      <c r="PJH742"/>
      <c r="PJI742"/>
      <c r="PJJ742"/>
      <c r="PJK742"/>
      <c r="PJL742"/>
      <c r="PJM742"/>
      <c r="PJN742"/>
      <c r="PJO742"/>
      <c r="PJP742"/>
      <c r="PJQ742"/>
      <c r="PJR742"/>
      <c r="PJS742"/>
      <c r="PJT742"/>
      <c r="PJU742"/>
      <c r="PJV742"/>
      <c r="PJW742"/>
      <c r="PJX742"/>
      <c r="PJY742"/>
      <c r="PJZ742"/>
      <c r="PKA742"/>
      <c r="PKB742"/>
      <c r="PKC742"/>
      <c r="PKD742"/>
      <c r="PKE742"/>
      <c r="PKF742"/>
      <c r="PKG742"/>
      <c r="PKH742"/>
      <c r="PKI742"/>
      <c r="PKJ742"/>
      <c r="PKK742"/>
      <c r="PKL742"/>
      <c r="PKM742"/>
      <c r="PKN742"/>
      <c r="PKO742"/>
      <c r="PKP742"/>
      <c r="PKQ742"/>
      <c r="PKR742"/>
      <c r="PKS742"/>
      <c r="PKT742"/>
      <c r="PKU742"/>
      <c r="PKV742"/>
      <c r="PKW742"/>
      <c r="PKX742"/>
      <c r="PKY742"/>
      <c r="PKZ742"/>
      <c r="PLA742"/>
      <c r="PLB742"/>
      <c r="PLC742"/>
      <c r="PLD742"/>
      <c r="PLE742"/>
      <c r="PLF742"/>
      <c r="PLG742"/>
      <c r="PLH742"/>
      <c r="PLI742"/>
      <c r="PLJ742"/>
      <c r="PLK742"/>
      <c r="PLL742"/>
      <c r="PLM742"/>
      <c r="PLN742"/>
      <c r="PLO742"/>
      <c r="PLP742"/>
      <c r="PLQ742"/>
      <c r="PLR742"/>
      <c r="PLS742"/>
      <c r="PLT742"/>
      <c r="PLU742"/>
      <c r="PLV742"/>
      <c r="PLW742"/>
      <c r="PLX742"/>
      <c r="PLY742"/>
      <c r="PLZ742"/>
      <c r="PMA742"/>
      <c r="PMB742"/>
      <c r="PMC742"/>
      <c r="PMD742"/>
      <c r="PME742"/>
      <c r="PMF742"/>
      <c r="PMG742"/>
      <c r="PMH742"/>
      <c r="PMI742"/>
      <c r="PMJ742"/>
      <c r="PMK742"/>
      <c r="PML742"/>
      <c r="PMM742"/>
      <c r="PMN742"/>
      <c r="PMO742"/>
      <c r="PMP742"/>
      <c r="PMQ742"/>
      <c r="PMR742"/>
      <c r="PMS742"/>
      <c r="PMT742"/>
      <c r="PMU742"/>
      <c r="PMV742"/>
      <c r="PMW742"/>
      <c r="PMX742"/>
      <c r="PMY742"/>
      <c r="PMZ742"/>
      <c r="PNA742"/>
      <c r="PNB742"/>
      <c r="PNC742"/>
      <c r="PND742"/>
      <c r="PNE742"/>
      <c r="PNF742"/>
      <c r="PNG742"/>
      <c r="PNH742"/>
      <c r="PNI742"/>
      <c r="PNJ742"/>
      <c r="PNK742"/>
      <c r="PNL742"/>
      <c r="PNM742"/>
      <c r="PNN742"/>
      <c r="PNO742"/>
      <c r="PNP742"/>
      <c r="PNQ742"/>
      <c r="PNR742"/>
      <c r="PNS742"/>
      <c r="PNT742"/>
      <c r="PNU742"/>
      <c r="PNV742"/>
      <c r="PNW742"/>
      <c r="PNX742"/>
      <c r="PNY742"/>
      <c r="PNZ742"/>
      <c r="POA742"/>
      <c r="POB742"/>
      <c r="POC742"/>
      <c r="POD742"/>
      <c r="POE742"/>
      <c r="POF742"/>
      <c r="POG742"/>
      <c r="POH742"/>
      <c r="POI742"/>
      <c r="POJ742"/>
      <c r="POK742"/>
      <c r="POL742"/>
      <c r="POM742"/>
      <c r="PON742"/>
      <c r="POO742"/>
      <c r="POP742"/>
      <c r="POQ742"/>
      <c r="POR742"/>
      <c r="POS742"/>
      <c r="POT742"/>
      <c r="POU742"/>
      <c r="POV742"/>
      <c r="POW742"/>
      <c r="POX742"/>
      <c r="POY742"/>
      <c r="POZ742"/>
      <c r="PPA742"/>
      <c r="PPB742"/>
      <c r="PPC742"/>
      <c r="PPD742"/>
      <c r="PPE742"/>
      <c r="PPF742"/>
      <c r="PPG742"/>
      <c r="PPH742"/>
      <c r="PPI742"/>
      <c r="PPJ742"/>
      <c r="PPK742"/>
      <c r="PPL742"/>
      <c r="PPM742"/>
      <c r="PPN742"/>
      <c r="PPO742"/>
      <c r="PPP742"/>
      <c r="PPQ742"/>
      <c r="PPR742"/>
      <c r="PPS742"/>
      <c r="PPT742"/>
      <c r="PPU742"/>
      <c r="PPV742"/>
      <c r="PPW742"/>
      <c r="PPX742"/>
      <c r="PPY742"/>
      <c r="PPZ742"/>
      <c r="PQA742"/>
      <c r="PQB742"/>
      <c r="PQC742"/>
      <c r="PQD742"/>
      <c r="PQE742"/>
      <c r="PQF742"/>
      <c r="PQG742"/>
      <c r="PQH742"/>
      <c r="PQI742"/>
      <c r="PQJ742"/>
      <c r="PQK742"/>
      <c r="PQL742"/>
      <c r="PQM742"/>
      <c r="PQN742"/>
      <c r="PQO742"/>
      <c r="PQP742"/>
      <c r="PQQ742"/>
      <c r="PQR742"/>
      <c r="PQS742"/>
      <c r="PQT742"/>
      <c r="PQU742"/>
      <c r="PQV742"/>
      <c r="PQW742"/>
      <c r="PQX742"/>
      <c r="PQY742"/>
      <c r="PQZ742"/>
      <c r="PRA742"/>
      <c r="PRB742"/>
      <c r="PRC742"/>
      <c r="PRD742"/>
      <c r="PRE742"/>
      <c r="PRF742"/>
      <c r="PRG742"/>
      <c r="PRH742"/>
      <c r="PRI742"/>
      <c r="PRJ742"/>
      <c r="PRK742"/>
      <c r="PRL742"/>
      <c r="PRM742"/>
      <c r="PRN742"/>
      <c r="PRO742"/>
      <c r="PRP742"/>
      <c r="PRQ742"/>
      <c r="PRR742"/>
      <c r="PRS742"/>
      <c r="PRT742"/>
      <c r="PRU742"/>
      <c r="PRV742"/>
      <c r="PRW742"/>
      <c r="PRX742"/>
      <c r="PRY742"/>
      <c r="PRZ742"/>
      <c r="PSA742"/>
      <c r="PSB742"/>
      <c r="PSC742"/>
      <c r="PSD742"/>
      <c r="PSE742"/>
      <c r="PSF742"/>
      <c r="PSG742"/>
      <c r="PSH742"/>
      <c r="PSI742"/>
      <c r="PSJ742"/>
      <c r="PSK742"/>
      <c r="PSL742"/>
      <c r="PSM742"/>
      <c r="PSN742"/>
      <c r="PSO742"/>
      <c r="PSP742"/>
      <c r="PSQ742"/>
      <c r="PSR742"/>
      <c r="PSS742"/>
      <c r="PST742"/>
      <c r="PSU742"/>
      <c r="PSV742"/>
      <c r="PSW742"/>
      <c r="PSX742"/>
      <c r="PSY742"/>
      <c r="PSZ742"/>
      <c r="PTA742"/>
      <c r="PTB742"/>
      <c r="PTC742"/>
      <c r="PTD742"/>
      <c r="PTE742"/>
      <c r="PTF742"/>
      <c r="PTG742"/>
      <c r="PTH742"/>
      <c r="PTI742"/>
      <c r="PTJ742"/>
      <c r="PTK742"/>
      <c r="PTL742"/>
      <c r="PTM742"/>
      <c r="PTN742"/>
      <c r="PTO742"/>
      <c r="PTP742"/>
      <c r="PTQ742"/>
      <c r="PTR742"/>
      <c r="PTS742"/>
      <c r="PTT742"/>
      <c r="PTU742"/>
      <c r="PTV742"/>
      <c r="PTW742"/>
      <c r="PTX742"/>
      <c r="PTY742"/>
      <c r="PTZ742"/>
      <c r="PUA742"/>
      <c r="PUB742"/>
      <c r="PUC742"/>
      <c r="PUD742"/>
      <c r="PUE742"/>
      <c r="PUF742"/>
      <c r="PUG742"/>
      <c r="PUH742"/>
      <c r="PUI742"/>
      <c r="PUJ742"/>
      <c r="PUK742"/>
      <c r="PUL742"/>
      <c r="PUM742"/>
      <c r="PUN742"/>
      <c r="PUO742"/>
      <c r="PUP742"/>
      <c r="PUQ742"/>
      <c r="PUR742"/>
      <c r="PUS742"/>
      <c r="PUT742"/>
      <c r="PUU742"/>
      <c r="PUV742"/>
      <c r="PUW742"/>
      <c r="PUX742"/>
      <c r="PUY742"/>
      <c r="PUZ742"/>
      <c r="PVA742"/>
      <c r="PVB742"/>
      <c r="PVC742"/>
      <c r="PVD742"/>
      <c r="PVE742"/>
      <c r="PVF742"/>
      <c r="PVG742"/>
      <c r="PVH742"/>
      <c r="PVI742"/>
      <c r="PVJ742"/>
      <c r="PVK742"/>
      <c r="PVL742"/>
      <c r="PVM742"/>
      <c r="PVN742"/>
      <c r="PVO742"/>
      <c r="PVP742"/>
      <c r="PVQ742"/>
      <c r="PVR742"/>
      <c r="PVS742"/>
      <c r="PVT742"/>
      <c r="PVU742"/>
      <c r="PVV742"/>
      <c r="PVW742"/>
      <c r="PVX742"/>
      <c r="PVY742"/>
      <c r="PVZ742"/>
      <c r="PWA742"/>
      <c r="PWB742"/>
      <c r="PWC742"/>
      <c r="PWD742"/>
      <c r="PWE742"/>
      <c r="PWF742"/>
      <c r="PWG742"/>
      <c r="PWH742"/>
      <c r="PWI742"/>
      <c r="PWJ742"/>
      <c r="PWK742"/>
      <c r="PWL742"/>
      <c r="PWM742"/>
      <c r="PWN742"/>
      <c r="PWO742"/>
      <c r="PWP742"/>
      <c r="PWQ742"/>
      <c r="PWR742"/>
      <c r="PWS742"/>
      <c r="PWT742"/>
      <c r="PWU742"/>
      <c r="PWV742"/>
      <c r="PWW742"/>
      <c r="PWX742"/>
      <c r="PWY742"/>
      <c r="PWZ742"/>
      <c r="PXA742"/>
      <c r="PXB742"/>
      <c r="PXC742"/>
      <c r="PXD742"/>
      <c r="PXE742"/>
      <c r="PXF742"/>
      <c r="PXG742"/>
      <c r="PXH742"/>
      <c r="PXI742"/>
      <c r="PXJ742"/>
      <c r="PXK742"/>
      <c r="PXL742"/>
      <c r="PXM742"/>
      <c r="PXN742"/>
      <c r="PXO742"/>
      <c r="PXP742"/>
      <c r="PXQ742"/>
      <c r="PXR742"/>
      <c r="PXS742"/>
      <c r="PXT742"/>
      <c r="PXU742"/>
      <c r="PXV742"/>
      <c r="PXW742"/>
      <c r="PXX742"/>
      <c r="PXY742"/>
      <c r="PXZ742"/>
      <c r="PYA742"/>
      <c r="PYB742"/>
      <c r="PYC742"/>
      <c r="PYD742"/>
      <c r="PYE742"/>
      <c r="PYF742"/>
      <c r="PYG742"/>
      <c r="PYH742"/>
      <c r="PYI742"/>
      <c r="PYJ742"/>
      <c r="PYK742"/>
      <c r="PYL742"/>
      <c r="PYM742"/>
      <c r="PYN742"/>
      <c r="PYO742"/>
      <c r="PYP742"/>
      <c r="PYQ742"/>
      <c r="PYR742"/>
      <c r="PYS742"/>
      <c r="PYT742"/>
      <c r="PYU742"/>
      <c r="PYV742"/>
      <c r="PYW742"/>
      <c r="PYX742"/>
      <c r="PYY742"/>
      <c r="PYZ742"/>
      <c r="PZA742"/>
      <c r="PZB742"/>
      <c r="PZC742"/>
      <c r="PZD742"/>
      <c r="PZE742"/>
      <c r="PZF742"/>
      <c r="PZG742"/>
      <c r="PZH742"/>
      <c r="PZI742"/>
      <c r="PZJ742"/>
      <c r="PZK742"/>
      <c r="PZL742"/>
      <c r="PZM742"/>
      <c r="PZN742"/>
      <c r="PZO742"/>
      <c r="PZP742"/>
      <c r="PZQ742"/>
      <c r="PZR742"/>
      <c r="PZS742"/>
      <c r="PZT742"/>
      <c r="PZU742"/>
      <c r="PZV742"/>
      <c r="PZW742"/>
      <c r="PZX742"/>
      <c r="PZY742"/>
      <c r="PZZ742"/>
      <c r="QAA742"/>
      <c r="QAB742"/>
      <c r="QAC742"/>
      <c r="QAD742"/>
      <c r="QAE742"/>
      <c r="QAF742"/>
      <c r="QAG742"/>
      <c r="QAH742"/>
      <c r="QAI742"/>
      <c r="QAJ742"/>
      <c r="QAK742"/>
      <c r="QAL742"/>
      <c r="QAM742"/>
      <c r="QAN742"/>
      <c r="QAO742"/>
      <c r="QAP742"/>
      <c r="QAQ742"/>
      <c r="QAR742"/>
      <c r="QAS742"/>
      <c r="QAT742"/>
      <c r="QAU742"/>
      <c r="QAV742"/>
      <c r="QAW742"/>
      <c r="QAX742"/>
      <c r="QAY742"/>
      <c r="QAZ742"/>
      <c r="QBA742"/>
      <c r="QBB742"/>
      <c r="QBC742"/>
      <c r="QBD742"/>
      <c r="QBE742"/>
      <c r="QBF742"/>
      <c r="QBG742"/>
      <c r="QBH742"/>
      <c r="QBI742"/>
      <c r="QBJ742"/>
      <c r="QBK742"/>
      <c r="QBL742"/>
      <c r="QBM742"/>
      <c r="QBN742"/>
      <c r="QBO742"/>
      <c r="QBP742"/>
      <c r="QBQ742"/>
      <c r="QBR742"/>
      <c r="QBS742"/>
      <c r="QBT742"/>
      <c r="QBU742"/>
      <c r="QBV742"/>
      <c r="QBW742"/>
      <c r="QBX742"/>
      <c r="QBY742"/>
      <c r="QBZ742"/>
      <c r="QCA742"/>
      <c r="QCB742"/>
      <c r="QCC742"/>
      <c r="QCD742"/>
      <c r="QCE742"/>
      <c r="QCF742"/>
      <c r="QCG742"/>
      <c r="QCH742"/>
      <c r="QCI742"/>
      <c r="QCJ742"/>
      <c r="QCK742"/>
      <c r="QCL742"/>
      <c r="QCM742"/>
      <c r="QCN742"/>
      <c r="QCO742"/>
      <c r="QCP742"/>
      <c r="QCQ742"/>
      <c r="QCR742"/>
      <c r="QCS742"/>
      <c r="QCT742"/>
      <c r="QCU742"/>
      <c r="QCV742"/>
      <c r="QCW742"/>
      <c r="QCX742"/>
      <c r="QCY742"/>
      <c r="QCZ742"/>
      <c r="QDA742"/>
      <c r="QDB742"/>
      <c r="QDC742"/>
      <c r="QDD742"/>
      <c r="QDE742"/>
      <c r="QDF742"/>
      <c r="QDG742"/>
      <c r="QDH742"/>
      <c r="QDI742"/>
      <c r="QDJ742"/>
      <c r="QDK742"/>
      <c r="QDL742"/>
      <c r="QDM742"/>
      <c r="QDN742"/>
      <c r="QDO742"/>
      <c r="QDP742"/>
      <c r="QDQ742"/>
      <c r="QDR742"/>
      <c r="QDS742"/>
      <c r="QDT742"/>
      <c r="QDU742"/>
      <c r="QDV742"/>
      <c r="QDW742"/>
      <c r="QDX742"/>
      <c r="QDY742"/>
      <c r="QDZ742"/>
      <c r="QEA742"/>
      <c r="QEB742"/>
      <c r="QEC742"/>
      <c r="QED742"/>
      <c r="QEE742"/>
      <c r="QEF742"/>
      <c r="QEG742"/>
      <c r="QEH742"/>
      <c r="QEI742"/>
      <c r="QEJ742"/>
      <c r="QEK742"/>
      <c r="QEL742"/>
      <c r="QEM742"/>
      <c r="QEN742"/>
      <c r="QEO742"/>
      <c r="QEP742"/>
      <c r="QEQ742"/>
      <c r="QER742"/>
      <c r="QES742"/>
      <c r="QET742"/>
      <c r="QEU742"/>
      <c r="QEV742"/>
      <c r="QEW742"/>
      <c r="QEX742"/>
      <c r="QEY742"/>
      <c r="QEZ742"/>
      <c r="QFA742"/>
      <c r="QFB742"/>
      <c r="QFC742"/>
      <c r="QFD742"/>
      <c r="QFE742"/>
      <c r="QFF742"/>
      <c r="QFG742"/>
      <c r="QFH742"/>
      <c r="QFI742"/>
      <c r="QFJ742"/>
      <c r="QFK742"/>
      <c r="QFL742"/>
      <c r="QFM742"/>
      <c r="QFN742"/>
      <c r="QFO742"/>
      <c r="QFP742"/>
      <c r="QFQ742"/>
      <c r="QFR742"/>
      <c r="QFS742"/>
      <c r="QFT742"/>
      <c r="QFU742"/>
      <c r="QFV742"/>
      <c r="QFW742"/>
      <c r="QFX742"/>
      <c r="QFY742"/>
      <c r="QFZ742"/>
      <c r="QGA742"/>
      <c r="QGB742"/>
      <c r="QGC742"/>
      <c r="QGD742"/>
      <c r="QGE742"/>
      <c r="QGF742"/>
      <c r="QGG742"/>
      <c r="QGH742"/>
      <c r="QGI742"/>
      <c r="QGJ742"/>
      <c r="QGK742"/>
      <c r="QGL742"/>
      <c r="QGM742"/>
      <c r="QGN742"/>
      <c r="QGO742"/>
      <c r="QGP742"/>
      <c r="QGQ742"/>
      <c r="QGR742"/>
      <c r="QGS742"/>
      <c r="QGT742"/>
      <c r="QGU742"/>
      <c r="QGV742"/>
      <c r="QGW742"/>
      <c r="QGX742"/>
      <c r="QGY742"/>
      <c r="QGZ742"/>
      <c r="QHA742"/>
      <c r="QHB742"/>
      <c r="QHC742"/>
      <c r="QHD742"/>
      <c r="QHE742"/>
      <c r="QHF742"/>
      <c r="QHG742"/>
      <c r="QHH742"/>
      <c r="QHI742"/>
      <c r="QHJ742"/>
      <c r="QHK742"/>
      <c r="QHL742"/>
      <c r="QHM742"/>
      <c r="QHN742"/>
      <c r="QHO742"/>
      <c r="QHP742"/>
      <c r="QHQ742"/>
      <c r="QHR742"/>
      <c r="QHS742"/>
      <c r="QHT742"/>
      <c r="QHU742"/>
      <c r="QHV742"/>
      <c r="QHW742"/>
      <c r="QHX742"/>
      <c r="QHY742"/>
      <c r="QHZ742"/>
      <c r="QIA742"/>
      <c r="QIB742"/>
      <c r="QIC742"/>
      <c r="QID742"/>
      <c r="QIE742"/>
      <c r="QIF742"/>
      <c r="QIG742"/>
      <c r="QIH742"/>
      <c r="QII742"/>
      <c r="QIJ742"/>
      <c r="QIK742"/>
      <c r="QIL742"/>
      <c r="QIM742"/>
      <c r="QIN742"/>
      <c r="QIO742"/>
      <c r="QIP742"/>
      <c r="QIQ742"/>
      <c r="QIR742"/>
      <c r="QIS742"/>
      <c r="QIT742"/>
      <c r="QIU742"/>
      <c r="QIV742"/>
      <c r="QIW742"/>
      <c r="QIX742"/>
      <c r="QIY742"/>
      <c r="QIZ742"/>
      <c r="QJA742"/>
      <c r="QJB742"/>
      <c r="QJC742"/>
      <c r="QJD742"/>
      <c r="QJE742"/>
      <c r="QJF742"/>
      <c r="QJG742"/>
      <c r="QJH742"/>
      <c r="QJI742"/>
      <c r="QJJ742"/>
      <c r="QJK742"/>
      <c r="QJL742"/>
      <c r="QJM742"/>
      <c r="QJN742"/>
      <c r="QJO742"/>
      <c r="QJP742"/>
      <c r="QJQ742"/>
      <c r="QJR742"/>
      <c r="QJS742"/>
      <c r="QJT742"/>
      <c r="QJU742"/>
      <c r="QJV742"/>
      <c r="QJW742"/>
      <c r="QJX742"/>
      <c r="QJY742"/>
      <c r="QJZ742"/>
      <c r="QKA742"/>
      <c r="QKB742"/>
      <c r="QKC742"/>
      <c r="QKD742"/>
      <c r="QKE742"/>
      <c r="QKF742"/>
      <c r="QKG742"/>
      <c r="QKH742"/>
      <c r="QKI742"/>
      <c r="QKJ742"/>
      <c r="QKK742"/>
      <c r="QKL742"/>
      <c r="QKM742"/>
      <c r="QKN742"/>
      <c r="QKO742"/>
      <c r="QKP742"/>
      <c r="QKQ742"/>
      <c r="QKR742"/>
      <c r="QKS742"/>
      <c r="QKT742"/>
      <c r="QKU742"/>
      <c r="QKV742"/>
      <c r="QKW742"/>
      <c r="QKX742"/>
      <c r="QKY742"/>
      <c r="QKZ742"/>
      <c r="QLA742"/>
      <c r="QLB742"/>
      <c r="QLC742"/>
      <c r="QLD742"/>
      <c r="QLE742"/>
      <c r="QLF742"/>
      <c r="QLG742"/>
      <c r="QLH742"/>
      <c r="QLI742"/>
      <c r="QLJ742"/>
      <c r="QLK742"/>
      <c r="QLL742"/>
      <c r="QLM742"/>
      <c r="QLN742"/>
      <c r="QLO742"/>
      <c r="QLP742"/>
      <c r="QLQ742"/>
      <c r="QLR742"/>
      <c r="QLS742"/>
      <c r="QLT742"/>
      <c r="QLU742"/>
      <c r="QLV742"/>
      <c r="QLW742"/>
      <c r="QLX742"/>
      <c r="QLY742"/>
      <c r="QLZ742"/>
      <c r="QMA742"/>
      <c r="QMB742"/>
      <c r="QMC742"/>
      <c r="QMD742"/>
      <c r="QME742"/>
      <c r="QMF742"/>
      <c r="QMG742"/>
      <c r="QMH742"/>
      <c r="QMI742"/>
      <c r="QMJ742"/>
      <c r="QMK742"/>
      <c r="QML742"/>
      <c r="QMM742"/>
      <c r="QMN742"/>
      <c r="QMO742"/>
      <c r="QMP742"/>
      <c r="QMQ742"/>
      <c r="QMR742"/>
      <c r="QMS742"/>
      <c r="QMT742"/>
      <c r="QMU742"/>
      <c r="QMV742"/>
      <c r="QMW742"/>
      <c r="QMX742"/>
      <c r="QMY742"/>
      <c r="QMZ742"/>
      <c r="QNA742"/>
      <c r="QNB742"/>
      <c r="QNC742"/>
      <c r="QND742"/>
      <c r="QNE742"/>
      <c r="QNF742"/>
      <c r="QNG742"/>
      <c r="QNH742"/>
      <c r="QNI742"/>
      <c r="QNJ742"/>
      <c r="QNK742"/>
      <c r="QNL742"/>
      <c r="QNM742"/>
      <c r="QNN742"/>
      <c r="QNO742"/>
      <c r="QNP742"/>
      <c r="QNQ742"/>
      <c r="QNR742"/>
      <c r="QNS742"/>
      <c r="QNT742"/>
      <c r="QNU742"/>
      <c r="QNV742"/>
      <c r="QNW742"/>
      <c r="QNX742"/>
      <c r="QNY742"/>
      <c r="QNZ742"/>
      <c r="QOA742"/>
      <c r="QOB742"/>
      <c r="QOC742"/>
      <c r="QOD742"/>
      <c r="QOE742"/>
      <c r="QOF742"/>
      <c r="QOG742"/>
      <c r="QOH742"/>
      <c r="QOI742"/>
      <c r="QOJ742"/>
      <c r="QOK742"/>
      <c r="QOL742"/>
      <c r="QOM742"/>
      <c r="QON742"/>
      <c r="QOO742"/>
      <c r="QOP742"/>
      <c r="QOQ742"/>
      <c r="QOR742"/>
      <c r="QOS742"/>
      <c r="QOT742"/>
      <c r="QOU742"/>
      <c r="QOV742"/>
      <c r="QOW742"/>
      <c r="QOX742"/>
      <c r="QOY742"/>
      <c r="QOZ742"/>
      <c r="QPA742"/>
      <c r="QPB742"/>
      <c r="QPC742"/>
      <c r="QPD742"/>
      <c r="QPE742"/>
      <c r="QPF742"/>
      <c r="QPG742"/>
      <c r="QPH742"/>
      <c r="QPI742"/>
      <c r="QPJ742"/>
      <c r="QPK742"/>
      <c r="QPL742"/>
      <c r="QPM742"/>
      <c r="QPN742"/>
      <c r="QPO742"/>
      <c r="QPP742"/>
      <c r="QPQ742"/>
      <c r="QPR742"/>
      <c r="QPS742"/>
      <c r="QPT742"/>
      <c r="QPU742"/>
      <c r="QPV742"/>
      <c r="QPW742"/>
      <c r="QPX742"/>
      <c r="QPY742"/>
      <c r="QPZ742"/>
      <c r="QQA742"/>
      <c r="QQB742"/>
      <c r="QQC742"/>
      <c r="QQD742"/>
      <c r="QQE742"/>
      <c r="QQF742"/>
      <c r="QQG742"/>
      <c r="QQH742"/>
      <c r="QQI742"/>
      <c r="QQJ742"/>
      <c r="QQK742"/>
      <c r="QQL742"/>
      <c r="QQM742"/>
      <c r="QQN742"/>
      <c r="QQO742"/>
      <c r="QQP742"/>
      <c r="QQQ742"/>
      <c r="QQR742"/>
      <c r="QQS742"/>
      <c r="QQT742"/>
      <c r="QQU742"/>
      <c r="QQV742"/>
      <c r="QQW742"/>
      <c r="QQX742"/>
      <c r="QQY742"/>
      <c r="QQZ742"/>
      <c r="QRA742"/>
      <c r="QRB742"/>
      <c r="QRC742"/>
      <c r="QRD742"/>
      <c r="QRE742"/>
      <c r="QRF742"/>
      <c r="QRG742"/>
      <c r="QRH742"/>
      <c r="QRI742"/>
      <c r="QRJ742"/>
      <c r="QRK742"/>
      <c r="QRL742"/>
      <c r="QRM742"/>
      <c r="QRN742"/>
      <c r="QRO742"/>
      <c r="QRP742"/>
      <c r="QRQ742"/>
      <c r="QRR742"/>
      <c r="QRS742"/>
      <c r="QRT742"/>
      <c r="QRU742"/>
      <c r="QRV742"/>
      <c r="QRW742"/>
      <c r="QRX742"/>
      <c r="QRY742"/>
      <c r="QRZ742"/>
      <c r="QSA742"/>
      <c r="QSB742"/>
      <c r="QSC742"/>
      <c r="QSD742"/>
      <c r="QSE742"/>
      <c r="QSF742"/>
      <c r="QSG742"/>
      <c r="QSH742"/>
      <c r="QSI742"/>
      <c r="QSJ742"/>
      <c r="QSK742"/>
      <c r="QSL742"/>
      <c r="QSM742"/>
      <c r="QSN742"/>
      <c r="QSO742"/>
      <c r="QSP742"/>
      <c r="QSQ742"/>
      <c r="QSR742"/>
      <c r="QSS742"/>
      <c r="QST742"/>
      <c r="QSU742"/>
      <c r="QSV742"/>
      <c r="QSW742"/>
      <c r="QSX742"/>
      <c r="QSY742"/>
      <c r="QSZ742"/>
      <c r="QTA742"/>
      <c r="QTB742"/>
      <c r="QTC742"/>
      <c r="QTD742"/>
      <c r="QTE742"/>
      <c r="QTF742"/>
      <c r="QTG742"/>
      <c r="QTH742"/>
      <c r="QTI742"/>
      <c r="QTJ742"/>
      <c r="QTK742"/>
      <c r="QTL742"/>
      <c r="QTM742"/>
      <c r="QTN742"/>
      <c r="QTO742"/>
      <c r="QTP742"/>
      <c r="QTQ742"/>
      <c r="QTR742"/>
      <c r="QTS742"/>
      <c r="QTT742"/>
      <c r="QTU742"/>
      <c r="QTV742"/>
      <c r="QTW742"/>
      <c r="QTX742"/>
      <c r="QTY742"/>
      <c r="QTZ742"/>
      <c r="QUA742"/>
      <c r="QUB742"/>
      <c r="QUC742"/>
      <c r="QUD742"/>
      <c r="QUE742"/>
      <c r="QUF742"/>
      <c r="QUG742"/>
      <c r="QUH742"/>
      <c r="QUI742"/>
      <c r="QUJ742"/>
      <c r="QUK742"/>
      <c r="QUL742"/>
      <c r="QUM742"/>
      <c r="QUN742"/>
      <c r="QUO742"/>
      <c r="QUP742"/>
      <c r="QUQ742"/>
      <c r="QUR742"/>
      <c r="QUS742"/>
      <c r="QUT742"/>
      <c r="QUU742"/>
      <c r="QUV742"/>
      <c r="QUW742"/>
      <c r="QUX742"/>
      <c r="QUY742"/>
      <c r="QUZ742"/>
      <c r="QVA742"/>
      <c r="QVB742"/>
      <c r="QVC742"/>
      <c r="QVD742"/>
      <c r="QVE742"/>
      <c r="QVF742"/>
      <c r="QVG742"/>
      <c r="QVH742"/>
      <c r="QVI742"/>
      <c r="QVJ742"/>
      <c r="QVK742"/>
      <c r="QVL742"/>
      <c r="QVM742"/>
      <c r="QVN742"/>
      <c r="QVO742"/>
      <c r="QVP742"/>
      <c r="QVQ742"/>
      <c r="QVR742"/>
      <c r="QVS742"/>
      <c r="QVT742"/>
      <c r="QVU742"/>
      <c r="QVV742"/>
      <c r="QVW742"/>
      <c r="QVX742"/>
      <c r="QVY742"/>
      <c r="QVZ742"/>
      <c r="QWA742"/>
      <c r="QWB742"/>
      <c r="QWC742"/>
      <c r="QWD742"/>
      <c r="QWE742"/>
      <c r="QWF742"/>
      <c r="QWG742"/>
      <c r="QWH742"/>
      <c r="QWI742"/>
      <c r="QWJ742"/>
      <c r="QWK742"/>
      <c r="QWL742"/>
      <c r="QWM742"/>
      <c r="QWN742"/>
      <c r="QWO742"/>
      <c r="QWP742"/>
      <c r="QWQ742"/>
      <c r="QWR742"/>
      <c r="QWS742"/>
      <c r="QWT742"/>
      <c r="QWU742"/>
      <c r="QWV742"/>
      <c r="QWW742"/>
      <c r="QWX742"/>
      <c r="QWY742"/>
      <c r="QWZ742"/>
      <c r="QXA742"/>
      <c r="QXB742"/>
      <c r="QXC742"/>
      <c r="QXD742"/>
      <c r="QXE742"/>
      <c r="QXF742"/>
      <c r="QXG742"/>
      <c r="QXH742"/>
      <c r="QXI742"/>
      <c r="QXJ742"/>
      <c r="QXK742"/>
      <c r="QXL742"/>
      <c r="QXM742"/>
      <c r="QXN742"/>
      <c r="QXO742"/>
      <c r="QXP742"/>
      <c r="QXQ742"/>
      <c r="QXR742"/>
      <c r="QXS742"/>
      <c r="QXT742"/>
      <c r="QXU742"/>
      <c r="QXV742"/>
      <c r="QXW742"/>
      <c r="QXX742"/>
      <c r="QXY742"/>
      <c r="QXZ742"/>
      <c r="QYA742"/>
      <c r="QYB742"/>
      <c r="QYC742"/>
      <c r="QYD742"/>
      <c r="QYE742"/>
      <c r="QYF742"/>
      <c r="QYG742"/>
      <c r="QYH742"/>
      <c r="QYI742"/>
      <c r="QYJ742"/>
      <c r="QYK742"/>
      <c r="QYL742"/>
      <c r="QYM742"/>
      <c r="QYN742"/>
      <c r="QYO742"/>
      <c r="QYP742"/>
      <c r="QYQ742"/>
      <c r="QYR742"/>
      <c r="QYS742"/>
      <c r="QYT742"/>
      <c r="QYU742"/>
      <c r="QYV742"/>
      <c r="QYW742"/>
      <c r="QYX742"/>
      <c r="QYY742"/>
      <c r="QYZ742"/>
      <c r="QZA742"/>
      <c r="QZB742"/>
      <c r="QZC742"/>
      <c r="QZD742"/>
      <c r="QZE742"/>
      <c r="QZF742"/>
      <c r="QZG742"/>
      <c r="QZH742"/>
      <c r="QZI742"/>
      <c r="QZJ742"/>
      <c r="QZK742"/>
      <c r="QZL742"/>
      <c r="QZM742"/>
      <c r="QZN742"/>
      <c r="QZO742"/>
      <c r="QZP742"/>
      <c r="QZQ742"/>
      <c r="QZR742"/>
      <c r="QZS742"/>
      <c r="QZT742"/>
      <c r="QZU742"/>
      <c r="QZV742"/>
      <c r="QZW742"/>
      <c r="QZX742"/>
      <c r="QZY742"/>
      <c r="QZZ742"/>
      <c r="RAA742"/>
      <c r="RAB742"/>
      <c r="RAC742"/>
      <c r="RAD742"/>
      <c r="RAE742"/>
      <c r="RAF742"/>
      <c r="RAG742"/>
      <c r="RAH742"/>
      <c r="RAI742"/>
      <c r="RAJ742"/>
      <c r="RAK742"/>
      <c r="RAL742"/>
      <c r="RAM742"/>
      <c r="RAN742"/>
      <c r="RAO742"/>
      <c r="RAP742"/>
      <c r="RAQ742"/>
      <c r="RAR742"/>
      <c r="RAS742"/>
      <c r="RAT742"/>
      <c r="RAU742"/>
      <c r="RAV742"/>
      <c r="RAW742"/>
      <c r="RAX742"/>
      <c r="RAY742"/>
      <c r="RAZ742"/>
      <c r="RBA742"/>
      <c r="RBB742"/>
      <c r="RBC742"/>
      <c r="RBD742"/>
      <c r="RBE742"/>
      <c r="RBF742"/>
      <c r="RBG742"/>
      <c r="RBH742"/>
      <c r="RBI742"/>
      <c r="RBJ742"/>
      <c r="RBK742"/>
      <c r="RBL742"/>
      <c r="RBM742"/>
      <c r="RBN742"/>
      <c r="RBO742"/>
      <c r="RBP742"/>
      <c r="RBQ742"/>
      <c r="RBR742"/>
      <c r="RBS742"/>
      <c r="RBT742"/>
      <c r="RBU742"/>
      <c r="RBV742"/>
      <c r="RBW742"/>
      <c r="RBX742"/>
      <c r="RBY742"/>
      <c r="RBZ742"/>
      <c r="RCA742"/>
      <c r="RCB742"/>
      <c r="RCC742"/>
      <c r="RCD742"/>
      <c r="RCE742"/>
      <c r="RCF742"/>
      <c r="RCG742"/>
      <c r="RCH742"/>
      <c r="RCI742"/>
      <c r="RCJ742"/>
      <c r="RCK742"/>
      <c r="RCL742"/>
      <c r="RCM742"/>
      <c r="RCN742"/>
      <c r="RCO742"/>
      <c r="RCP742"/>
      <c r="RCQ742"/>
      <c r="RCR742"/>
      <c r="RCS742"/>
      <c r="RCT742"/>
      <c r="RCU742"/>
      <c r="RCV742"/>
      <c r="RCW742"/>
      <c r="RCX742"/>
      <c r="RCY742"/>
      <c r="RCZ742"/>
      <c r="RDA742"/>
      <c r="RDB742"/>
      <c r="RDC742"/>
      <c r="RDD742"/>
      <c r="RDE742"/>
      <c r="RDF742"/>
      <c r="RDG742"/>
      <c r="RDH742"/>
      <c r="RDI742"/>
      <c r="RDJ742"/>
      <c r="RDK742"/>
      <c r="RDL742"/>
      <c r="RDM742"/>
      <c r="RDN742"/>
      <c r="RDO742"/>
      <c r="RDP742"/>
      <c r="RDQ742"/>
      <c r="RDR742"/>
      <c r="RDS742"/>
      <c r="RDT742"/>
      <c r="RDU742"/>
      <c r="RDV742"/>
      <c r="RDW742"/>
      <c r="RDX742"/>
      <c r="RDY742"/>
      <c r="RDZ742"/>
      <c r="REA742"/>
      <c r="REB742"/>
      <c r="REC742"/>
      <c r="RED742"/>
      <c r="REE742"/>
      <c r="REF742"/>
      <c r="REG742"/>
      <c r="REH742"/>
      <c r="REI742"/>
      <c r="REJ742"/>
      <c r="REK742"/>
      <c r="REL742"/>
      <c r="REM742"/>
      <c r="REN742"/>
      <c r="REO742"/>
      <c r="REP742"/>
      <c r="REQ742"/>
      <c r="RER742"/>
      <c r="RES742"/>
      <c r="RET742"/>
      <c r="REU742"/>
      <c r="REV742"/>
      <c r="REW742"/>
      <c r="REX742"/>
      <c r="REY742"/>
      <c r="REZ742"/>
      <c r="RFA742"/>
      <c r="RFB742"/>
      <c r="RFC742"/>
      <c r="RFD742"/>
      <c r="RFE742"/>
      <c r="RFF742"/>
      <c r="RFG742"/>
      <c r="RFH742"/>
      <c r="RFI742"/>
      <c r="RFJ742"/>
      <c r="RFK742"/>
      <c r="RFL742"/>
      <c r="RFM742"/>
      <c r="RFN742"/>
      <c r="RFO742"/>
      <c r="RFP742"/>
      <c r="RFQ742"/>
      <c r="RFR742"/>
      <c r="RFS742"/>
      <c r="RFT742"/>
      <c r="RFU742"/>
      <c r="RFV742"/>
      <c r="RFW742"/>
      <c r="RFX742"/>
      <c r="RFY742"/>
      <c r="RFZ742"/>
      <c r="RGA742"/>
      <c r="RGB742"/>
      <c r="RGC742"/>
      <c r="RGD742"/>
      <c r="RGE742"/>
      <c r="RGF742"/>
      <c r="RGG742"/>
      <c r="RGH742"/>
      <c r="RGI742"/>
      <c r="RGJ742"/>
      <c r="RGK742"/>
      <c r="RGL742"/>
      <c r="RGM742"/>
      <c r="RGN742"/>
      <c r="RGO742"/>
      <c r="RGP742"/>
      <c r="RGQ742"/>
      <c r="RGR742"/>
      <c r="RGS742"/>
      <c r="RGT742"/>
      <c r="RGU742"/>
      <c r="RGV742"/>
      <c r="RGW742"/>
      <c r="RGX742"/>
      <c r="RGY742"/>
      <c r="RGZ742"/>
      <c r="RHA742"/>
      <c r="RHB742"/>
      <c r="RHC742"/>
      <c r="RHD742"/>
      <c r="RHE742"/>
      <c r="RHF742"/>
      <c r="RHG742"/>
      <c r="RHH742"/>
      <c r="RHI742"/>
      <c r="RHJ742"/>
      <c r="RHK742"/>
      <c r="RHL742"/>
      <c r="RHM742"/>
      <c r="RHN742"/>
      <c r="RHO742"/>
      <c r="RHP742"/>
      <c r="RHQ742"/>
      <c r="RHR742"/>
      <c r="RHS742"/>
      <c r="RHT742"/>
      <c r="RHU742"/>
      <c r="RHV742"/>
      <c r="RHW742"/>
      <c r="RHX742"/>
      <c r="RHY742"/>
      <c r="RHZ742"/>
      <c r="RIA742"/>
      <c r="RIB742"/>
      <c r="RIC742"/>
      <c r="RID742"/>
      <c r="RIE742"/>
      <c r="RIF742"/>
      <c r="RIG742"/>
      <c r="RIH742"/>
      <c r="RII742"/>
      <c r="RIJ742"/>
      <c r="RIK742"/>
      <c r="RIL742"/>
      <c r="RIM742"/>
      <c r="RIN742"/>
      <c r="RIO742"/>
      <c r="RIP742"/>
      <c r="RIQ742"/>
      <c r="RIR742"/>
      <c r="RIS742"/>
      <c r="RIT742"/>
      <c r="RIU742"/>
      <c r="RIV742"/>
      <c r="RIW742"/>
      <c r="RIX742"/>
      <c r="RIY742"/>
      <c r="RIZ742"/>
      <c r="RJA742"/>
      <c r="RJB742"/>
      <c r="RJC742"/>
      <c r="RJD742"/>
      <c r="RJE742"/>
      <c r="RJF742"/>
      <c r="RJG742"/>
      <c r="RJH742"/>
      <c r="RJI742"/>
      <c r="RJJ742"/>
      <c r="RJK742"/>
      <c r="RJL742"/>
      <c r="RJM742"/>
      <c r="RJN742"/>
      <c r="RJO742"/>
      <c r="RJP742"/>
      <c r="RJQ742"/>
      <c r="RJR742"/>
      <c r="RJS742"/>
      <c r="RJT742"/>
      <c r="RJU742"/>
      <c r="RJV742"/>
      <c r="RJW742"/>
      <c r="RJX742"/>
      <c r="RJY742"/>
      <c r="RJZ742"/>
      <c r="RKA742"/>
      <c r="RKB742"/>
      <c r="RKC742"/>
      <c r="RKD742"/>
      <c r="RKE742"/>
      <c r="RKF742"/>
      <c r="RKG742"/>
      <c r="RKH742"/>
      <c r="RKI742"/>
      <c r="RKJ742"/>
      <c r="RKK742"/>
      <c r="RKL742"/>
      <c r="RKM742"/>
      <c r="RKN742"/>
      <c r="RKO742"/>
      <c r="RKP742"/>
      <c r="RKQ742"/>
      <c r="RKR742"/>
      <c r="RKS742"/>
      <c r="RKT742"/>
      <c r="RKU742"/>
      <c r="RKV742"/>
      <c r="RKW742"/>
      <c r="RKX742"/>
      <c r="RKY742"/>
      <c r="RKZ742"/>
      <c r="RLA742"/>
      <c r="RLB742"/>
      <c r="RLC742"/>
      <c r="RLD742"/>
      <c r="RLE742"/>
      <c r="RLF742"/>
      <c r="RLG742"/>
      <c r="RLH742"/>
      <c r="RLI742"/>
      <c r="RLJ742"/>
      <c r="RLK742"/>
      <c r="RLL742"/>
      <c r="RLM742"/>
      <c r="RLN742"/>
      <c r="RLO742"/>
      <c r="RLP742"/>
      <c r="RLQ742"/>
      <c r="RLR742"/>
      <c r="RLS742"/>
      <c r="RLT742"/>
      <c r="RLU742"/>
      <c r="RLV742"/>
      <c r="RLW742"/>
      <c r="RLX742"/>
      <c r="RLY742"/>
      <c r="RLZ742"/>
      <c r="RMA742"/>
      <c r="RMB742"/>
      <c r="RMC742"/>
      <c r="RMD742"/>
      <c r="RME742"/>
      <c r="RMF742"/>
      <c r="RMG742"/>
      <c r="RMH742"/>
      <c r="RMI742"/>
      <c r="RMJ742"/>
      <c r="RMK742"/>
      <c r="RML742"/>
      <c r="RMM742"/>
      <c r="RMN742"/>
      <c r="RMO742"/>
      <c r="RMP742"/>
      <c r="RMQ742"/>
      <c r="RMR742"/>
      <c r="RMS742"/>
      <c r="RMT742"/>
      <c r="RMU742"/>
      <c r="RMV742"/>
      <c r="RMW742"/>
      <c r="RMX742"/>
      <c r="RMY742"/>
      <c r="RMZ742"/>
      <c r="RNA742"/>
      <c r="RNB742"/>
      <c r="RNC742"/>
      <c r="RND742"/>
      <c r="RNE742"/>
      <c r="RNF742"/>
      <c r="RNG742"/>
      <c r="RNH742"/>
      <c r="RNI742"/>
      <c r="RNJ742"/>
      <c r="RNK742"/>
      <c r="RNL742"/>
      <c r="RNM742"/>
      <c r="RNN742"/>
      <c r="RNO742"/>
      <c r="RNP742"/>
      <c r="RNQ742"/>
      <c r="RNR742"/>
      <c r="RNS742"/>
      <c r="RNT742"/>
      <c r="RNU742"/>
      <c r="RNV742"/>
      <c r="RNW742"/>
      <c r="RNX742"/>
      <c r="RNY742"/>
      <c r="RNZ742"/>
      <c r="ROA742"/>
      <c r="ROB742"/>
      <c r="ROC742"/>
      <c r="ROD742"/>
      <c r="ROE742"/>
      <c r="ROF742"/>
      <c r="ROG742"/>
      <c r="ROH742"/>
      <c r="ROI742"/>
      <c r="ROJ742"/>
      <c r="ROK742"/>
      <c r="ROL742"/>
      <c r="ROM742"/>
      <c r="RON742"/>
      <c r="ROO742"/>
      <c r="ROP742"/>
      <c r="ROQ742"/>
      <c r="ROR742"/>
      <c r="ROS742"/>
      <c r="ROT742"/>
      <c r="ROU742"/>
      <c r="ROV742"/>
      <c r="ROW742"/>
      <c r="ROX742"/>
      <c r="ROY742"/>
      <c r="ROZ742"/>
      <c r="RPA742"/>
      <c r="RPB742"/>
      <c r="RPC742"/>
      <c r="RPD742"/>
      <c r="RPE742"/>
      <c r="RPF742"/>
      <c r="RPG742"/>
      <c r="RPH742"/>
      <c r="RPI742"/>
      <c r="RPJ742"/>
      <c r="RPK742"/>
      <c r="RPL742"/>
      <c r="RPM742"/>
      <c r="RPN742"/>
      <c r="RPO742"/>
      <c r="RPP742"/>
      <c r="RPQ742"/>
      <c r="RPR742"/>
      <c r="RPS742"/>
      <c r="RPT742"/>
      <c r="RPU742"/>
      <c r="RPV742"/>
      <c r="RPW742"/>
      <c r="RPX742"/>
      <c r="RPY742"/>
      <c r="RPZ742"/>
      <c r="RQA742"/>
      <c r="RQB742"/>
      <c r="RQC742"/>
      <c r="RQD742"/>
      <c r="RQE742"/>
      <c r="RQF742"/>
      <c r="RQG742"/>
      <c r="RQH742"/>
      <c r="RQI742"/>
      <c r="RQJ742"/>
      <c r="RQK742"/>
      <c r="RQL742"/>
      <c r="RQM742"/>
      <c r="RQN742"/>
      <c r="RQO742"/>
      <c r="RQP742"/>
      <c r="RQQ742"/>
      <c r="RQR742"/>
      <c r="RQS742"/>
      <c r="RQT742"/>
      <c r="RQU742"/>
      <c r="RQV742"/>
      <c r="RQW742"/>
      <c r="RQX742"/>
      <c r="RQY742"/>
      <c r="RQZ742"/>
      <c r="RRA742"/>
      <c r="RRB742"/>
      <c r="RRC742"/>
      <c r="RRD742"/>
      <c r="RRE742"/>
      <c r="RRF742"/>
      <c r="RRG742"/>
      <c r="RRH742"/>
      <c r="RRI742"/>
      <c r="RRJ742"/>
      <c r="RRK742"/>
      <c r="RRL742"/>
      <c r="RRM742"/>
      <c r="RRN742"/>
      <c r="RRO742"/>
      <c r="RRP742"/>
      <c r="RRQ742"/>
      <c r="RRR742"/>
      <c r="RRS742"/>
      <c r="RRT742"/>
      <c r="RRU742"/>
      <c r="RRV742"/>
      <c r="RRW742"/>
      <c r="RRX742"/>
      <c r="RRY742"/>
      <c r="RRZ742"/>
      <c r="RSA742"/>
      <c r="RSB742"/>
      <c r="RSC742"/>
      <c r="RSD742"/>
      <c r="RSE742"/>
      <c r="RSF742"/>
      <c r="RSG742"/>
      <c r="RSH742"/>
      <c r="RSI742"/>
      <c r="RSJ742"/>
      <c r="RSK742"/>
      <c r="RSL742"/>
      <c r="RSM742"/>
      <c r="RSN742"/>
      <c r="RSO742"/>
      <c r="RSP742"/>
      <c r="RSQ742"/>
      <c r="RSR742"/>
      <c r="RSS742"/>
      <c r="RST742"/>
      <c r="RSU742"/>
      <c r="RSV742"/>
      <c r="RSW742"/>
      <c r="RSX742"/>
      <c r="RSY742"/>
      <c r="RSZ742"/>
      <c r="RTA742"/>
      <c r="RTB742"/>
      <c r="RTC742"/>
      <c r="RTD742"/>
      <c r="RTE742"/>
      <c r="RTF742"/>
      <c r="RTG742"/>
      <c r="RTH742"/>
      <c r="RTI742"/>
      <c r="RTJ742"/>
      <c r="RTK742"/>
      <c r="RTL742"/>
      <c r="RTM742"/>
      <c r="RTN742"/>
      <c r="RTO742"/>
      <c r="RTP742"/>
      <c r="RTQ742"/>
      <c r="RTR742"/>
      <c r="RTS742"/>
      <c r="RTT742"/>
      <c r="RTU742"/>
      <c r="RTV742"/>
      <c r="RTW742"/>
      <c r="RTX742"/>
      <c r="RTY742"/>
      <c r="RTZ742"/>
      <c r="RUA742"/>
      <c r="RUB742"/>
      <c r="RUC742"/>
      <c r="RUD742"/>
      <c r="RUE742"/>
      <c r="RUF742"/>
      <c r="RUG742"/>
      <c r="RUH742"/>
      <c r="RUI742"/>
      <c r="RUJ742"/>
      <c r="RUK742"/>
      <c r="RUL742"/>
      <c r="RUM742"/>
      <c r="RUN742"/>
      <c r="RUO742"/>
      <c r="RUP742"/>
      <c r="RUQ742"/>
      <c r="RUR742"/>
      <c r="RUS742"/>
      <c r="RUT742"/>
      <c r="RUU742"/>
      <c r="RUV742"/>
      <c r="RUW742"/>
      <c r="RUX742"/>
      <c r="RUY742"/>
      <c r="RUZ742"/>
      <c r="RVA742"/>
      <c r="RVB742"/>
      <c r="RVC742"/>
      <c r="RVD742"/>
      <c r="RVE742"/>
      <c r="RVF742"/>
      <c r="RVG742"/>
      <c r="RVH742"/>
      <c r="RVI742"/>
      <c r="RVJ742"/>
      <c r="RVK742"/>
      <c r="RVL742"/>
      <c r="RVM742"/>
      <c r="RVN742"/>
      <c r="RVO742"/>
      <c r="RVP742"/>
      <c r="RVQ742"/>
      <c r="RVR742"/>
      <c r="RVS742"/>
      <c r="RVT742"/>
      <c r="RVU742"/>
      <c r="RVV742"/>
      <c r="RVW742"/>
      <c r="RVX742"/>
      <c r="RVY742"/>
      <c r="RVZ742"/>
      <c r="RWA742"/>
      <c r="RWB742"/>
      <c r="RWC742"/>
      <c r="RWD742"/>
      <c r="RWE742"/>
      <c r="RWF742"/>
      <c r="RWG742"/>
      <c r="RWH742"/>
      <c r="RWI742"/>
      <c r="RWJ742"/>
      <c r="RWK742"/>
      <c r="RWL742"/>
      <c r="RWM742"/>
      <c r="RWN742"/>
      <c r="RWO742"/>
      <c r="RWP742"/>
      <c r="RWQ742"/>
      <c r="RWR742"/>
      <c r="RWS742"/>
      <c r="RWT742"/>
      <c r="RWU742"/>
      <c r="RWV742"/>
      <c r="RWW742"/>
      <c r="RWX742"/>
      <c r="RWY742"/>
      <c r="RWZ742"/>
      <c r="RXA742"/>
      <c r="RXB742"/>
      <c r="RXC742"/>
      <c r="RXD742"/>
      <c r="RXE742"/>
      <c r="RXF742"/>
      <c r="RXG742"/>
      <c r="RXH742"/>
      <c r="RXI742"/>
      <c r="RXJ742"/>
      <c r="RXK742"/>
      <c r="RXL742"/>
      <c r="RXM742"/>
      <c r="RXN742"/>
      <c r="RXO742"/>
      <c r="RXP742"/>
      <c r="RXQ742"/>
      <c r="RXR742"/>
      <c r="RXS742"/>
      <c r="RXT742"/>
      <c r="RXU742"/>
      <c r="RXV742"/>
      <c r="RXW742"/>
      <c r="RXX742"/>
      <c r="RXY742"/>
      <c r="RXZ742"/>
      <c r="RYA742"/>
      <c r="RYB742"/>
      <c r="RYC742"/>
      <c r="RYD742"/>
      <c r="RYE742"/>
      <c r="RYF742"/>
      <c r="RYG742"/>
      <c r="RYH742"/>
      <c r="RYI742"/>
      <c r="RYJ742"/>
      <c r="RYK742"/>
      <c r="RYL742"/>
      <c r="RYM742"/>
      <c r="RYN742"/>
      <c r="RYO742"/>
      <c r="RYP742"/>
      <c r="RYQ742"/>
      <c r="RYR742"/>
      <c r="RYS742"/>
      <c r="RYT742"/>
      <c r="RYU742"/>
      <c r="RYV742"/>
      <c r="RYW742"/>
      <c r="RYX742"/>
      <c r="RYY742"/>
      <c r="RYZ742"/>
      <c r="RZA742"/>
      <c r="RZB742"/>
      <c r="RZC742"/>
      <c r="RZD742"/>
      <c r="RZE742"/>
      <c r="RZF742"/>
      <c r="RZG742"/>
      <c r="RZH742"/>
      <c r="RZI742"/>
      <c r="RZJ742"/>
      <c r="RZK742"/>
      <c r="RZL742"/>
      <c r="RZM742"/>
      <c r="RZN742"/>
      <c r="RZO742"/>
      <c r="RZP742"/>
      <c r="RZQ742"/>
      <c r="RZR742"/>
      <c r="RZS742"/>
      <c r="RZT742"/>
      <c r="RZU742"/>
      <c r="RZV742"/>
      <c r="RZW742"/>
      <c r="RZX742"/>
      <c r="RZY742"/>
      <c r="RZZ742"/>
      <c r="SAA742"/>
      <c r="SAB742"/>
      <c r="SAC742"/>
      <c r="SAD742"/>
      <c r="SAE742"/>
      <c r="SAF742"/>
      <c r="SAG742"/>
      <c r="SAH742"/>
      <c r="SAI742"/>
      <c r="SAJ742"/>
      <c r="SAK742"/>
      <c r="SAL742"/>
      <c r="SAM742"/>
      <c r="SAN742"/>
      <c r="SAO742"/>
      <c r="SAP742"/>
      <c r="SAQ742"/>
      <c r="SAR742"/>
      <c r="SAS742"/>
      <c r="SAT742"/>
      <c r="SAU742"/>
      <c r="SAV742"/>
      <c r="SAW742"/>
      <c r="SAX742"/>
      <c r="SAY742"/>
      <c r="SAZ742"/>
      <c r="SBA742"/>
      <c r="SBB742"/>
      <c r="SBC742"/>
      <c r="SBD742"/>
      <c r="SBE742"/>
      <c r="SBF742"/>
      <c r="SBG742"/>
      <c r="SBH742"/>
      <c r="SBI742"/>
      <c r="SBJ742"/>
      <c r="SBK742"/>
      <c r="SBL742"/>
      <c r="SBM742"/>
      <c r="SBN742"/>
      <c r="SBO742"/>
      <c r="SBP742"/>
      <c r="SBQ742"/>
      <c r="SBR742"/>
      <c r="SBS742"/>
      <c r="SBT742"/>
      <c r="SBU742"/>
      <c r="SBV742"/>
      <c r="SBW742"/>
      <c r="SBX742"/>
      <c r="SBY742"/>
      <c r="SBZ742"/>
      <c r="SCA742"/>
      <c r="SCB742"/>
      <c r="SCC742"/>
      <c r="SCD742"/>
      <c r="SCE742"/>
      <c r="SCF742"/>
      <c r="SCG742"/>
      <c r="SCH742"/>
      <c r="SCI742"/>
      <c r="SCJ742"/>
      <c r="SCK742"/>
      <c r="SCL742"/>
      <c r="SCM742"/>
      <c r="SCN742"/>
      <c r="SCO742"/>
      <c r="SCP742"/>
      <c r="SCQ742"/>
      <c r="SCR742"/>
      <c r="SCS742"/>
      <c r="SCT742"/>
      <c r="SCU742"/>
      <c r="SCV742"/>
      <c r="SCW742"/>
      <c r="SCX742"/>
      <c r="SCY742"/>
      <c r="SCZ742"/>
      <c r="SDA742"/>
      <c r="SDB742"/>
      <c r="SDC742"/>
      <c r="SDD742"/>
      <c r="SDE742"/>
      <c r="SDF742"/>
      <c r="SDG742"/>
      <c r="SDH742"/>
      <c r="SDI742"/>
      <c r="SDJ742"/>
      <c r="SDK742"/>
      <c r="SDL742"/>
      <c r="SDM742"/>
      <c r="SDN742"/>
      <c r="SDO742"/>
      <c r="SDP742"/>
      <c r="SDQ742"/>
      <c r="SDR742"/>
      <c r="SDS742"/>
      <c r="SDT742"/>
      <c r="SDU742"/>
      <c r="SDV742"/>
      <c r="SDW742"/>
      <c r="SDX742"/>
      <c r="SDY742"/>
      <c r="SDZ742"/>
      <c r="SEA742"/>
      <c r="SEB742"/>
      <c r="SEC742"/>
      <c r="SED742"/>
      <c r="SEE742"/>
      <c r="SEF742"/>
      <c r="SEG742"/>
      <c r="SEH742"/>
      <c r="SEI742"/>
      <c r="SEJ742"/>
      <c r="SEK742"/>
      <c r="SEL742"/>
      <c r="SEM742"/>
      <c r="SEN742"/>
      <c r="SEO742"/>
      <c r="SEP742"/>
      <c r="SEQ742"/>
      <c r="SER742"/>
      <c r="SES742"/>
      <c r="SET742"/>
      <c r="SEU742"/>
      <c r="SEV742"/>
      <c r="SEW742"/>
      <c r="SEX742"/>
      <c r="SEY742"/>
      <c r="SEZ742"/>
      <c r="SFA742"/>
      <c r="SFB742"/>
      <c r="SFC742"/>
      <c r="SFD742"/>
      <c r="SFE742"/>
      <c r="SFF742"/>
      <c r="SFG742"/>
      <c r="SFH742"/>
      <c r="SFI742"/>
      <c r="SFJ742"/>
      <c r="SFK742"/>
      <c r="SFL742"/>
      <c r="SFM742"/>
      <c r="SFN742"/>
      <c r="SFO742"/>
      <c r="SFP742"/>
      <c r="SFQ742"/>
      <c r="SFR742"/>
      <c r="SFS742"/>
      <c r="SFT742"/>
      <c r="SFU742"/>
      <c r="SFV742"/>
      <c r="SFW742"/>
      <c r="SFX742"/>
      <c r="SFY742"/>
      <c r="SFZ742"/>
      <c r="SGA742"/>
      <c r="SGB742"/>
      <c r="SGC742"/>
      <c r="SGD742"/>
      <c r="SGE742"/>
      <c r="SGF742"/>
      <c r="SGG742"/>
      <c r="SGH742"/>
      <c r="SGI742"/>
      <c r="SGJ742"/>
      <c r="SGK742"/>
      <c r="SGL742"/>
      <c r="SGM742"/>
      <c r="SGN742"/>
      <c r="SGO742"/>
      <c r="SGP742"/>
      <c r="SGQ742"/>
      <c r="SGR742"/>
      <c r="SGS742"/>
      <c r="SGT742"/>
      <c r="SGU742"/>
      <c r="SGV742"/>
      <c r="SGW742"/>
      <c r="SGX742"/>
      <c r="SGY742"/>
      <c r="SGZ742"/>
      <c r="SHA742"/>
      <c r="SHB742"/>
      <c r="SHC742"/>
      <c r="SHD742"/>
      <c r="SHE742"/>
      <c r="SHF742"/>
      <c r="SHG742"/>
      <c r="SHH742"/>
      <c r="SHI742"/>
      <c r="SHJ742"/>
      <c r="SHK742"/>
      <c r="SHL742"/>
      <c r="SHM742"/>
      <c r="SHN742"/>
      <c r="SHO742"/>
      <c r="SHP742"/>
      <c r="SHQ742"/>
      <c r="SHR742"/>
      <c r="SHS742"/>
      <c r="SHT742"/>
      <c r="SHU742"/>
      <c r="SHV742"/>
      <c r="SHW742"/>
      <c r="SHX742"/>
      <c r="SHY742"/>
      <c r="SHZ742"/>
      <c r="SIA742"/>
      <c r="SIB742"/>
      <c r="SIC742"/>
      <c r="SID742"/>
      <c r="SIE742"/>
      <c r="SIF742"/>
      <c r="SIG742"/>
      <c r="SIH742"/>
      <c r="SII742"/>
      <c r="SIJ742"/>
      <c r="SIK742"/>
      <c r="SIL742"/>
      <c r="SIM742"/>
      <c r="SIN742"/>
      <c r="SIO742"/>
      <c r="SIP742"/>
      <c r="SIQ742"/>
      <c r="SIR742"/>
      <c r="SIS742"/>
      <c r="SIT742"/>
      <c r="SIU742"/>
      <c r="SIV742"/>
      <c r="SIW742"/>
      <c r="SIX742"/>
      <c r="SIY742"/>
      <c r="SIZ742"/>
      <c r="SJA742"/>
      <c r="SJB742"/>
      <c r="SJC742"/>
      <c r="SJD742"/>
      <c r="SJE742"/>
      <c r="SJF742"/>
      <c r="SJG742"/>
      <c r="SJH742"/>
      <c r="SJI742"/>
      <c r="SJJ742"/>
      <c r="SJK742"/>
      <c r="SJL742"/>
      <c r="SJM742"/>
      <c r="SJN742"/>
      <c r="SJO742"/>
      <c r="SJP742"/>
      <c r="SJQ742"/>
      <c r="SJR742"/>
      <c r="SJS742"/>
      <c r="SJT742"/>
      <c r="SJU742"/>
      <c r="SJV742"/>
      <c r="SJW742"/>
      <c r="SJX742"/>
      <c r="SJY742"/>
      <c r="SJZ742"/>
      <c r="SKA742"/>
      <c r="SKB742"/>
      <c r="SKC742"/>
      <c r="SKD742"/>
      <c r="SKE742"/>
      <c r="SKF742"/>
      <c r="SKG742"/>
      <c r="SKH742"/>
      <c r="SKI742"/>
      <c r="SKJ742"/>
      <c r="SKK742"/>
      <c r="SKL742"/>
      <c r="SKM742"/>
      <c r="SKN742"/>
      <c r="SKO742"/>
      <c r="SKP742"/>
      <c r="SKQ742"/>
      <c r="SKR742"/>
      <c r="SKS742"/>
      <c r="SKT742"/>
      <c r="SKU742"/>
      <c r="SKV742"/>
      <c r="SKW742"/>
      <c r="SKX742"/>
      <c r="SKY742"/>
      <c r="SKZ742"/>
      <c r="SLA742"/>
      <c r="SLB742"/>
      <c r="SLC742"/>
      <c r="SLD742"/>
      <c r="SLE742"/>
      <c r="SLF742"/>
      <c r="SLG742"/>
      <c r="SLH742"/>
      <c r="SLI742"/>
      <c r="SLJ742"/>
      <c r="SLK742"/>
      <c r="SLL742"/>
      <c r="SLM742"/>
      <c r="SLN742"/>
      <c r="SLO742"/>
      <c r="SLP742"/>
      <c r="SLQ742"/>
      <c r="SLR742"/>
      <c r="SLS742"/>
      <c r="SLT742"/>
      <c r="SLU742"/>
      <c r="SLV742"/>
      <c r="SLW742"/>
      <c r="SLX742"/>
      <c r="SLY742"/>
      <c r="SLZ742"/>
      <c r="SMA742"/>
      <c r="SMB742"/>
      <c r="SMC742"/>
      <c r="SMD742"/>
      <c r="SME742"/>
      <c r="SMF742"/>
      <c r="SMG742"/>
      <c r="SMH742"/>
      <c r="SMI742"/>
      <c r="SMJ742"/>
      <c r="SMK742"/>
      <c r="SML742"/>
      <c r="SMM742"/>
      <c r="SMN742"/>
      <c r="SMO742"/>
      <c r="SMP742"/>
      <c r="SMQ742"/>
      <c r="SMR742"/>
      <c r="SMS742"/>
      <c r="SMT742"/>
      <c r="SMU742"/>
      <c r="SMV742"/>
      <c r="SMW742"/>
      <c r="SMX742"/>
      <c r="SMY742"/>
      <c r="SMZ742"/>
      <c r="SNA742"/>
      <c r="SNB742"/>
      <c r="SNC742"/>
      <c r="SND742"/>
      <c r="SNE742"/>
      <c r="SNF742"/>
      <c r="SNG742"/>
      <c r="SNH742"/>
      <c r="SNI742"/>
      <c r="SNJ742"/>
      <c r="SNK742"/>
      <c r="SNL742"/>
      <c r="SNM742"/>
      <c r="SNN742"/>
      <c r="SNO742"/>
      <c r="SNP742"/>
      <c r="SNQ742"/>
      <c r="SNR742"/>
      <c r="SNS742"/>
      <c r="SNT742"/>
      <c r="SNU742"/>
      <c r="SNV742"/>
      <c r="SNW742"/>
      <c r="SNX742"/>
      <c r="SNY742"/>
      <c r="SNZ742"/>
      <c r="SOA742"/>
      <c r="SOB742"/>
      <c r="SOC742"/>
      <c r="SOD742"/>
      <c r="SOE742"/>
      <c r="SOF742"/>
      <c r="SOG742"/>
      <c r="SOH742"/>
      <c r="SOI742"/>
      <c r="SOJ742"/>
      <c r="SOK742"/>
      <c r="SOL742"/>
      <c r="SOM742"/>
      <c r="SON742"/>
      <c r="SOO742"/>
      <c r="SOP742"/>
      <c r="SOQ742"/>
      <c r="SOR742"/>
      <c r="SOS742"/>
      <c r="SOT742"/>
      <c r="SOU742"/>
      <c r="SOV742"/>
      <c r="SOW742"/>
      <c r="SOX742"/>
      <c r="SOY742"/>
      <c r="SOZ742"/>
      <c r="SPA742"/>
      <c r="SPB742"/>
      <c r="SPC742"/>
      <c r="SPD742"/>
      <c r="SPE742"/>
      <c r="SPF742"/>
      <c r="SPG742"/>
      <c r="SPH742"/>
      <c r="SPI742"/>
      <c r="SPJ742"/>
      <c r="SPK742"/>
      <c r="SPL742"/>
      <c r="SPM742"/>
      <c r="SPN742"/>
      <c r="SPO742"/>
      <c r="SPP742"/>
      <c r="SPQ742"/>
      <c r="SPR742"/>
      <c r="SPS742"/>
      <c r="SPT742"/>
      <c r="SPU742"/>
      <c r="SPV742"/>
      <c r="SPW742"/>
      <c r="SPX742"/>
      <c r="SPY742"/>
      <c r="SPZ742"/>
      <c r="SQA742"/>
      <c r="SQB742"/>
      <c r="SQC742"/>
      <c r="SQD742"/>
      <c r="SQE742"/>
      <c r="SQF742"/>
      <c r="SQG742"/>
      <c r="SQH742"/>
      <c r="SQI742"/>
      <c r="SQJ742"/>
      <c r="SQK742"/>
      <c r="SQL742"/>
      <c r="SQM742"/>
      <c r="SQN742"/>
      <c r="SQO742"/>
      <c r="SQP742"/>
      <c r="SQQ742"/>
      <c r="SQR742"/>
      <c r="SQS742"/>
      <c r="SQT742"/>
      <c r="SQU742"/>
      <c r="SQV742"/>
      <c r="SQW742"/>
      <c r="SQX742"/>
      <c r="SQY742"/>
      <c r="SQZ742"/>
      <c r="SRA742"/>
      <c r="SRB742"/>
      <c r="SRC742"/>
      <c r="SRD742"/>
      <c r="SRE742"/>
      <c r="SRF742"/>
      <c r="SRG742"/>
      <c r="SRH742"/>
      <c r="SRI742"/>
      <c r="SRJ742"/>
      <c r="SRK742"/>
      <c r="SRL742"/>
      <c r="SRM742"/>
      <c r="SRN742"/>
      <c r="SRO742"/>
      <c r="SRP742"/>
      <c r="SRQ742"/>
      <c r="SRR742"/>
      <c r="SRS742"/>
      <c r="SRT742"/>
      <c r="SRU742"/>
      <c r="SRV742"/>
      <c r="SRW742"/>
      <c r="SRX742"/>
      <c r="SRY742"/>
      <c r="SRZ742"/>
      <c r="SSA742"/>
      <c r="SSB742"/>
      <c r="SSC742"/>
      <c r="SSD742"/>
      <c r="SSE742"/>
      <c r="SSF742"/>
      <c r="SSG742"/>
      <c r="SSH742"/>
      <c r="SSI742"/>
      <c r="SSJ742"/>
      <c r="SSK742"/>
      <c r="SSL742"/>
      <c r="SSM742"/>
      <c r="SSN742"/>
      <c r="SSO742"/>
      <c r="SSP742"/>
      <c r="SSQ742"/>
      <c r="SSR742"/>
      <c r="SSS742"/>
      <c r="SST742"/>
      <c r="SSU742"/>
      <c r="SSV742"/>
      <c r="SSW742"/>
      <c r="SSX742"/>
      <c r="SSY742"/>
      <c r="SSZ742"/>
      <c r="STA742"/>
      <c r="STB742"/>
      <c r="STC742"/>
      <c r="STD742"/>
      <c r="STE742"/>
      <c r="STF742"/>
      <c r="STG742"/>
      <c r="STH742"/>
      <c r="STI742"/>
      <c r="STJ742"/>
      <c r="STK742"/>
      <c r="STL742"/>
      <c r="STM742"/>
      <c r="STN742"/>
      <c r="STO742"/>
      <c r="STP742"/>
      <c r="STQ742"/>
      <c r="STR742"/>
      <c r="STS742"/>
      <c r="STT742"/>
      <c r="STU742"/>
      <c r="STV742"/>
      <c r="STW742"/>
      <c r="STX742"/>
      <c r="STY742"/>
      <c r="STZ742"/>
      <c r="SUA742"/>
      <c r="SUB742"/>
      <c r="SUC742"/>
      <c r="SUD742"/>
      <c r="SUE742"/>
      <c r="SUF742"/>
      <c r="SUG742"/>
      <c r="SUH742"/>
      <c r="SUI742"/>
      <c r="SUJ742"/>
      <c r="SUK742"/>
      <c r="SUL742"/>
      <c r="SUM742"/>
      <c r="SUN742"/>
      <c r="SUO742"/>
      <c r="SUP742"/>
      <c r="SUQ742"/>
      <c r="SUR742"/>
      <c r="SUS742"/>
      <c r="SUT742"/>
      <c r="SUU742"/>
      <c r="SUV742"/>
      <c r="SUW742"/>
      <c r="SUX742"/>
      <c r="SUY742"/>
      <c r="SUZ742"/>
      <c r="SVA742"/>
      <c r="SVB742"/>
      <c r="SVC742"/>
      <c r="SVD742"/>
      <c r="SVE742"/>
      <c r="SVF742"/>
      <c r="SVG742"/>
      <c r="SVH742"/>
      <c r="SVI742"/>
      <c r="SVJ742"/>
      <c r="SVK742"/>
      <c r="SVL742"/>
      <c r="SVM742"/>
      <c r="SVN742"/>
      <c r="SVO742"/>
      <c r="SVP742"/>
      <c r="SVQ742"/>
      <c r="SVR742"/>
      <c r="SVS742"/>
      <c r="SVT742"/>
      <c r="SVU742"/>
      <c r="SVV742"/>
      <c r="SVW742"/>
      <c r="SVX742"/>
      <c r="SVY742"/>
      <c r="SVZ742"/>
      <c r="SWA742"/>
      <c r="SWB742"/>
      <c r="SWC742"/>
      <c r="SWD742"/>
      <c r="SWE742"/>
      <c r="SWF742"/>
      <c r="SWG742"/>
      <c r="SWH742"/>
      <c r="SWI742"/>
      <c r="SWJ742"/>
      <c r="SWK742"/>
      <c r="SWL742"/>
      <c r="SWM742"/>
      <c r="SWN742"/>
      <c r="SWO742"/>
      <c r="SWP742"/>
      <c r="SWQ742"/>
      <c r="SWR742"/>
      <c r="SWS742"/>
      <c r="SWT742"/>
      <c r="SWU742"/>
      <c r="SWV742"/>
      <c r="SWW742"/>
      <c r="SWX742"/>
      <c r="SWY742"/>
      <c r="SWZ742"/>
      <c r="SXA742"/>
      <c r="SXB742"/>
      <c r="SXC742"/>
      <c r="SXD742"/>
      <c r="SXE742"/>
      <c r="SXF742"/>
      <c r="SXG742"/>
      <c r="SXH742"/>
      <c r="SXI742"/>
      <c r="SXJ742"/>
      <c r="SXK742"/>
      <c r="SXL742"/>
      <c r="SXM742"/>
      <c r="SXN742"/>
      <c r="SXO742"/>
      <c r="SXP742"/>
      <c r="SXQ742"/>
      <c r="SXR742"/>
      <c r="SXS742"/>
      <c r="SXT742"/>
      <c r="SXU742"/>
      <c r="SXV742"/>
      <c r="SXW742"/>
      <c r="SXX742"/>
      <c r="SXY742"/>
      <c r="SXZ742"/>
      <c r="SYA742"/>
      <c r="SYB742"/>
      <c r="SYC742"/>
      <c r="SYD742"/>
      <c r="SYE742"/>
      <c r="SYF742"/>
      <c r="SYG742"/>
      <c r="SYH742"/>
      <c r="SYI742"/>
      <c r="SYJ742"/>
      <c r="SYK742"/>
      <c r="SYL742"/>
      <c r="SYM742"/>
      <c r="SYN742"/>
      <c r="SYO742"/>
      <c r="SYP742"/>
      <c r="SYQ742"/>
      <c r="SYR742"/>
      <c r="SYS742"/>
      <c r="SYT742"/>
      <c r="SYU742"/>
      <c r="SYV742"/>
      <c r="SYW742"/>
      <c r="SYX742"/>
      <c r="SYY742"/>
      <c r="SYZ742"/>
      <c r="SZA742"/>
      <c r="SZB742"/>
      <c r="SZC742"/>
      <c r="SZD742"/>
      <c r="SZE742"/>
      <c r="SZF742"/>
      <c r="SZG742"/>
      <c r="SZH742"/>
      <c r="SZI742"/>
      <c r="SZJ742"/>
      <c r="SZK742"/>
      <c r="SZL742"/>
      <c r="SZM742"/>
      <c r="SZN742"/>
      <c r="SZO742"/>
      <c r="SZP742"/>
      <c r="SZQ742"/>
      <c r="SZR742"/>
      <c r="SZS742"/>
      <c r="SZT742"/>
      <c r="SZU742"/>
      <c r="SZV742"/>
      <c r="SZW742"/>
      <c r="SZX742"/>
      <c r="SZY742"/>
      <c r="SZZ742"/>
      <c r="TAA742"/>
      <c r="TAB742"/>
      <c r="TAC742"/>
      <c r="TAD742"/>
      <c r="TAE742"/>
      <c r="TAF742"/>
      <c r="TAG742"/>
      <c r="TAH742"/>
      <c r="TAI742"/>
      <c r="TAJ742"/>
      <c r="TAK742"/>
      <c r="TAL742"/>
      <c r="TAM742"/>
      <c r="TAN742"/>
      <c r="TAO742"/>
      <c r="TAP742"/>
      <c r="TAQ742"/>
      <c r="TAR742"/>
      <c r="TAS742"/>
      <c r="TAT742"/>
      <c r="TAU742"/>
      <c r="TAV742"/>
      <c r="TAW742"/>
      <c r="TAX742"/>
      <c r="TAY742"/>
      <c r="TAZ742"/>
      <c r="TBA742"/>
      <c r="TBB742"/>
      <c r="TBC742"/>
      <c r="TBD742"/>
      <c r="TBE742"/>
      <c r="TBF742"/>
      <c r="TBG742"/>
      <c r="TBH742"/>
      <c r="TBI742"/>
      <c r="TBJ742"/>
      <c r="TBK742"/>
      <c r="TBL742"/>
      <c r="TBM742"/>
      <c r="TBN742"/>
      <c r="TBO742"/>
      <c r="TBP742"/>
      <c r="TBQ742"/>
      <c r="TBR742"/>
      <c r="TBS742"/>
      <c r="TBT742"/>
      <c r="TBU742"/>
      <c r="TBV742"/>
      <c r="TBW742"/>
      <c r="TBX742"/>
      <c r="TBY742"/>
      <c r="TBZ742"/>
      <c r="TCA742"/>
      <c r="TCB742"/>
      <c r="TCC742"/>
      <c r="TCD742"/>
      <c r="TCE742"/>
      <c r="TCF742"/>
      <c r="TCG742"/>
      <c r="TCH742"/>
      <c r="TCI742"/>
      <c r="TCJ742"/>
      <c r="TCK742"/>
      <c r="TCL742"/>
      <c r="TCM742"/>
      <c r="TCN742"/>
      <c r="TCO742"/>
      <c r="TCP742"/>
      <c r="TCQ742"/>
      <c r="TCR742"/>
      <c r="TCS742"/>
      <c r="TCT742"/>
      <c r="TCU742"/>
      <c r="TCV742"/>
      <c r="TCW742"/>
      <c r="TCX742"/>
      <c r="TCY742"/>
      <c r="TCZ742"/>
      <c r="TDA742"/>
      <c r="TDB742"/>
      <c r="TDC742"/>
      <c r="TDD742"/>
      <c r="TDE742"/>
      <c r="TDF742"/>
      <c r="TDG742"/>
      <c r="TDH742"/>
      <c r="TDI742"/>
      <c r="TDJ742"/>
      <c r="TDK742"/>
      <c r="TDL742"/>
      <c r="TDM742"/>
      <c r="TDN742"/>
      <c r="TDO742"/>
      <c r="TDP742"/>
      <c r="TDQ742"/>
      <c r="TDR742"/>
      <c r="TDS742"/>
      <c r="TDT742"/>
      <c r="TDU742"/>
      <c r="TDV742"/>
      <c r="TDW742"/>
      <c r="TDX742"/>
      <c r="TDY742"/>
      <c r="TDZ742"/>
      <c r="TEA742"/>
      <c r="TEB742"/>
      <c r="TEC742"/>
      <c r="TED742"/>
      <c r="TEE742"/>
      <c r="TEF742"/>
      <c r="TEG742"/>
      <c r="TEH742"/>
      <c r="TEI742"/>
      <c r="TEJ742"/>
      <c r="TEK742"/>
      <c r="TEL742"/>
      <c r="TEM742"/>
      <c r="TEN742"/>
      <c r="TEO742"/>
      <c r="TEP742"/>
      <c r="TEQ742"/>
      <c r="TER742"/>
      <c r="TES742"/>
      <c r="TET742"/>
      <c r="TEU742"/>
      <c r="TEV742"/>
      <c r="TEW742"/>
      <c r="TEX742"/>
      <c r="TEY742"/>
      <c r="TEZ742"/>
      <c r="TFA742"/>
      <c r="TFB742"/>
      <c r="TFC742"/>
      <c r="TFD742"/>
      <c r="TFE742"/>
      <c r="TFF742"/>
      <c r="TFG742"/>
      <c r="TFH742"/>
      <c r="TFI742"/>
      <c r="TFJ742"/>
      <c r="TFK742"/>
      <c r="TFL742"/>
      <c r="TFM742"/>
      <c r="TFN742"/>
      <c r="TFO742"/>
      <c r="TFP742"/>
      <c r="TFQ742"/>
      <c r="TFR742"/>
      <c r="TFS742"/>
      <c r="TFT742"/>
      <c r="TFU742"/>
      <c r="TFV742"/>
      <c r="TFW742"/>
      <c r="TFX742"/>
      <c r="TFY742"/>
      <c r="TFZ742"/>
      <c r="TGA742"/>
      <c r="TGB742"/>
      <c r="TGC742"/>
      <c r="TGD742"/>
      <c r="TGE742"/>
      <c r="TGF742"/>
      <c r="TGG742"/>
      <c r="TGH742"/>
      <c r="TGI742"/>
      <c r="TGJ742"/>
      <c r="TGK742"/>
      <c r="TGL742"/>
      <c r="TGM742"/>
      <c r="TGN742"/>
      <c r="TGO742"/>
      <c r="TGP742"/>
      <c r="TGQ742"/>
      <c r="TGR742"/>
      <c r="TGS742"/>
      <c r="TGT742"/>
      <c r="TGU742"/>
      <c r="TGV742"/>
      <c r="TGW742"/>
      <c r="TGX742"/>
      <c r="TGY742"/>
      <c r="TGZ742"/>
      <c r="THA742"/>
      <c r="THB742"/>
      <c r="THC742"/>
      <c r="THD742"/>
      <c r="THE742"/>
      <c r="THF742"/>
      <c r="THG742"/>
      <c r="THH742"/>
      <c r="THI742"/>
      <c r="THJ742"/>
      <c r="THK742"/>
      <c r="THL742"/>
      <c r="THM742"/>
      <c r="THN742"/>
      <c r="THO742"/>
      <c r="THP742"/>
      <c r="THQ742"/>
      <c r="THR742"/>
      <c r="THS742"/>
      <c r="THT742"/>
      <c r="THU742"/>
      <c r="THV742"/>
      <c r="THW742"/>
      <c r="THX742"/>
      <c r="THY742"/>
      <c r="THZ742"/>
      <c r="TIA742"/>
      <c r="TIB742"/>
      <c r="TIC742"/>
      <c r="TID742"/>
      <c r="TIE742"/>
      <c r="TIF742"/>
      <c r="TIG742"/>
      <c r="TIH742"/>
      <c r="TII742"/>
      <c r="TIJ742"/>
      <c r="TIK742"/>
      <c r="TIL742"/>
      <c r="TIM742"/>
      <c r="TIN742"/>
      <c r="TIO742"/>
      <c r="TIP742"/>
      <c r="TIQ742"/>
      <c r="TIR742"/>
      <c r="TIS742"/>
      <c r="TIT742"/>
      <c r="TIU742"/>
      <c r="TIV742"/>
      <c r="TIW742"/>
      <c r="TIX742"/>
      <c r="TIY742"/>
      <c r="TIZ742"/>
      <c r="TJA742"/>
      <c r="TJB742"/>
      <c r="TJC742"/>
      <c r="TJD742"/>
      <c r="TJE742"/>
      <c r="TJF742"/>
      <c r="TJG742"/>
      <c r="TJH742"/>
      <c r="TJI742"/>
      <c r="TJJ742"/>
      <c r="TJK742"/>
      <c r="TJL742"/>
      <c r="TJM742"/>
      <c r="TJN742"/>
      <c r="TJO742"/>
      <c r="TJP742"/>
      <c r="TJQ742"/>
      <c r="TJR742"/>
      <c r="TJS742"/>
      <c r="TJT742"/>
      <c r="TJU742"/>
      <c r="TJV742"/>
      <c r="TJW742"/>
      <c r="TJX742"/>
      <c r="TJY742"/>
      <c r="TJZ742"/>
      <c r="TKA742"/>
      <c r="TKB742"/>
      <c r="TKC742"/>
      <c r="TKD742"/>
      <c r="TKE742"/>
      <c r="TKF742"/>
      <c r="TKG742"/>
      <c r="TKH742"/>
      <c r="TKI742"/>
      <c r="TKJ742"/>
      <c r="TKK742"/>
      <c r="TKL742"/>
      <c r="TKM742"/>
      <c r="TKN742"/>
      <c r="TKO742"/>
      <c r="TKP742"/>
      <c r="TKQ742"/>
      <c r="TKR742"/>
      <c r="TKS742"/>
      <c r="TKT742"/>
      <c r="TKU742"/>
      <c r="TKV742"/>
      <c r="TKW742"/>
      <c r="TKX742"/>
      <c r="TKY742"/>
      <c r="TKZ742"/>
      <c r="TLA742"/>
      <c r="TLB742"/>
      <c r="TLC742"/>
      <c r="TLD742"/>
      <c r="TLE742"/>
      <c r="TLF742"/>
      <c r="TLG742"/>
      <c r="TLH742"/>
      <c r="TLI742"/>
      <c r="TLJ742"/>
      <c r="TLK742"/>
      <c r="TLL742"/>
      <c r="TLM742"/>
      <c r="TLN742"/>
      <c r="TLO742"/>
      <c r="TLP742"/>
      <c r="TLQ742"/>
      <c r="TLR742"/>
      <c r="TLS742"/>
      <c r="TLT742"/>
      <c r="TLU742"/>
      <c r="TLV742"/>
      <c r="TLW742"/>
      <c r="TLX742"/>
      <c r="TLY742"/>
      <c r="TLZ742"/>
      <c r="TMA742"/>
      <c r="TMB742"/>
      <c r="TMC742"/>
      <c r="TMD742"/>
      <c r="TME742"/>
      <c r="TMF742"/>
      <c r="TMG742"/>
      <c r="TMH742"/>
      <c r="TMI742"/>
      <c r="TMJ742"/>
      <c r="TMK742"/>
      <c r="TML742"/>
      <c r="TMM742"/>
      <c r="TMN742"/>
      <c r="TMO742"/>
      <c r="TMP742"/>
      <c r="TMQ742"/>
      <c r="TMR742"/>
      <c r="TMS742"/>
      <c r="TMT742"/>
      <c r="TMU742"/>
      <c r="TMV742"/>
      <c r="TMW742"/>
      <c r="TMX742"/>
      <c r="TMY742"/>
      <c r="TMZ742"/>
      <c r="TNA742"/>
      <c r="TNB742"/>
      <c r="TNC742"/>
      <c r="TND742"/>
      <c r="TNE742"/>
      <c r="TNF742"/>
      <c r="TNG742"/>
      <c r="TNH742"/>
      <c r="TNI742"/>
      <c r="TNJ742"/>
      <c r="TNK742"/>
      <c r="TNL742"/>
      <c r="TNM742"/>
      <c r="TNN742"/>
      <c r="TNO742"/>
      <c r="TNP742"/>
      <c r="TNQ742"/>
      <c r="TNR742"/>
      <c r="TNS742"/>
      <c r="TNT742"/>
      <c r="TNU742"/>
      <c r="TNV742"/>
      <c r="TNW742"/>
      <c r="TNX742"/>
      <c r="TNY742"/>
      <c r="TNZ742"/>
      <c r="TOA742"/>
      <c r="TOB742"/>
      <c r="TOC742"/>
      <c r="TOD742"/>
      <c r="TOE742"/>
      <c r="TOF742"/>
      <c r="TOG742"/>
      <c r="TOH742"/>
      <c r="TOI742"/>
      <c r="TOJ742"/>
      <c r="TOK742"/>
      <c r="TOL742"/>
      <c r="TOM742"/>
      <c r="TON742"/>
      <c r="TOO742"/>
      <c r="TOP742"/>
      <c r="TOQ742"/>
      <c r="TOR742"/>
      <c r="TOS742"/>
      <c r="TOT742"/>
      <c r="TOU742"/>
      <c r="TOV742"/>
      <c r="TOW742"/>
      <c r="TOX742"/>
      <c r="TOY742"/>
      <c r="TOZ742"/>
      <c r="TPA742"/>
      <c r="TPB742"/>
      <c r="TPC742"/>
      <c r="TPD742"/>
      <c r="TPE742"/>
      <c r="TPF742"/>
      <c r="TPG742"/>
      <c r="TPH742"/>
      <c r="TPI742"/>
      <c r="TPJ742"/>
      <c r="TPK742"/>
      <c r="TPL742"/>
      <c r="TPM742"/>
      <c r="TPN742"/>
      <c r="TPO742"/>
      <c r="TPP742"/>
      <c r="TPQ742"/>
      <c r="TPR742"/>
      <c r="TPS742"/>
      <c r="TPT742"/>
      <c r="TPU742"/>
      <c r="TPV742"/>
      <c r="TPW742"/>
      <c r="TPX742"/>
      <c r="TPY742"/>
      <c r="TPZ742"/>
      <c r="TQA742"/>
      <c r="TQB742"/>
      <c r="TQC742"/>
      <c r="TQD742"/>
      <c r="TQE742"/>
      <c r="TQF742"/>
      <c r="TQG742"/>
      <c r="TQH742"/>
      <c r="TQI742"/>
      <c r="TQJ742"/>
      <c r="TQK742"/>
      <c r="TQL742"/>
      <c r="TQM742"/>
      <c r="TQN742"/>
      <c r="TQO742"/>
      <c r="TQP742"/>
      <c r="TQQ742"/>
      <c r="TQR742"/>
      <c r="TQS742"/>
      <c r="TQT742"/>
      <c r="TQU742"/>
      <c r="TQV742"/>
      <c r="TQW742"/>
      <c r="TQX742"/>
      <c r="TQY742"/>
      <c r="TQZ742"/>
      <c r="TRA742"/>
      <c r="TRB742"/>
      <c r="TRC742"/>
      <c r="TRD742"/>
      <c r="TRE742"/>
      <c r="TRF742"/>
      <c r="TRG742"/>
      <c r="TRH742"/>
      <c r="TRI742"/>
      <c r="TRJ742"/>
      <c r="TRK742"/>
      <c r="TRL742"/>
      <c r="TRM742"/>
      <c r="TRN742"/>
      <c r="TRO742"/>
      <c r="TRP742"/>
      <c r="TRQ742"/>
      <c r="TRR742"/>
      <c r="TRS742"/>
      <c r="TRT742"/>
      <c r="TRU742"/>
      <c r="TRV742"/>
      <c r="TRW742"/>
      <c r="TRX742"/>
      <c r="TRY742"/>
      <c r="TRZ742"/>
      <c r="TSA742"/>
      <c r="TSB742"/>
      <c r="TSC742"/>
      <c r="TSD742"/>
      <c r="TSE742"/>
      <c r="TSF742"/>
      <c r="TSG742"/>
      <c r="TSH742"/>
      <c r="TSI742"/>
      <c r="TSJ742"/>
      <c r="TSK742"/>
      <c r="TSL742"/>
      <c r="TSM742"/>
      <c r="TSN742"/>
      <c r="TSO742"/>
      <c r="TSP742"/>
      <c r="TSQ742"/>
      <c r="TSR742"/>
      <c r="TSS742"/>
      <c r="TST742"/>
      <c r="TSU742"/>
      <c r="TSV742"/>
      <c r="TSW742"/>
      <c r="TSX742"/>
      <c r="TSY742"/>
      <c r="TSZ742"/>
      <c r="TTA742"/>
      <c r="TTB742"/>
      <c r="TTC742"/>
      <c r="TTD742"/>
      <c r="TTE742"/>
      <c r="TTF742"/>
      <c r="TTG742"/>
      <c r="TTH742"/>
      <c r="TTI742"/>
      <c r="TTJ742"/>
      <c r="TTK742"/>
      <c r="TTL742"/>
      <c r="TTM742"/>
      <c r="TTN742"/>
      <c r="TTO742"/>
      <c r="TTP742"/>
      <c r="TTQ742"/>
      <c r="TTR742"/>
      <c r="TTS742"/>
      <c r="TTT742"/>
      <c r="TTU742"/>
      <c r="TTV742"/>
      <c r="TTW742"/>
      <c r="TTX742"/>
      <c r="TTY742"/>
      <c r="TTZ742"/>
      <c r="TUA742"/>
      <c r="TUB742"/>
      <c r="TUC742"/>
      <c r="TUD742"/>
      <c r="TUE742"/>
      <c r="TUF742"/>
      <c r="TUG742"/>
      <c r="TUH742"/>
      <c r="TUI742"/>
      <c r="TUJ742"/>
      <c r="TUK742"/>
      <c r="TUL742"/>
      <c r="TUM742"/>
      <c r="TUN742"/>
      <c r="TUO742"/>
      <c r="TUP742"/>
      <c r="TUQ742"/>
      <c r="TUR742"/>
      <c r="TUS742"/>
      <c r="TUT742"/>
      <c r="TUU742"/>
      <c r="TUV742"/>
      <c r="TUW742"/>
      <c r="TUX742"/>
      <c r="TUY742"/>
      <c r="TUZ742"/>
      <c r="TVA742"/>
      <c r="TVB742"/>
      <c r="TVC742"/>
      <c r="TVD742"/>
      <c r="TVE742"/>
      <c r="TVF742"/>
      <c r="TVG742"/>
      <c r="TVH742"/>
      <c r="TVI742"/>
      <c r="TVJ742"/>
      <c r="TVK742"/>
      <c r="TVL742"/>
      <c r="TVM742"/>
      <c r="TVN742"/>
      <c r="TVO742"/>
      <c r="TVP742"/>
      <c r="TVQ742"/>
      <c r="TVR742"/>
      <c r="TVS742"/>
      <c r="TVT742"/>
      <c r="TVU742"/>
      <c r="TVV742"/>
      <c r="TVW742"/>
      <c r="TVX742"/>
      <c r="TVY742"/>
      <c r="TVZ742"/>
      <c r="TWA742"/>
      <c r="TWB742"/>
      <c r="TWC742"/>
      <c r="TWD742"/>
      <c r="TWE742"/>
      <c r="TWF742"/>
      <c r="TWG742"/>
      <c r="TWH742"/>
      <c r="TWI742"/>
      <c r="TWJ742"/>
      <c r="TWK742"/>
      <c r="TWL742"/>
      <c r="TWM742"/>
      <c r="TWN742"/>
      <c r="TWO742"/>
      <c r="TWP742"/>
      <c r="TWQ742"/>
      <c r="TWR742"/>
      <c r="TWS742"/>
      <c r="TWT742"/>
      <c r="TWU742"/>
      <c r="TWV742"/>
      <c r="TWW742"/>
      <c r="TWX742"/>
      <c r="TWY742"/>
      <c r="TWZ742"/>
      <c r="TXA742"/>
      <c r="TXB742"/>
      <c r="TXC742"/>
      <c r="TXD742"/>
      <c r="TXE742"/>
      <c r="TXF742"/>
      <c r="TXG742"/>
      <c r="TXH742"/>
      <c r="TXI742"/>
      <c r="TXJ742"/>
      <c r="TXK742"/>
      <c r="TXL742"/>
      <c r="TXM742"/>
      <c r="TXN742"/>
      <c r="TXO742"/>
      <c r="TXP742"/>
      <c r="TXQ742"/>
      <c r="TXR742"/>
      <c r="TXS742"/>
      <c r="TXT742"/>
      <c r="TXU742"/>
      <c r="TXV742"/>
      <c r="TXW742"/>
      <c r="TXX742"/>
      <c r="TXY742"/>
      <c r="TXZ742"/>
      <c r="TYA742"/>
      <c r="TYB742"/>
      <c r="TYC742"/>
      <c r="TYD742"/>
      <c r="TYE742"/>
      <c r="TYF742"/>
      <c r="TYG742"/>
      <c r="TYH742"/>
      <c r="TYI742"/>
      <c r="TYJ742"/>
      <c r="TYK742"/>
      <c r="TYL742"/>
      <c r="TYM742"/>
      <c r="TYN742"/>
      <c r="TYO742"/>
      <c r="TYP742"/>
      <c r="TYQ742"/>
      <c r="TYR742"/>
      <c r="TYS742"/>
      <c r="TYT742"/>
      <c r="TYU742"/>
      <c r="TYV742"/>
      <c r="TYW742"/>
      <c r="TYX742"/>
      <c r="TYY742"/>
      <c r="TYZ742"/>
      <c r="TZA742"/>
      <c r="TZB742"/>
      <c r="TZC742"/>
      <c r="TZD742"/>
      <c r="TZE742"/>
      <c r="TZF742"/>
      <c r="TZG742"/>
      <c r="TZH742"/>
      <c r="TZI742"/>
      <c r="TZJ742"/>
      <c r="TZK742"/>
      <c r="TZL742"/>
      <c r="TZM742"/>
      <c r="TZN742"/>
      <c r="TZO742"/>
      <c r="TZP742"/>
      <c r="TZQ742"/>
      <c r="TZR742"/>
      <c r="TZS742"/>
      <c r="TZT742"/>
      <c r="TZU742"/>
      <c r="TZV742"/>
      <c r="TZW742"/>
      <c r="TZX742"/>
      <c r="TZY742"/>
      <c r="TZZ742"/>
      <c r="UAA742"/>
      <c r="UAB742"/>
      <c r="UAC742"/>
      <c r="UAD742"/>
      <c r="UAE742"/>
      <c r="UAF742"/>
      <c r="UAG742"/>
      <c r="UAH742"/>
      <c r="UAI742"/>
      <c r="UAJ742"/>
      <c r="UAK742"/>
      <c r="UAL742"/>
      <c r="UAM742"/>
      <c r="UAN742"/>
      <c r="UAO742"/>
      <c r="UAP742"/>
      <c r="UAQ742"/>
      <c r="UAR742"/>
      <c r="UAS742"/>
      <c r="UAT742"/>
      <c r="UAU742"/>
      <c r="UAV742"/>
      <c r="UAW742"/>
      <c r="UAX742"/>
      <c r="UAY742"/>
      <c r="UAZ742"/>
      <c r="UBA742"/>
      <c r="UBB742"/>
      <c r="UBC742"/>
      <c r="UBD742"/>
      <c r="UBE742"/>
      <c r="UBF742"/>
      <c r="UBG742"/>
      <c r="UBH742"/>
      <c r="UBI742"/>
      <c r="UBJ742"/>
      <c r="UBK742"/>
      <c r="UBL742"/>
      <c r="UBM742"/>
      <c r="UBN742"/>
      <c r="UBO742"/>
      <c r="UBP742"/>
      <c r="UBQ742"/>
      <c r="UBR742"/>
      <c r="UBS742"/>
      <c r="UBT742"/>
      <c r="UBU742"/>
      <c r="UBV742"/>
      <c r="UBW742"/>
      <c r="UBX742"/>
      <c r="UBY742"/>
      <c r="UBZ742"/>
      <c r="UCA742"/>
      <c r="UCB742"/>
      <c r="UCC742"/>
      <c r="UCD742"/>
      <c r="UCE742"/>
      <c r="UCF742"/>
      <c r="UCG742"/>
      <c r="UCH742"/>
      <c r="UCI742"/>
      <c r="UCJ742"/>
      <c r="UCK742"/>
      <c r="UCL742"/>
      <c r="UCM742"/>
      <c r="UCN742"/>
      <c r="UCO742"/>
      <c r="UCP742"/>
      <c r="UCQ742"/>
      <c r="UCR742"/>
      <c r="UCS742"/>
      <c r="UCT742"/>
      <c r="UCU742"/>
      <c r="UCV742"/>
      <c r="UCW742"/>
      <c r="UCX742"/>
      <c r="UCY742"/>
      <c r="UCZ742"/>
      <c r="UDA742"/>
      <c r="UDB742"/>
      <c r="UDC742"/>
      <c r="UDD742"/>
      <c r="UDE742"/>
      <c r="UDF742"/>
      <c r="UDG742"/>
      <c r="UDH742"/>
      <c r="UDI742"/>
      <c r="UDJ742"/>
      <c r="UDK742"/>
      <c r="UDL742"/>
      <c r="UDM742"/>
      <c r="UDN742"/>
      <c r="UDO742"/>
      <c r="UDP742"/>
      <c r="UDQ742"/>
      <c r="UDR742"/>
      <c r="UDS742"/>
      <c r="UDT742"/>
      <c r="UDU742"/>
      <c r="UDV742"/>
      <c r="UDW742"/>
      <c r="UDX742"/>
      <c r="UDY742"/>
      <c r="UDZ742"/>
      <c r="UEA742"/>
      <c r="UEB742"/>
      <c r="UEC742"/>
      <c r="UED742"/>
      <c r="UEE742"/>
      <c r="UEF742"/>
      <c r="UEG742"/>
      <c r="UEH742"/>
      <c r="UEI742"/>
      <c r="UEJ742"/>
      <c r="UEK742"/>
      <c r="UEL742"/>
      <c r="UEM742"/>
      <c r="UEN742"/>
      <c r="UEO742"/>
      <c r="UEP742"/>
      <c r="UEQ742"/>
      <c r="UER742"/>
      <c r="UES742"/>
      <c r="UET742"/>
      <c r="UEU742"/>
      <c r="UEV742"/>
      <c r="UEW742"/>
      <c r="UEX742"/>
      <c r="UEY742"/>
      <c r="UEZ742"/>
      <c r="UFA742"/>
      <c r="UFB742"/>
      <c r="UFC742"/>
      <c r="UFD742"/>
      <c r="UFE742"/>
      <c r="UFF742"/>
      <c r="UFG742"/>
      <c r="UFH742"/>
      <c r="UFI742"/>
      <c r="UFJ742"/>
      <c r="UFK742"/>
      <c r="UFL742"/>
      <c r="UFM742"/>
      <c r="UFN742"/>
      <c r="UFO742"/>
      <c r="UFP742"/>
      <c r="UFQ742"/>
      <c r="UFR742"/>
      <c r="UFS742"/>
      <c r="UFT742"/>
      <c r="UFU742"/>
      <c r="UFV742"/>
      <c r="UFW742"/>
      <c r="UFX742"/>
      <c r="UFY742"/>
      <c r="UFZ742"/>
      <c r="UGA742"/>
      <c r="UGB742"/>
      <c r="UGC742"/>
      <c r="UGD742"/>
      <c r="UGE742"/>
      <c r="UGF742"/>
      <c r="UGG742"/>
      <c r="UGH742"/>
      <c r="UGI742"/>
      <c r="UGJ742"/>
      <c r="UGK742"/>
      <c r="UGL742"/>
      <c r="UGM742"/>
      <c r="UGN742"/>
      <c r="UGO742"/>
      <c r="UGP742"/>
      <c r="UGQ742"/>
      <c r="UGR742"/>
      <c r="UGS742"/>
      <c r="UGT742"/>
      <c r="UGU742"/>
      <c r="UGV742"/>
      <c r="UGW742"/>
      <c r="UGX742"/>
      <c r="UGY742"/>
      <c r="UGZ742"/>
      <c r="UHA742"/>
      <c r="UHB742"/>
      <c r="UHC742"/>
      <c r="UHD742"/>
      <c r="UHE742"/>
      <c r="UHF742"/>
      <c r="UHG742"/>
      <c r="UHH742"/>
      <c r="UHI742"/>
      <c r="UHJ742"/>
      <c r="UHK742"/>
      <c r="UHL742"/>
      <c r="UHM742"/>
      <c r="UHN742"/>
      <c r="UHO742"/>
      <c r="UHP742"/>
      <c r="UHQ742"/>
      <c r="UHR742"/>
      <c r="UHS742"/>
      <c r="UHT742"/>
      <c r="UHU742"/>
      <c r="UHV742"/>
      <c r="UHW742"/>
      <c r="UHX742"/>
      <c r="UHY742"/>
      <c r="UHZ742"/>
      <c r="UIA742"/>
      <c r="UIB742"/>
      <c r="UIC742"/>
      <c r="UID742"/>
      <c r="UIE742"/>
      <c r="UIF742"/>
      <c r="UIG742"/>
      <c r="UIH742"/>
      <c r="UII742"/>
      <c r="UIJ742"/>
      <c r="UIK742"/>
      <c r="UIL742"/>
      <c r="UIM742"/>
      <c r="UIN742"/>
      <c r="UIO742"/>
      <c r="UIP742"/>
      <c r="UIQ742"/>
      <c r="UIR742"/>
      <c r="UIS742"/>
      <c r="UIT742"/>
      <c r="UIU742"/>
      <c r="UIV742"/>
      <c r="UIW742"/>
      <c r="UIX742"/>
      <c r="UIY742"/>
      <c r="UIZ742"/>
      <c r="UJA742"/>
      <c r="UJB742"/>
      <c r="UJC742"/>
      <c r="UJD742"/>
      <c r="UJE742"/>
      <c r="UJF742"/>
      <c r="UJG742"/>
      <c r="UJH742"/>
      <c r="UJI742"/>
      <c r="UJJ742"/>
      <c r="UJK742"/>
      <c r="UJL742"/>
      <c r="UJM742"/>
      <c r="UJN742"/>
      <c r="UJO742"/>
      <c r="UJP742"/>
      <c r="UJQ742"/>
      <c r="UJR742"/>
      <c r="UJS742"/>
      <c r="UJT742"/>
      <c r="UJU742"/>
      <c r="UJV742"/>
      <c r="UJW742"/>
      <c r="UJX742"/>
      <c r="UJY742"/>
      <c r="UJZ742"/>
      <c r="UKA742"/>
      <c r="UKB742"/>
      <c r="UKC742"/>
      <c r="UKD742"/>
      <c r="UKE742"/>
      <c r="UKF742"/>
      <c r="UKG742"/>
      <c r="UKH742"/>
      <c r="UKI742"/>
      <c r="UKJ742"/>
      <c r="UKK742"/>
      <c r="UKL742"/>
      <c r="UKM742"/>
      <c r="UKN742"/>
      <c r="UKO742"/>
      <c r="UKP742"/>
      <c r="UKQ742"/>
      <c r="UKR742"/>
      <c r="UKS742"/>
      <c r="UKT742"/>
      <c r="UKU742"/>
      <c r="UKV742"/>
      <c r="UKW742"/>
      <c r="UKX742"/>
      <c r="UKY742"/>
      <c r="UKZ742"/>
      <c r="ULA742"/>
      <c r="ULB742"/>
      <c r="ULC742"/>
      <c r="ULD742"/>
      <c r="ULE742"/>
      <c r="ULF742"/>
      <c r="ULG742"/>
      <c r="ULH742"/>
      <c r="ULI742"/>
      <c r="ULJ742"/>
      <c r="ULK742"/>
      <c r="ULL742"/>
      <c r="ULM742"/>
      <c r="ULN742"/>
      <c r="ULO742"/>
      <c r="ULP742"/>
      <c r="ULQ742"/>
      <c r="ULR742"/>
      <c r="ULS742"/>
      <c r="ULT742"/>
      <c r="ULU742"/>
      <c r="ULV742"/>
      <c r="ULW742"/>
      <c r="ULX742"/>
      <c r="ULY742"/>
      <c r="ULZ742"/>
      <c r="UMA742"/>
      <c r="UMB742"/>
      <c r="UMC742"/>
      <c r="UMD742"/>
      <c r="UME742"/>
      <c r="UMF742"/>
      <c r="UMG742"/>
      <c r="UMH742"/>
      <c r="UMI742"/>
      <c r="UMJ742"/>
      <c r="UMK742"/>
      <c r="UML742"/>
      <c r="UMM742"/>
      <c r="UMN742"/>
      <c r="UMO742"/>
      <c r="UMP742"/>
      <c r="UMQ742"/>
      <c r="UMR742"/>
      <c r="UMS742"/>
      <c r="UMT742"/>
      <c r="UMU742"/>
      <c r="UMV742"/>
      <c r="UMW742"/>
      <c r="UMX742"/>
      <c r="UMY742"/>
      <c r="UMZ742"/>
      <c r="UNA742"/>
      <c r="UNB742"/>
      <c r="UNC742"/>
      <c r="UND742"/>
      <c r="UNE742"/>
      <c r="UNF742"/>
      <c r="UNG742"/>
      <c r="UNH742"/>
      <c r="UNI742"/>
      <c r="UNJ742"/>
      <c r="UNK742"/>
      <c r="UNL742"/>
      <c r="UNM742"/>
      <c r="UNN742"/>
      <c r="UNO742"/>
      <c r="UNP742"/>
      <c r="UNQ742"/>
      <c r="UNR742"/>
      <c r="UNS742"/>
      <c r="UNT742"/>
      <c r="UNU742"/>
      <c r="UNV742"/>
      <c r="UNW742"/>
      <c r="UNX742"/>
      <c r="UNY742"/>
      <c r="UNZ742"/>
      <c r="UOA742"/>
      <c r="UOB742"/>
      <c r="UOC742"/>
      <c r="UOD742"/>
      <c r="UOE742"/>
      <c r="UOF742"/>
      <c r="UOG742"/>
      <c r="UOH742"/>
      <c r="UOI742"/>
      <c r="UOJ742"/>
      <c r="UOK742"/>
      <c r="UOL742"/>
      <c r="UOM742"/>
      <c r="UON742"/>
      <c r="UOO742"/>
      <c r="UOP742"/>
      <c r="UOQ742"/>
      <c r="UOR742"/>
      <c r="UOS742"/>
      <c r="UOT742"/>
      <c r="UOU742"/>
      <c r="UOV742"/>
      <c r="UOW742"/>
      <c r="UOX742"/>
      <c r="UOY742"/>
      <c r="UOZ742"/>
      <c r="UPA742"/>
      <c r="UPB742"/>
      <c r="UPC742"/>
      <c r="UPD742"/>
      <c r="UPE742"/>
      <c r="UPF742"/>
      <c r="UPG742"/>
      <c r="UPH742"/>
      <c r="UPI742"/>
      <c r="UPJ742"/>
      <c r="UPK742"/>
      <c r="UPL742"/>
      <c r="UPM742"/>
      <c r="UPN742"/>
      <c r="UPO742"/>
      <c r="UPP742"/>
      <c r="UPQ742"/>
      <c r="UPR742"/>
      <c r="UPS742"/>
      <c r="UPT742"/>
      <c r="UPU742"/>
      <c r="UPV742"/>
      <c r="UPW742"/>
      <c r="UPX742"/>
      <c r="UPY742"/>
      <c r="UPZ742"/>
      <c r="UQA742"/>
      <c r="UQB742"/>
      <c r="UQC742"/>
      <c r="UQD742"/>
      <c r="UQE742"/>
      <c r="UQF742"/>
      <c r="UQG742"/>
      <c r="UQH742"/>
      <c r="UQI742"/>
      <c r="UQJ742"/>
      <c r="UQK742"/>
      <c r="UQL742"/>
      <c r="UQM742"/>
      <c r="UQN742"/>
      <c r="UQO742"/>
      <c r="UQP742"/>
      <c r="UQQ742"/>
      <c r="UQR742"/>
      <c r="UQS742"/>
      <c r="UQT742"/>
      <c r="UQU742"/>
      <c r="UQV742"/>
      <c r="UQW742"/>
      <c r="UQX742"/>
      <c r="UQY742"/>
      <c r="UQZ742"/>
      <c r="URA742"/>
      <c r="URB742"/>
      <c r="URC742"/>
      <c r="URD742"/>
      <c r="URE742"/>
      <c r="URF742"/>
      <c r="URG742"/>
      <c r="URH742"/>
      <c r="URI742"/>
      <c r="URJ742"/>
      <c r="URK742"/>
      <c r="URL742"/>
      <c r="URM742"/>
      <c r="URN742"/>
      <c r="URO742"/>
      <c r="URP742"/>
      <c r="URQ742"/>
      <c r="URR742"/>
      <c r="URS742"/>
      <c r="URT742"/>
      <c r="URU742"/>
      <c r="URV742"/>
      <c r="URW742"/>
      <c r="URX742"/>
      <c r="URY742"/>
      <c r="URZ742"/>
      <c r="USA742"/>
      <c r="USB742"/>
      <c r="USC742"/>
      <c r="USD742"/>
      <c r="USE742"/>
      <c r="USF742"/>
      <c r="USG742"/>
      <c r="USH742"/>
      <c r="USI742"/>
      <c r="USJ742"/>
      <c r="USK742"/>
      <c r="USL742"/>
      <c r="USM742"/>
      <c r="USN742"/>
      <c r="USO742"/>
      <c r="USP742"/>
      <c r="USQ742"/>
      <c r="USR742"/>
      <c r="USS742"/>
      <c r="UST742"/>
      <c r="USU742"/>
      <c r="USV742"/>
      <c r="USW742"/>
      <c r="USX742"/>
      <c r="USY742"/>
      <c r="USZ742"/>
      <c r="UTA742"/>
      <c r="UTB742"/>
      <c r="UTC742"/>
      <c r="UTD742"/>
      <c r="UTE742"/>
      <c r="UTF742"/>
      <c r="UTG742"/>
      <c r="UTH742"/>
      <c r="UTI742"/>
      <c r="UTJ742"/>
      <c r="UTK742"/>
      <c r="UTL742"/>
      <c r="UTM742"/>
      <c r="UTN742"/>
      <c r="UTO742"/>
      <c r="UTP742"/>
      <c r="UTQ742"/>
      <c r="UTR742"/>
      <c r="UTS742"/>
      <c r="UTT742"/>
      <c r="UTU742"/>
      <c r="UTV742"/>
      <c r="UTW742"/>
      <c r="UTX742"/>
      <c r="UTY742"/>
      <c r="UTZ742"/>
      <c r="UUA742"/>
      <c r="UUB742"/>
      <c r="UUC742"/>
      <c r="UUD742"/>
      <c r="UUE742"/>
      <c r="UUF742"/>
      <c r="UUG742"/>
      <c r="UUH742"/>
      <c r="UUI742"/>
      <c r="UUJ742"/>
      <c r="UUK742"/>
      <c r="UUL742"/>
      <c r="UUM742"/>
      <c r="UUN742"/>
      <c r="UUO742"/>
      <c r="UUP742"/>
      <c r="UUQ742"/>
      <c r="UUR742"/>
      <c r="UUS742"/>
      <c r="UUT742"/>
      <c r="UUU742"/>
      <c r="UUV742"/>
      <c r="UUW742"/>
      <c r="UUX742"/>
      <c r="UUY742"/>
      <c r="UUZ742"/>
      <c r="UVA742"/>
      <c r="UVB742"/>
      <c r="UVC742"/>
      <c r="UVD742"/>
      <c r="UVE742"/>
      <c r="UVF742"/>
      <c r="UVG742"/>
      <c r="UVH742"/>
      <c r="UVI742"/>
      <c r="UVJ742"/>
      <c r="UVK742"/>
      <c r="UVL742"/>
      <c r="UVM742"/>
      <c r="UVN742"/>
      <c r="UVO742"/>
      <c r="UVP742"/>
      <c r="UVQ742"/>
      <c r="UVR742"/>
      <c r="UVS742"/>
      <c r="UVT742"/>
      <c r="UVU742"/>
      <c r="UVV742"/>
      <c r="UVW742"/>
      <c r="UVX742"/>
      <c r="UVY742"/>
      <c r="UVZ742"/>
      <c r="UWA742"/>
      <c r="UWB742"/>
      <c r="UWC742"/>
      <c r="UWD742"/>
      <c r="UWE742"/>
      <c r="UWF742"/>
      <c r="UWG742"/>
      <c r="UWH742"/>
      <c r="UWI742"/>
      <c r="UWJ742"/>
      <c r="UWK742"/>
      <c r="UWL742"/>
      <c r="UWM742"/>
      <c r="UWN742"/>
      <c r="UWO742"/>
      <c r="UWP742"/>
      <c r="UWQ742"/>
      <c r="UWR742"/>
      <c r="UWS742"/>
      <c r="UWT742"/>
      <c r="UWU742"/>
      <c r="UWV742"/>
      <c r="UWW742"/>
      <c r="UWX742"/>
      <c r="UWY742"/>
      <c r="UWZ742"/>
      <c r="UXA742"/>
      <c r="UXB742"/>
      <c r="UXC742"/>
      <c r="UXD742"/>
      <c r="UXE742"/>
      <c r="UXF742"/>
      <c r="UXG742"/>
      <c r="UXH742"/>
      <c r="UXI742"/>
      <c r="UXJ742"/>
      <c r="UXK742"/>
      <c r="UXL742"/>
      <c r="UXM742"/>
      <c r="UXN742"/>
      <c r="UXO742"/>
      <c r="UXP742"/>
      <c r="UXQ742"/>
      <c r="UXR742"/>
      <c r="UXS742"/>
      <c r="UXT742"/>
      <c r="UXU742"/>
      <c r="UXV742"/>
      <c r="UXW742"/>
      <c r="UXX742"/>
      <c r="UXY742"/>
      <c r="UXZ742"/>
      <c r="UYA742"/>
      <c r="UYB742"/>
      <c r="UYC742"/>
      <c r="UYD742"/>
      <c r="UYE742"/>
      <c r="UYF742"/>
      <c r="UYG742"/>
      <c r="UYH742"/>
      <c r="UYI742"/>
      <c r="UYJ742"/>
      <c r="UYK742"/>
      <c r="UYL742"/>
      <c r="UYM742"/>
      <c r="UYN742"/>
      <c r="UYO742"/>
      <c r="UYP742"/>
      <c r="UYQ742"/>
      <c r="UYR742"/>
      <c r="UYS742"/>
      <c r="UYT742"/>
      <c r="UYU742"/>
      <c r="UYV742"/>
      <c r="UYW742"/>
      <c r="UYX742"/>
      <c r="UYY742"/>
      <c r="UYZ742"/>
      <c r="UZA742"/>
      <c r="UZB742"/>
      <c r="UZC742"/>
      <c r="UZD742"/>
      <c r="UZE742"/>
      <c r="UZF742"/>
      <c r="UZG742"/>
      <c r="UZH742"/>
      <c r="UZI742"/>
      <c r="UZJ742"/>
      <c r="UZK742"/>
      <c r="UZL742"/>
      <c r="UZM742"/>
      <c r="UZN742"/>
      <c r="UZO742"/>
      <c r="UZP742"/>
      <c r="UZQ742"/>
      <c r="UZR742"/>
      <c r="UZS742"/>
      <c r="UZT742"/>
      <c r="UZU742"/>
      <c r="UZV742"/>
      <c r="UZW742"/>
      <c r="UZX742"/>
      <c r="UZY742"/>
      <c r="UZZ742"/>
      <c r="VAA742"/>
      <c r="VAB742"/>
      <c r="VAC742"/>
      <c r="VAD742"/>
      <c r="VAE742"/>
      <c r="VAF742"/>
      <c r="VAG742"/>
      <c r="VAH742"/>
      <c r="VAI742"/>
      <c r="VAJ742"/>
      <c r="VAK742"/>
      <c r="VAL742"/>
      <c r="VAM742"/>
      <c r="VAN742"/>
      <c r="VAO742"/>
      <c r="VAP742"/>
      <c r="VAQ742"/>
      <c r="VAR742"/>
      <c r="VAS742"/>
      <c r="VAT742"/>
      <c r="VAU742"/>
      <c r="VAV742"/>
      <c r="VAW742"/>
      <c r="VAX742"/>
      <c r="VAY742"/>
      <c r="VAZ742"/>
      <c r="VBA742"/>
      <c r="VBB742"/>
      <c r="VBC742"/>
      <c r="VBD742"/>
      <c r="VBE742"/>
      <c r="VBF742"/>
      <c r="VBG742"/>
      <c r="VBH742"/>
      <c r="VBI742"/>
      <c r="VBJ742"/>
      <c r="VBK742"/>
      <c r="VBL742"/>
      <c r="VBM742"/>
      <c r="VBN742"/>
      <c r="VBO742"/>
      <c r="VBP742"/>
      <c r="VBQ742"/>
      <c r="VBR742"/>
      <c r="VBS742"/>
      <c r="VBT742"/>
      <c r="VBU742"/>
      <c r="VBV742"/>
      <c r="VBW742"/>
      <c r="VBX742"/>
      <c r="VBY742"/>
      <c r="VBZ742"/>
      <c r="VCA742"/>
      <c r="VCB742"/>
      <c r="VCC742"/>
      <c r="VCD742"/>
      <c r="VCE742"/>
      <c r="VCF742"/>
      <c r="VCG742"/>
      <c r="VCH742"/>
      <c r="VCI742"/>
      <c r="VCJ742"/>
      <c r="VCK742"/>
      <c r="VCL742"/>
      <c r="VCM742"/>
      <c r="VCN742"/>
      <c r="VCO742"/>
      <c r="VCP742"/>
      <c r="VCQ742"/>
      <c r="VCR742"/>
      <c r="VCS742"/>
      <c r="VCT742"/>
      <c r="VCU742"/>
      <c r="VCV742"/>
      <c r="VCW742"/>
      <c r="VCX742"/>
      <c r="VCY742"/>
      <c r="VCZ742"/>
      <c r="VDA742"/>
      <c r="VDB742"/>
      <c r="VDC742"/>
      <c r="VDD742"/>
      <c r="VDE742"/>
      <c r="VDF742"/>
      <c r="VDG742"/>
      <c r="VDH742"/>
      <c r="VDI742"/>
      <c r="VDJ742"/>
      <c r="VDK742"/>
      <c r="VDL742"/>
      <c r="VDM742"/>
      <c r="VDN742"/>
      <c r="VDO742"/>
      <c r="VDP742"/>
      <c r="VDQ742"/>
      <c r="VDR742"/>
      <c r="VDS742"/>
      <c r="VDT742"/>
      <c r="VDU742"/>
      <c r="VDV742"/>
      <c r="VDW742"/>
      <c r="VDX742"/>
      <c r="VDY742"/>
      <c r="VDZ742"/>
      <c r="VEA742"/>
      <c r="VEB742"/>
      <c r="VEC742"/>
      <c r="VED742"/>
      <c r="VEE742"/>
      <c r="VEF742"/>
      <c r="VEG742"/>
      <c r="VEH742"/>
      <c r="VEI742"/>
      <c r="VEJ742"/>
      <c r="VEK742"/>
      <c r="VEL742"/>
      <c r="VEM742"/>
      <c r="VEN742"/>
      <c r="VEO742"/>
      <c r="VEP742"/>
      <c r="VEQ742"/>
      <c r="VER742"/>
      <c r="VES742"/>
      <c r="VET742"/>
      <c r="VEU742"/>
      <c r="VEV742"/>
      <c r="VEW742"/>
      <c r="VEX742"/>
      <c r="VEY742"/>
      <c r="VEZ742"/>
      <c r="VFA742"/>
      <c r="VFB742"/>
      <c r="VFC742"/>
      <c r="VFD742"/>
      <c r="VFE742"/>
      <c r="VFF742"/>
      <c r="VFG742"/>
      <c r="VFH742"/>
      <c r="VFI742"/>
      <c r="VFJ742"/>
      <c r="VFK742"/>
      <c r="VFL742"/>
      <c r="VFM742"/>
      <c r="VFN742"/>
      <c r="VFO742"/>
      <c r="VFP742"/>
      <c r="VFQ742"/>
      <c r="VFR742"/>
      <c r="VFS742"/>
      <c r="VFT742"/>
      <c r="VFU742"/>
      <c r="VFV742"/>
      <c r="VFW742"/>
      <c r="VFX742"/>
      <c r="VFY742"/>
      <c r="VFZ742"/>
      <c r="VGA742"/>
      <c r="VGB742"/>
      <c r="VGC742"/>
      <c r="VGD742"/>
      <c r="VGE742"/>
      <c r="VGF742"/>
      <c r="VGG742"/>
      <c r="VGH742"/>
      <c r="VGI742"/>
      <c r="VGJ742"/>
      <c r="VGK742"/>
      <c r="VGL742"/>
      <c r="VGM742"/>
      <c r="VGN742"/>
      <c r="VGO742"/>
      <c r="VGP742"/>
      <c r="VGQ742"/>
      <c r="VGR742"/>
      <c r="VGS742"/>
      <c r="VGT742"/>
      <c r="VGU742"/>
      <c r="VGV742"/>
      <c r="VGW742"/>
      <c r="VGX742"/>
      <c r="VGY742"/>
      <c r="VGZ742"/>
      <c r="VHA742"/>
      <c r="VHB742"/>
      <c r="VHC742"/>
      <c r="VHD742"/>
      <c r="VHE742"/>
      <c r="VHF742"/>
      <c r="VHG742"/>
      <c r="VHH742"/>
      <c r="VHI742"/>
      <c r="VHJ742"/>
      <c r="VHK742"/>
      <c r="VHL742"/>
      <c r="VHM742"/>
      <c r="VHN742"/>
      <c r="VHO742"/>
      <c r="VHP742"/>
      <c r="VHQ742"/>
      <c r="VHR742"/>
      <c r="VHS742"/>
      <c r="VHT742"/>
      <c r="VHU742"/>
      <c r="VHV742"/>
      <c r="VHW742"/>
      <c r="VHX742"/>
      <c r="VHY742"/>
      <c r="VHZ742"/>
      <c r="VIA742"/>
      <c r="VIB742"/>
      <c r="VIC742"/>
      <c r="VID742"/>
      <c r="VIE742"/>
      <c r="VIF742"/>
      <c r="VIG742"/>
      <c r="VIH742"/>
      <c r="VII742"/>
      <c r="VIJ742"/>
      <c r="VIK742"/>
      <c r="VIL742"/>
      <c r="VIM742"/>
      <c r="VIN742"/>
      <c r="VIO742"/>
      <c r="VIP742"/>
      <c r="VIQ742"/>
      <c r="VIR742"/>
      <c r="VIS742"/>
      <c r="VIT742"/>
      <c r="VIU742"/>
      <c r="VIV742"/>
      <c r="VIW742"/>
      <c r="VIX742"/>
      <c r="VIY742"/>
      <c r="VIZ742"/>
      <c r="VJA742"/>
      <c r="VJB742"/>
      <c r="VJC742"/>
      <c r="VJD742"/>
      <c r="VJE742"/>
      <c r="VJF742"/>
      <c r="VJG742"/>
      <c r="VJH742"/>
      <c r="VJI742"/>
      <c r="VJJ742"/>
      <c r="VJK742"/>
      <c r="VJL742"/>
      <c r="VJM742"/>
      <c r="VJN742"/>
      <c r="VJO742"/>
      <c r="VJP742"/>
      <c r="VJQ742"/>
      <c r="VJR742"/>
      <c r="VJS742"/>
      <c r="VJT742"/>
      <c r="VJU742"/>
      <c r="VJV742"/>
      <c r="VJW742"/>
      <c r="VJX742"/>
      <c r="VJY742"/>
      <c r="VJZ742"/>
      <c r="VKA742"/>
      <c r="VKB742"/>
      <c r="VKC742"/>
      <c r="VKD742"/>
      <c r="VKE742"/>
      <c r="VKF742"/>
      <c r="VKG742"/>
      <c r="VKH742"/>
      <c r="VKI742"/>
      <c r="VKJ742"/>
      <c r="VKK742"/>
      <c r="VKL742"/>
      <c r="VKM742"/>
      <c r="VKN742"/>
      <c r="VKO742"/>
      <c r="VKP742"/>
      <c r="VKQ742"/>
      <c r="VKR742"/>
      <c r="VKS742"/>
      <c r="VKT742"/>
      <c r="VKU742"/>
      <c r="VKV742"/>
      <c r="VKW742"/>
      <c r="VKX742"/>
      <c r="VKY742"/>
      <c r="VKZ742"/>
      <c r="VLA742"/>
      <c r="VLB742"/>
      <c r="VLC742"/>
      <c r="VLD742"/>
      <c r="VLE742"/>
      <c r="VLF742"/>
      <c r="VLG742"/>
      <c r="VLH742"/>
      <c r="VLI742"/>
      <c r="VLJ742"/>
      <c r="VLK742"/>
      <c r="VLL742"/>
      <c r="VLM742"/>
      <c r="VLN742"/>
      <c r="VLO742"/>
      <c r="VLP742"/>
      <c r="VLQ742"/>
      <c r="VLR742"/>
      <c r="VLS742"/>
      <c r="VLT742"/>
      <c r="VLU742"/>
      <c r="VLV742"/>
      <c r="VLW742"/>
      <c r="VLX742"/>
      <c r="VLY742"/>
      <c r="VLZ742"/>
      <c r="VMA742"/>
      <c r="VMB742"/>
      <c r="VMC742"/>
      <c r="VMD742"/>
      <c r="VME742"/>
      <c r="VMF742"/>
      <c r="VMG742"/>
      <c r="VMH742"/>
      <c r="VMI742"/>
      <c r="VMJ742"/>
      <c r="VMK742"/>
      <c r="VML742"/>
      <c r="VMM742"/>
      <c r="VMN742"/>
      <c r="VMO742"/>
      <c r="VMP742"/>
      <c r="VMQ742"/>
      <c r="VMR742"/>
      <c r="VMS742"/>
      <c r="VMT742"/>
      <c r="VMU742"/>
      <c r="VMV742"/>
      <c r="VMW742"/>
      <c r="VMX742"/>
      <c r="VMY742"/>
      <c r="VMZ742"/>
      <c r="VNA742"/>
      <c r="VNB742"/>
      <c r="VNC742"/>
      <c r="VND742"/>
      <c r="VNE742"/>
      <c r="VNF742"/>
      <c r="VNG742"/>
      <c r="VNH742"/>
      <c r="VNI742"/>
      <c r="VNJ742"/>
      <c r="VNK742"/>
      <c r="VNL742"/>
      <c r="VNM742"/>
      <c r="VNN742"/>
      <c r="VNO742"/>
      <c r="VNP742"/>
      <c r="VNQ742"/>
      <c r="VNR742"/>
      <c r="VNS742"/>
      <c r="VNT742"/>
      <c r="VNU742"/>
      <c r="VNV742"/>
      <c r="VNW742"/>
      <c r="VNX742"/>
      <c r="VNY742"/>
      <c r="VNZ742"/>
      <c r="VOA742"/>
      <c r="VOB742"/>
      <c r="VOC742"/>
      <c r="VOD742"/>
      <c r="VOE742"/>
      <c r="VOF742"/>
      <c r="VOG742"/>
      <c r="VOH742"/>
      <c r="VOI742"/>
      <c r="VOJ742"/>
      <c r="VOK742"/>
      <c r="VOL742"/>
      <c r="VOM742"/>
      <c r="VON742"/>
      <c r="VOO742"/>
      <c r="VOP742"/>
      <c r="VOQ742"/>
      <c r="VOR742"/>
      <c r="VOS742"/>
      <c r="VOT742"/>
      <c r="VOU742"/>
      <c r="VOV742"/>
      <c r="VOW742"/>
      <c r="VOX742"/>
      <c r="VOY742"/>
      <c r="VOZ742"/>
      <c r="VPA742"/>
      <c r="VPB742"/>
      <c r="VPC742"/>
      <c r="VPD742"/>
      <c r="VPE742"/>
      <c r="VPF742"/>
      <c r="VPG742"/>
      <c r="VPH742"/>
      <c r="VPI742"/>
      <c r="VPJ742"/>
      <c r="VPK742"/>
      <c r="VPL742"/>
      <c r="VPM742"/>
      <c r="VPN742"/>
      <c r="VPO742"/>
      <c r="VPP742"/>
      <c r="VPQ742"/>
      <c r="VPR742"/>
      <c r="VPS742"/>
      <c r="VPT742"/>
      <c r="VPU742"/>
      <c r="VPV742"/>
      <c r="VPW742"/>
      <c r="VPX742"/>
      <c r="VPY742"/>
      <c r="VPZ742"/>
      <c r="VQA742"/>
      <c r="VQB742"/>
      <c r="VQC742"/>
      <c r="VQD742"/>
      <c r="VQE742"/>
      <c r="VQF742"/>
      <c r="VQG742"/>
      <c r="VQH742"/>
      <c r="VQI742"/>
      <c r="VQJ742"/>
      <c r="VQK742"/>
      <c r="VQL742"/>
      <c r="VQM742"/>
      <c r="VQN742"/>
      <c r="VQO742"/>
      <c r="VQP742"/>
      <c r="VQQ742"/>
      <c r="VQR742"/>
      <c r="VQS742"/>
      <c r="VQT742"/>
      <c r="VQU742"/>
      <c r="VQV742"/>
      <c r="VQW742"/>
      <c r="VQX742"/>
      <c r="VQY742"/>
      <c r="VQZ742"/>
      <c r="VRA742"/>
      <c r="VRB742"/>
      <c r="VRC742"/>
      <c r="VRD742"/>
      <c r="VRE742"/>
      <c r="VRF742"/>
      <c r="VRG742"/>
      <c r="VRH742"/>
      <c r="VRI742"/>
      <c r="VRJ742"/>
      <c r="VRK742"/>
      <c r="VRL742"/>
      <c r="VRM742"/>
      <c r="VRN742"/>
      <c r="VRO742"/>
      <c r="VRP742"/>
      <c r="VRQ742"/>
      <c r="VRR742"/>
      <c r="VRS742"/>
      <c r="VRT742"/>
      <c r="VRU742"/>
      <c r="VRV742"/>
      <c r="VRW742"/>
      <c r="VRX742"/>
      <c r="VRY742"/>
      <c r="VRZ742"/>
      <c r="VSA742"/>
      <c r="VSB742"/>
      <c r="VSC742"/>
      <c r="VSD742"/>
      <c r="VSE742"/>
      <c r="VSF742"/>
      <c r="VSG742"/>
      <c r="VSH742"/>
      <c r="VSI742"/>
      <c r="VSJ742"/>
      <c r="VSK742"/>
      <c r="VSL742"/>
      <c r="VSM742"/>
      <c r="VSN742"/>
      <c r="VSO742"/>
      <c r="VSP742"/>
      <c r="VSQ742"/>
      <c r="VSR742"/>
      <c r="VSS742"/>
      <c r="VST742"/>
      <c r="VSU742"/>
      <c r="VSV742"/>
      <c r="VSW742"/>
      <c r="VSX742"/>
      <c r="VSY742"/>
      <c r="VSZ742"/>
      <c r="VTA742"/>
      <c r="VTB742"/>
      <c r="VTC742"/>
      <c r="VTD742"/>
      <c r="VTE742"/>
      <c r="VTF742"/>
      <c r="VTG742"/>
      <c r="VTH742"/>
      <c r="VTI742"/>
      <c r="VTJ742"/>
      <c r="VTK742"/>
      <c r="VTL742"/>
      <c r="VTM742"/>
      <c r="VTN742"/>
      <c r="VTO742"/>
      <c r="VTP742"/>
      <c r="VTQ742"/>
      <c r="VTR742"/>
      <c r="VTS742"/>
      <c r="VTT742"/>
      <c r="VTU742"/>
      <c r="VTV742"/>
      <c r="VTW742"/>
      <c r="VTX742"/>
      <c r="VTY742"/>
      <c r="VTZ742"/>
      <c r="VUA742"/>
      <c r="VUB742"/>
      <c r="VUC742"/>
      <c r="VUD742"/>
      <c r="VUE742"/>
      <c r="VUF742"/>
      <c r="VUG742"/>
      <c r="VUH742"/>
      <c r="VUI742"/>
      <c r="VUJ742"/>
      <c r="VUK742"/>
      <c r="VUL742"/>
      <c r="VUM742"/>
      <c r="VUN742"/>
      <c r="VUO742"/>
      <c r="VUP742"/>
      <c r="VUQ742"/>
      <c r="VUR742"/>
      <c r="VUS742"/>
      <c r="VUT742"/>
      <c r="VUU742"/>
      <c r="VUV742"/>
      <c r="VUW742"/>
      <c r="VUX742"/>
      <c r="VUY742"/>
      <c r="VUZ742"/>
      <c r="VVA742"/>
      <c r="VVB742"/>
      <c r="VVC742"/>
      <c r="VVD742"/>
      <c r="VVE742"/>
      <c r="VVF742"/>
      <c r="VVG742"/>
      <c r="VVH742"/>
      <c r="VVI742"/>
      <c r="VVJ742"/>
      <c r="VVK742"/>
      <c r="VVL742"/>
      <c r="VVM742"/>
      <c r="VVN742"/>
      <c r="VVO742"/>
      <c r="VVP742"/>
      <c r="VVQ742"/>
      <c r="VVR742"/>
      <c r="VVS742"/>
      <c r="VVT742"/>
      <c r="VVU742"/>
      <c r="VVV742"/>
      <c r="VVW742"/>
      <c r="VVX742"/>
      <c r="VVY742"/>
      <c r="VVZ742"/>
      <c r="VWA742"/>
      <c r="VWB742"/>
      <c r="VWC742"/>
      <c r="VWD742"/>
      <c r="VWE742"/>
      <c r="VWF742"/>
      <c r="VWG742"/>
      <c r="VWH742"/>
      <c r="VWI742"/>
      <c r="VWJ742"/>
      <c r="VWK742"/>
      <c r="VWL742"/>
      <c r="VWM742"/>
      <c r="VWN742"/>
      <c r="VWO742"/>
      <c r="VWP742"/>
      <c r="VWQ742"/>
      <c r="VWR742"/>
      <c r="VWS742"/>
      <c r="VWT742"/>
      <c r="VWU742"/>
      <c r="VWV742"/>
      <c r="VWW742"/>
      <c r="VWX742"/>
      <c r="VWY742"/>
      <c r="VWZ742"/>
      <c r="VXA742"/>
      <c r="VXB742"/>
      <c r="VXC742"/>
      <c r="VXD742"/>
      <c r="VXE742"/>
      <c r="VXF742"/>
      <c r="VXG742"/>
      <c r="VXH742"/>
      <c r="VXI742"/>
      <c r="VXJ742"/>
      <c r="VXK742"/>
      <c r="VXL742"/>
      <c r="VXM742"/>
      <c r="VXN742"/>
      <c r="VXO742"/>
      <c r="VXP742"/>
      <c r="VXQ742"/>
      <c r="VXR742"/>
      <c r="VXS742"/>
      <c r="VXT742"/>
      <c r="VXU742"/>
      <c r="VXV742"/>
      <c r="VXW742"/>
      <c r="VXX742"/>
      <c r="VXY742"/>
      <c r="VXZ742"/>
      <c r="VYA742"/>
      <c r="VYB742"/>
      <c r="VYC742"/>
      <c r="VYD742"/>
      <c r="VYE742"/>
      <c r="VYF742"/>
      <c r="VYG742"/>
      <c r="VYH742"/>
      <c r="VYI742"/>
      <c r="VYJ742"/>
      <c r="VYK742"/>
      <c r="VYL742"/>
      <c r="VYM742"/>
      <c r="VYN742"/>
      <c r="VYO742"/>
      <c r="VYP742"/>
      <c r="VYQ742"/>
      <c r="VYR742"/>
      <c r="VYS742"/>
      <c r="VYT742"/>
      <c r="VYU742"/>
      <c r="VYV742"/>
      <c r="VYW742"/>
      <c r="VYX742"/>
      <c r="VYY742"/>
      <c r="VYZ742"/>
      <c r="VZA742"/>
      <c r="VZB742"/>
      <c r="VZC742"/>
      <c r="VZD742"/>
      <c r="VZE742"/>
      <c r="VZF742"/>
      <c r="VZG742"/>
      <c r="VZH742"/>
      <c r="VZI742"/>
      <c r="VZJ742"/>
      <c r="VZK742"/>
      <c r="VZL742"/>
      <c r="VZM742"/>
      <c r="VZN742"/>
      <c r="VZO742"/>
      <c r="VZP742"/>
      <c r="VZQ742"/>
      <c r="VZR742"/>
      <c r="VZS742"/>
      <c r="VZT742"/>
      <c r="VZU742"/>
      <c r="VZV742"/>
      <c r="VZW742"/>
      <c r="VZX742"/>
      <c r="VZY742"/>
      <c r="VZZ742"/>
      <c r="WAA742"/>
      <c r="WAB742"/>
      <c r="WAC742"/>
      <c r="WAD742"/>
      <c r="WAE742"/>
      <c r="WAF742"/>
      <c r="WAG742"/>
      <c r="WAH742"/>
      <c r="WAI742"/>
      <c r="WAJ742"/>
      <c r="WAK742"/>
      <c r="WAL742"/>
      <c r="WAM742"/>
      <c r="WAN742"/>
      <c r="WAO742"/>
      <c r="WAP742"/>
      <c r="WAQ742"/>
      <c r="WAR742"/>
      <c r="WAS742"/>
      <c r="WAT742"/>
      <c r="WAU742"/>
      <c r="WAV742"/>
      <c r="WAW742"/>
      <c r="WAX742"/>
      <c r="WAY742"/>
      <c r="WAZ742"/>
      <c r="WBA742"/>
      <c r="WBB742"/>
      <c r="WBC742"/>
      <c r="WBD742"/>
      <c r="WBE742"/>
      <c r="WBF742"/>
      <c r="WBG742"/>
      <c r="WBH742"/>
      <c r="WBI742"/>
      <c r="WBJ742"/>
      <c r="WBK742"/>
      <c r="WBL742"/>
      <c r="WBM742"/>
      <c r="WBN742"/>
      <c r="WBO742"/>
      <c r="WBP742"/>
      <c r="WBQ742"/>
      <c r="WBR742"/>
      <c r="WBS742"/>
      <c r="WBT742"/>
      <c r="WBU742"/>
      <c r="WBV742"/>
      <c r="WBW742"/>
      <c r="WBX742"/>
      <c r="WBY742"/>
      <c r="WBZ742"/>
      <c r="WCA742"/>
      <c r="WCB742"/>
      <c r="WCC742"/>
      <c r="WCD742"/>
      <c r="WCE742"/>
      <c r="WCF742"/>
      <c r="WCG742"/>
      <c r="WCH742"/>
      <c r="WCI742"/>
      <c r="WCJ742"/>
      <c r="WCK742"/>
      <c r="WCL742"/>
      <c r="WCM742"/>
      <c r="WCN742"/>
      <c r="WCO742"/>
      <c r="WCP742"/>
      <c r="WCQ742"/>
      <c r="WCR742"/>
      <c r="WCS742"/>
      <c r="WCT742"/>
      <c r="WCU742"/>
      <c r="WCV742"/>
      <c r="WCW742"/>
      <c r="WCX742"/>
      <c r="WCY742"/>
      <c r="WCZ742"/>
      <c r="WDA742"/>
      <c r="WDB742"/>
      <c r="WDC742"/>
      <c r="WDD742"/>
      <c r="WDE742"/>
      <c r="WDF742"/>
      <c r="WDG742"/>
      <c r="WDH742"/>
      <c r="WDI742"/>
      <c r="WDJ742"/>
      <c r="WDK742"/>
      <c r="WDL742"/>
      <c r="WDM742"/>
      <c r="WDN742"/>
      <c r="WDO742"/>
      <c r="WDP742"/>
      <c r="WDQ742"/>
      <c r="WDR742"/>
      <c r="WDS742"/>
      <c r="WDT742"/>
      <c r="WDU742"/>
      <c r="WDV742"/>
      <c r="WDW742"/>
      <c r="WDX742"/>
      <c r="WDY742"/>
      <c r="WDZ742"/>
      <c r="WEA742"/>
      <c r="WEB742"/>
      <c r="WEC742"/>
      <c r="WED742"/>
      <c r="WEE742"/>
      <c r="WEF742"/>
      <c r="WEG742"/>
      <c r="WEH742"/>
      <c r="WEI742"/>
      <c r="WEJ742"/>
      <c r="WEK742"/>
      <c r="WEL742"/>
      <c r="WEM742"/>
      <c r="WEN742"/>
      <c r="WEO742"/>
      <c r="WEP742"/>
      <c r="WEQ742"/>
      <c r="WER742"/>
      <c r="WES742"/>
      <c r="WET742"/>
      <c r="WEU742"/>
      <c r="WEV742"/>
      <c r="WEW742"/>
      <c r="WEX742"/>
      <c r="WEY742"/>
      <c r="WEZ742"/>
      <c r="WFA742"/>
      <c r="WFB742"/>
      <c r="WFC742"/>
      <c r="WFD742"/>
      <c r="WFE742"/>
      <c r="WFF742"/>
      <c r="WFG742"/>
      <c r="WFH742"/>
      <c r="WFI742"/>
      <c r="WFJ742"/>
      <c r="WFK742"/>
      <c r="WFL742"/>
      <c r="WFM742"/>
      <c r="WFN742"/>
      <c r="WFO742"/>
      <c r="WFP742"/>
      <c r="WFQ742"/>
      <c r="WFR742"/>
      <c r="WFS742"/>
      <c r="WFT742"/>
      <c r="WFU742"/>
      <c r="WFV742"/>
      <c r="WFW742"/>
      <c r="WFX742"/>
      <c r="WFY742"/>
      <c r="WFZ742"/>
      <c r="WGA742"/>
      <c r="WGB742"/>
      <c r="WGC742"/>
      <c r="WGD742"/>
      <c r="WGE742"/>
      <c r="WGF742"/>
      <c r="WGG742"/>
      <c r="WGH742"/>
      <c r="WGI742"/>
      <c r="WGJ742"/>
      <c r="WGK742"/>
      <c r="WGL742"/>
      <c r="WGM742"/>
      <c r="WGN742"/>
      <c r="WGO742"/>
      <c r="WGP742"/>
      <c r="WGQ742"/>
      <c r="WGR742"/>
      <c r="WGS742"/>
      <c r="WGT742"/>
      <c r="WGU742"/>
      <c r="WGV742"/>
      <c r="WGW742"/>
      <c r="WGX742"/>
      <c r="WGY742"/>
      <c r="WGZ742"/>
      <c r="WHA742"/>
      <c r="WHB742"/>
      <c r="WHC742"/>
      <c r="WHD742"/>
      <c r="WHE742"/>
      <c r="WHF742"/>
      <c r="WHG742"/>
      <c r="WHH742"/>
      <c r="WHI742"/>
      <c r="WHJ742"/>
      <c r="WHK742"/>
      <c r="WHL742"/>
      <c r="WHM742"/>
      <c r="WHN742"/>
      <c r="WHO742"/>
      <c r="WHP742"/>
      <c r="WHQ742"/>
      <c r="WHR742"/>
      <c r="WHS742"/>
      <c r="WHT742"/>
      <c r="WHU742"/>
      <c r="WHV742"/>
      <c r="WHW742"/>
      <c r="WHX742"/>
      <c r="WHY742"/>
      <c r="WHZ742"/>
      <c r="WIA742"/>
      <c r="WIB742"/>
      <c r="WIC742"/>
      <c r="WID742"/>
      <c r="WIE742"/>
      <c r="WIF742"/>
      <c r="WIG742"/>
      <c r="WIH742"/>
      <c r="WII742"/>
      <c r="WIJ742"/>
      <c r="WIK742"/>
      <c r="WIL742"/>
      <c r="WIM742"/>
      <c r="WIN742"/>
      <c r="WIO742"/>
      <c r="WIP742"/>
      <c r="WIQ742"/>
      <c r="WIR742"/>
      <c r="WIS742"/>
      <c r="WIT742"/>
      <c r="WIU742"/>
      <c r="WIV742"/>
      <c r="WIW742"/>
      <c r="WIX742"/>
      <c r="WIY742"/>
      <c r="WIZ742"/>
      <c r="WJA742"/>
      <c r="WJB742"/>
      <c r="WJC742"/>
      <c r="WJD742"/>
      <c r="WJE742"/>
      <c r="WJF742"/>
      <c r="WJG742"/>
      <c r="WJH742"/>
      <c r="WJI742"/>
      <c r="WJJ742"/>
      <c r="WJK742"/>
      <c r="WJL742"/>
      <c r="WJM742"/>
      <c r="WJN742"/>
      <c r="WJO742"/>
      <c r="WJP742"/>
      <c r="WJQ742"/>
      <c r="WJR742"/>
      <c r="WJS742"/>
      <c r="WJT742"/>
      <c r="WJU742"/>
      <c r="WJV742"/>
      <c r="WJW742"/>
      <c r="WJX742"/>
      <c r="WJY742"/>
      <c r="WJZ742"/>
      <c r="WKA742"/>
      <c r="WKB742"/>
      <c r="WKC742"/>
      <c r="WKD742"/>
      <c r="WKE742"/>
      <c r="WKF742"/>
      <c r="WKG742"/>
      <c r="WKH742"/>
      <c r="WKI742"/>
      <c r="WKJ742"/>
      <c r="WKK742"/>
      <c r="WKL742"/>
      <c r="WKM742"/>
      <c r="WKN742"/>
      <c r="WKO742"/>
      <c r="WKP742"/>
      <c r="WKQ742"/>
      <c r="WKR742"/>
      <c r="WKS742"/>
      <c r="WKT742"/>
      <c r="WKU742"/>
      <c r="WKV742"/>
      <c r="WKW742"/>
      <c r="WKX742"/>
      <c r="WKY742"/>
      <c r="WKZ742"/>
      <c r="WLA742"/>
      <c r="WLB742"/>
      <c r="WLC742"/>
      <c r="WLD742"/>
      <c r="WLE742"/>
      <c r="WLF742"/>
      <c r="WLG742"/>
      <c r="WLH742"/>
      <c r="WLI742"/>
      <c r="WLJ742"/>
      <c r="WLK742"/>
      <c r="WLL742"/>
      <c r="WLM742"/>
      <c r="WLN742"/>
      <c r="WLO742"/>
      <c r="WLP742"/>
      <c r="WLQ742"/>
      <c r="WLR742"/>
      <c r="WLS742"/>
      <c r="WLT742"/>
      <c r="WLU742"/>
      <c r="WLV742"/>
      <c r="WLW742"/>
      <c r="WLX742"/>
      <c r="WLY742"/>
      <c r="WLZ742"/>
      <c r="WMA742"/>
      <c r="WMB742"/>
      <c r="WMC742"/>
      <c r="WMD742"/>
      <c r="WME742"/>
      <c r="WMF742"/>
      <c r="WMG742"/>
      <c r="WMH742"/>
      <c r="WMI742"/>
      <c r="WMJ742"/>
      <c r="WMK742"/>
      <c r="WML742"/>
      <c r="WMM742"/>
      <c r="WMN742"/>
      <c r="WMO742"/>
      <c r="WMP742"/>
      <c r="WMQ742"/>
      <c r="WMR742"/>
      <c r="WMS742"/>
      <c r="WMT742"/>
      <c r="WMU742"/>
      <c r="WMV742"/>
      <c r="WMW742"/>
      <c r="WMX742"/>
      <c r="WMY742"/>
      <c r="WMZ742"/>
      <c r="WNA742"/>
      <c r="WNB742"/>
      <c r="WNC742"/>
      <c r="WND742"/>
      <c r="WNE742"/>
      <c r="WNF742"/>
      <c r="WNG742"/>
      <c r="WNH742"/>
      <c r="WNI742"/>
      <c r="WNJ742"/>
      <c r="WNK742"/>
      <c r="WNL742"/>
      <c r="WNM742"/>
      <c r="WNN742"/>
      <c r="WNO742"/>
      <c r="WNP742"/>
      <c r="WNQ742"/>
      <c r="WNR742"/>
      <c r="WNS742"/>
      <c r="WNT742"/>
      <c r="WNU742"/>
      <c r="WNV742"/>
      <c r="WNW742"/>
      <c r="WNX742"/>
      <c r="WNY742"/>
      <c r="WNZ742"/>
      <c r="WOA742"/>
      <c r="WOB742"/>
      <c r="WOC742"/>
      <c r="WOD742"/>
      <c r="WOE742"/>
      <c r="WOF742"/>
      <c r="WOG742"/>
      <c r="WOH742"/>
      <c r="WOI742"/>
      <c r="WOJ742"/>
      <c r="WOK742"/>
      <c r="WOL742"/>
      <c r="WOM742"/>
      <c r="WON742"/>
      <c r="WOO742"/>
      <c r="WOP742"/>
      <c r="WOQ742"/>
      <c r="WOR742"/>
      <c r="WOS742"/>
      <c r="WOT742"/>
      <c r="WOU742"/>
      <c r="WOV742"/>
      <c r="WOW742"/>
      <c r="WOX742"/>
      <c r="WOY742"/>
      <c r="WOZ742"/>
      <c r="WPA742"/>
      <c r="WPB742"/>
      <c r="WPC742"/>
      <c r="WPD742"/>
      <c r="WPE742"/>
      <c r="WPF742"/>
      <c r="WPG742"/>
      <c r="WPH742"/>
      <c r="WPI742"/>
      <c r="WPJ742"/>
      <c r="WPK742"/>
      <c r="WPL742"/>
      <c r="WPM742"/>
      <c r="WPN742"/>
      <c r="WPO742"/>
      <c r="WPP742"/>
      <c r="WPQ742"/>
      <c r="WPR742"/>
      <c r="WPS742"/>
      <c r="WPT742"/>
      <c r="WPU742"/>
      <c r="WPV742"/>
      <c r="WPW742"/>
      <c r="WPX742"/>
      <c r="WPY742"/>
      <c r="WPZ742"/>
      <c r="WQA742"/>
      <c r="WQB742"/>
      <c r="WQC742"/>
      <c r="WQD742"/>
      <c r="WQE742"/>
      <c r="WQF742"/>
      <c r="WQG742"/>
      <c r="WQH742"/>
      <c r="WQI742"/>
      <c r="WQJ742"/>
      <c r="WQK742"/>
      <c r="WQL742"/>
      <c r="WQM742"/>
      <c r="WQN742"/>
      <c r="WQO742"/>
      <c r="WQP742"/>
      <c r="WQQ742"/>
      <c r="WQR742"/>
      <c r="WQS742"/>
      <c r="WQT742"/>
      <c r="WQU742"/>
      <c r="WQV742"/>
      <c r="WQW742"/>
      <c r="WQX742"/>
      <c r="WQY742"/>
      <c r="WQZ742"/>
      <c r="WRA742"/>
      <c r="WRB742"/>
      <c r="WRC742"/>
      <c r="WRD742"/>
      <c r="WRE742"/>
      <c r="WRF742"/>
      <c r="WRG742"/>
      <c r="WRH742"/>
      <c r="WRI742"/>
      <c r="WRJ742"/>
      <c r="WRK742"/>
      <c r="WRL742"/>
      <c r="WRM742"/>
      <c r="WRN742"/>
      <c r="WRO742"/>
      <c r="WRP742"/>
      <c r="WRQ742"/>
      <c r="WRR742"/>
      <c r="WRS742"/>
      <c r="WRT742"/>
      <c r="WRU742"/>
      <c r="WRV742"/>
      <c r="WRW742"/>
      <c r="WRX742"/>
      <c r="WRY742"/>
      <c r="WRZ742"/>
      <c r="WSA742"/>
      <c r="WSB742"/>
      <c r="WSC742"/>
      <c r="WSD742"/>
      <c r="WSE742"/>
      <c r="WSF742"/>
      <c r="WSG742"/>
      <c r="WSH742"/>
      <c r="WSI742"/>
      <c r="WSJ742"/>
      <c r="WSK742"/>
      <c r="WSL742"/>
      <c r="WSM742"/>
      <c r="WSN742"/>
      <c r="WSO742"/>
      <c r="WSP742"/>
      <c r="WSQ742"/>
      <c r="WSR742"/>
      <c r="WSS742"/>
      <c r="WST742"/>
      <c r="WSU742"/>
      <c r="WSV742"/>
      <c r="WSW742"/>
      <c r="WSX742"/>
      <c r="WSY742"/>
      <c r="WSZ742"/>
      <c r="WTA742"/>
      <c r="WTB742"/>
      <c r="WTC742"/>
      <c r="WTD742"/>
      <c r="WTE742"/>
      <c r="WTF742"/>
      <c r="WTG742"/>
      <c r="WTH742"/>
      <c r="WTI742"/>
      <c r="WTJ742"/>
      <c r="WTK742"/>
      <c r="WTL742"/>
      <c r="WTM742"/>
      <c r="WTN742"/>
      <c r="WTO742"/>
      <c r="WTP742"/>
      <c r="WTQ742"/>
      <c r="WTR742"/>
      <c r="WTS742"/>
      <c r="WTT742"/>
      <c r="WTU742"/>
      <c r="WTV742"/>
      <c r="WTW742"/>
      <c r="WTX742"/>
      <c r="WTY742"/>
      <c r="WTZ742"/>
      <c r="WUA742"/>
      <c r="WUB742"/>
      <c r="WUC742"/>
      <c r="WUD742"/>
      <c r="WUE742"/>
      <c r="WUF742"/>
      <c r="WUG742"/>
      <c r="WUH742"/>
      <c r="WUI742"/>
      <c r="WUJ742"/>
      <c r="WUK742"/>
      <c r="WUL742"/>
      <c r="WUM742"/>
      <c r="WUN742"/>
      <c r="WUO742"/>
      <c r="WUP742"/>
      <c r="WUQ742"/>
      <c r="WUR742"/>
      <c r="WUS742"/>
      <c r="WUT742"/>
      <c r="WUU742"/>
      <c r="WUV742"/>
      <c r="WUW742"/>
      <c r="WUX742"/>
      <c r="WUY742"/>
      <c r="WUZ742"/>
      <c r="WVA742"/>
      <c r="WVB742"/>
      <c r="WVC742"/>
      <c r="WVD742"/>
      <c r="WVE742"/>
      <c r="WVF742"/>
      <c r="WVG742"/>
      <c r="WVH742"/>
      <c r="WVI742"/>
      <c r="WVJ742"/>
      <c r="WVK742"/>
      <c r="WVL742"/>
      <c r="WVM742"/>
      <c r="WVN742"/>
      <c r="WVO742"/>
      <c r="WVP742"/>
      <c r="WVQ742"/>
      <c r="WVR742"/>
      <c r="WVS742"/>
      <c r="WVT742"/>
      <c r="WVU742"/>
      <c r="WVV742"/>
      <c r="WVW742"/>
      <c r="WVX742"/>
      <c r="WVY742"/>
      <c r="WVZ742"/>
      <c r="WWA742"/>
      <c r="WWB742"/>
      <c r="WWC742"/>
      <c r="WWD742"/>
      <c r="WWE742"/>
      <c r="WWF742"/>
      <c r="WWG742"/>
      <c r="WWH742"/>
      <c r="WWI742"/>
      <c r="WWJ742"/>
      <c r="WWK742"/>
      <c r="WWL742"/>
      <c r="WWM742"/>
      <c r="WWN742"/>
      <c r="WWO742"/>
      <c r="WWP742"/>
      <c r="WWQ742"/>
      <c r="WWR742"/>
      <c r="WWS742"/>
      <c r="WWT742"/>
      <c r="WWU742"/>
      <c r="WWV742"/>
      <c r="WWW742"/>
      <c r="WWX742"/>
      <c r="WWY742"/>
      <c r="WWZ742"/>
      <c r="WXA742"/>
      <c r="WXB742"/>
      <c r="WXC742"/>
      <c r="WXD742"/>
      <c r="WXE742"/>
      <c r="WXF742"/>
      <c r="WXG742"/>
      <c r="WXH742"/>
      <c r="WXI742"/>
      <c r="WXJ742"/>
      <c r="WXK742"/>
      <c r="WXL742"/>
      <c r="WXM742"/>
      <c r="WXN742"/>
      <c r="WXO742"/>
      <c r="WXP742"/>
      <c r="WXQ742"/>
      <c r="WXR742"/>
      <c r="WXS742"/>
      <c r="WXT742"/>
      <c r="WXU742"/>
      <c r="WXV742"/>
      <c r="WXW742"/>
      <c r="WXX742"/>
      <c r="WXY742"/>
      <c r="WXZ742"/>
      <c r="WYA742"/>
      <c r="WYB742"/>
      <c r="WYC742"/>
      <c r="WYD742"/>
      <c r="WYE742"/>
      <c r="WYF742"/>
      <c r="WYG742"/>
      <c r="WYH742"/>
      <c r="WYI742"/>
      <c r="WYJ742"/>
      <c r="WYK742"/>
      <c r="WYL742"/>
      <c r="WYM742"/>
      <c r="WYN742"/>
      <c r="WYO742"/>
      <c r="WYP742"/>
      <c r="WYQ742"/>
      <c r="WYR742"/>
      <c r="WYS742"/>
      <c r="WYT742"/>
      <c r="WYU742"/>
      <c r="WYV742"/>
      <c r="WYW742"/>
      <c r="WYX742"/>
      <c r="WYY742"/>
      <c r="WYZ742"/>
      <c r="WZA742"/>
      <c r="WZB742"/>
      <c r="WZC742"/>
      <c r="WZD742"/>
      <c r="WZE742"/>
      <c r="WZF742"/>
      <c r="WZG742"/>
      <c r="WZH742"/>
      <c r="WZI742"/>
      <c r="WZJ742"/>
      <c r="WZK742"/>
      <c r="WZL742"/>
      <c r="WZM742"/>
      <c r="WZN742"/>
      <c r="WZO742"/>
      <c r="WZP742"/>
      <c r="WZQ742"/>
      <c r="WZR742"/>
      <c r="WZS742"/>
      <c r="WZT742"/>
      <c r="WZU742"/>
      <c r="WZV742"/>
      <c r="WZW742"/>
      <c r="WZX742"/>
      <c r="WZY742"/>
      <c r="WZZ742"/>
      <c r="XAA742"/>
      <c r="XAB742"/>
      <c r="XAC742"/>
      <c r="XAD742"/>
      <c r="XAE742"/>
      <c r="XAF742"/>
      <c r="XAG742"/>
      <c r="XAH742"/>
      <c r="XAI742"/>
      <c r="XAJ742"/>
      <c r="XAK742"/>
      <c r="XAL742"/>
      <c r="XAM742"/>
      <c r="XAN742"/>
      <c r="XAO742"/>
      <c r="XAP742"/>
      <c r="XAQ742"/>
      <c r="XAR742"/>
      <c r="XAS742"/>
      <c r="XAT742"/>
      <c r="XAU742"/>
      <c r="XAV742"/>
      <c r="XAW742"/>
      <c r="XAX742"/>
      <c r="XAY742"/>
      <c r="XAZ742"/>
      <c r="XBA742"/>
      <c r="XBB742"/>
      <c r="XBC742"/>
      <c r="XBD742"/>
      <c r="XBE742"/>
      <c r="XBF742"/>
      <c r="XBG742"/>
      <c r="XBH742"/>
      <c r="XBI742"/>
      <c r="XBJ742"/>
      <c r="XBK742"/>
      <c r="XBL742"/>
      <c r="XBM742"/>
      <c r="XBN742"/>
      <c r="XBO742"/>
      <c r="XBP742"/>
      <c r="XBQ742"/>
      <c r="XBR742"/>
      <c r="XBS742"/>
      <c r="XBT742"/>
      <c r="XBU742"/>
      <c r="XBV742"/>
      <c r="XBW742"/>
      <c r="XBX742"/>
      <c r="XBY742"/>
      <c r="XBZ742"/>
      <c r="XCA742"/>
      <c r="XCB742"/>
      <c r="XCC742"/>
      <c r="XCD742"/>
      <c r="XCE742"/>
      <c r="XCF742"/>
      <c r="XCG742"/>
      <c r="XCH742"/>
      <c r="XCI742"/>
      <c r="XCJ742"/>
      <c r="XCK742"/>
      <c r="XCL742"/>
      <c r="XCM742"/>
      <c r="XCN742"/>
      <c r="XCO742"/>
      <c r="XCP742"/>
      <c r="XCQ742"/>
      <c r="XCR742"/>
      <c r="XCS742"/>
      <c r="XCT742"/>
      <c r="XCU742"/>
      <c r="XCV742"/>
      <c r="XCW742"/>
      <c r="XCX742"/>
      <c r="XCY742"/>
      <c r="XCZ742"/>
      <c r="XDA742"/>
      <c r="XDB742"/>
    </row>
    <row r="743" spans="1:16330" ht="24.95" customHeight="1" x14ac:dyDescent="0.25">
      <c r="A743" s="6">
        <v>735</v>
      </c>
      <c r="B743" t="s">
        <v>1480</v>
      </c>
      <c r="C743" s="6" t="s">
        <v>793</v>
      </c>
      <c r="D743" s="6" t="s">
        <v>115</v>
      </c>
      <c r="E743" s="6" t="s">
        <v>36</v>
      </c>
      <c r="F743" s="6" t="s">
        <v>37</v>
      </c>
      <c r="G743" s="7">
        <v>15000</v>
      </c>
      <c r="H743" s="7">
        <v>0</v>
      </c>
      <c r="I743" s="7">
        <v>15000</v>
      </c>
      <c r="J743" s="7">
        <v>430.5</v>
      </c>
      <c r="K743" s="7">
        <v>0</v>
      </c>
      <c r="L743" s="7">
        <f t="shared" si="34"/>
        <v>456</v>
      </c>
      <c r="M743" s="7">
        <v>25</v>
      </c>
      <c r="N743" s="7">
        <f t="shared" si="35"/>
        <v>911.5</v>
      </c>
      <c r="O743" s="7">
        <f t="shared" si="36"/>
        <v>14088.5</v>
      </c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  <c r="IP743"/>
      <c r="IQ743"/>
      <c r="IR743"/>
      <c r="IS743"/>
      <c r="IT743"/>
      <c r="IU743"/>
      <c r="IV743"/>
      <c r="IW743"/>
      <c r="IX743"/>
      <c r="IY743"/>
      <c r="IZ743"/>
      <c r="JA743"/>
      <c r="JB743"/>
      <c r="JC743"/>
      <c r="JD743"/>
      <c r="JE743"/>
      <c r="JF743"/>
      <c r="JG743"/>
      <c r="JH743"/>
      <c r="JI743"/>
      <c r="JJ743"/>
      <c r="JK743"/>
      <c r="JL743"/>
      <c r="JM743"/>
      <c r="JN743"/>
      <c r="JO743"/>
      <c r="JP743"/>
      <c r="JQ743"/>
      <c r="JR743"/>
      <c r="JS743"/>
      <c r="JT743"/>
      <c r="JU743"/>
      <c r="JV743"/>
      <c r="JW743"/>
      <c r="JX743"/>
      <c r="JY743"/>
      <c r="JZ743"/>
      <c r="KA743"/>
      <c r="KB743"/>
      <c r="KC743"/>
      <c r="KD743"/>
      <c r="KE743"/>
      <c r="KF743"/>
      <c r="KG743"/>
      <c r="KH743"/>
      <c r="KI743"/>
      <c r="KJ743"/>
      <c r="KK743"/>
      <c r="KL743"/>
      <c r="KM743"/>
      <c r="KN743"/>
      <c r="KO743"/>
      <c r="KP743"/>
      <c r="KQ743"/>
      <c r="KR743"/>
      <c r="KS743"/>
      <c r="KT743"/>
      <c r="KU743"/>
      <c r="KV743"/>
      <c r="KW743"/>
      <c r="KX743"/>
      <c r="KY743"/>
      <c r="KZ743"/>
      <c r="LA743"/>
      <c r="LB743"/>
      <c r="LC743"/>
      <c r="LD743"/>
      <c r="LE743"/>
      <c r="LF743"/>
      <c r="LG743"/>
      <c r="LH743"/>
      <c r="LI743"/>
      <c r="LJ743"/>
      <c r="LK743"/>
      <c r="LL743"/>
      <c r="LM743"/>
      <c r="LN743"/>
      <c r="LO743"/>
      <c r="LP743"/>
      <c r="LQ743"/>
      <c r="LR743"/>
      <c r="LS743"/>
      <c r="LT743"/>
      <c r="LU743"/>
      <c r="LV743"/>
      <c r="LW743"/>
      <c r="LX743"/>
      <c r="LY743"/>
      <c r="LZ743"/>
      <c r="MA743"/>
      <c r="MB743"/>
      <c r="MC743"/>
      <c r="MD743"/>
      <c r="ME743"/>
      <c r="MF743"/>
      <c r="MG743"/>
      <c r="MH743"/>
      <c r="MI743"/>
      <c r="MJ743"/>
      <c r="MK743"/>
      <c r="ML743"/>
      <c r="MM743"/>
      <c r="MN743"/>
      <c r="MO743"/>
      <c r="MP743"/>
      <c r="MQ743"/>
      <c r="MR743"/>
      <c r="MS743"/>
      <c r="MT743"/>
      <c r="MU743"/>
      <c r="MV743"/>
      <c r="MW743"/>
      <c r="MX743"/>
      <c r="MY743"/>
      <c r="MZ743"/>
      <c r="NA743"/>
      <c r="NB743"/>
      <c r="NC743"/>
      <c r="ND743"/>
      <c r="NE743"/>
      <c r="NF743"/>
      <c r="NG743"/>
      <c r="NH743"/>
      <c r="NI743"/>
      <c r="NJ743"/>
      <c r="NK743"/>
      <c r="NL743"/>
      <c r="NM743"/>
      <c r="NN743"/>
      <c r="NO743"/>
      <c r="NP743"/>
      <c r="NQ743"/>
      <c r="NR743"/>
      <c r="NS743"/>
      <c r="NT743"/>
      <c r="NU743"/>
      <c r="NV743"/>
      <c r="NW743"/>
      <c r="NX743"/>
      <c r="NY743"/>
      <c r="NZ743"/>
      <c r="OA743"/>
      <c r="OB743"/>
      <c r="OC743"/>
      <c r="OD743"/>
      <c r="OE743"/>
      <c r="OF743"/>
      <c r="OG743"/>
      <c r="OH743"/>
      <c r="OI743"/>
      <c r="OJ743"/>
      <c r="OK743"/>
      <c r="OL743"/>
      <c r="OM743"/>
      <c r="ON743"/>
      <c r="OO743"/>
      <c r="OP743"/>
      <c r="OQ743"/>
      <c r="OR743"/>
      <c r="OS743"/>
      <c r="OT743"/>
      <c r="OU743"/>
      <c r="OV743"/>
      <c r="OW743"/>
      <c r="OX743"/>
      <c r="OY743"/>
      <c r="OZ743"/>
      <c r="PA743"/>
      <c r="PB743"/>
      <c r="PC743"/>
      <c r="PD743"/>
      <c r="PE743"/>
      <c r="PF743"/>
      <c r="PG743"/>
      <c r="PH743"/>
      <c r="PI743"/>
      <c r="PJ743"/>
      <c r="PK743"/>
      <c r="PL743"/>
      <c r="PM743"/>
      <c r="PN743"/>
      <c r="PO743"/>
      <c r="PP743"/>
      <c r="PQ743"/>
      <c r="PR743"/>
      <c r="PS743"/>
      <c r="PT743"/>
      <c r="PU743"/>
      <c r="PV743"/>
      <c r="PW743"/>
      <c r="PX743"/>
      <c r="PY743"/>
      <c r="PZ743"/>
      <c r="QA743"/>
      <c r="QB743"/>
      <c r="QC743"/>
      <c r="QD743"/>
      <c r="QE743"/>
      <c r="QF743"/>
      <c r="QG743"/>
      <c r="QH743"/>
      <c r="QI743"/>
      <c r="QJ743"/>
      <c r="QK743"/>
      <c r="QL743"/>
      <c r="QM743"/>
      <c r="QN743"/>
      <c r="QO743"/>
      <c r="QP743"/>
      <c r="QQ743"/>
      <c r="QR743"/>
      <c r="QS743"/>
      <c r="QT743"/>
      <c r="QU743"/>
      <c r="QV743"/>
      <c r="QW743"/>
      <c r="QX743"/>
      <c r="QY743"/>
      <c r="QZ743"/>
      <c r="RA743"/>
      <c r="RB743"/>
      <c r="RC743"/>
      <c r="RD743"/>
      <c r="RE743"/>
      <c r="RF743"/>
      <c r="RG743"/>
      <c r="RH743"/>
      <c r="RI743"/>
      <c r="RJ743"/>
      <c r="RK743"/>
      <c r="RL743"/>
      <c r="RM743"/>
      <c r="RN743"/>
      <c r="RO743"/>
      <c r="RP743"/>
      <c r="RQ743"/>
      <c r="RR743"/>
      <c r="RS743"/>
      <c r="RT743"/>
      <c r="RU743"/>
      <c r="RV743"/>
      <c r="RW743"/>
      <c r="RX743"/>
      <c r="RY743"/>
      <c r="RZ743"/>
      <c r="SA743"/>
      <c r="SB743"/>
      <c r="SC743"/>
      <c r="SD743"/>
      <c r="SE743"/>
      <c r="SF743"/>
      <c r="SG743"/>
      <c r="SH743"/>
      <c r="SI743"/>
      <c r="SJ743"/>
      <c r="SK743"/>
      <c r="SL743"/>
      <c r="SM743"/>
      <c r="SN743"/>
      <c r="SO743"/>
      <c r="SP743"/>
      <c r="SQ743"/>
      <c r="SR743"/>
      <c r="SS743"/>
      <c r="ST743"/>
      <c r="SU743"/>
      <c r="SV743"/>
      <c r="SW743"/>
      <c r="SX743"/>
      <c r="SY743"/>
      <c r="SZ743"/>
      <c r="TA743"/>
      <c r="TB743"/>
      <c r="TC743"/>
      <c r="TD743"/>
      <c r="TE743"/>
      <c r="TF743"/>
      <c r="TG743"/>
      <c r="TH743"/>
      <c r="TI743"/>
      <c r="TJ743"/>
      <c r="TK743"/>
      <c r="TL743"/>
      <c r="TM743"/>
      <c r="TN743"/>
      <c r="TO743"/>
      <c r="TP743"/>
      <c r="TQ743"/>
      <c r="TR743"/>
      <c r="TS743"/>
      <c r="TT743"/>
      <c r="TU743"/>
      <c r="TV743"/>
      <c r="TW743"/>
      <c r="TX743"/>
      <c r="TY743"/>
      <c r="TZ743"/>
      <c r="UA743"/>
      <c r="UB743"/>
      <c r="UC743"/>
      <c r="UD743"/>
      <c r="UE743"/>
      <c r="UF743"/>
      <c r="UG743"/>
      <c r="UH743"/>
      <c r="UI743"/>
      <c r="UJ743"/>
      <c r="UK743"/>
      <c r="UL743"/>
      <c r="UM743"/>
      <c r="UN743"/>
      <c r="UO743"/>
      <c r="UP743"/>
      <c r="UQ743"/>
      <c r="UR743"/>
      <c r="US743"/>
      <c r="UT743"/>
      <c r="UU743"/>
      <c r="UV743"/>
      <c r="UW743"/>
      <c r="UX743"/>
      <c r="UY743"/>
      <c r="UZ743"/>
      <c r="VA743"/>
      <c r="VB743"/>
      <c r="VC743"/>
      <c r="VD743"/>
      <c r="VE743"/>
      <c r="VF743"/>
      <c r="VG743"/>
      <c r="VH743"/>
      <c r="VI743"/>
      <c r="VJ743"/>
      <c r="VK743"/>
      <c r="VL743"/>
      <c r="VM743"/>
      <c r="VN743"/>
      <c r="VO743"/>
      <c r="VP743"/>
      <c r="VQ743"/>
      <c r="VR743"/>
      <c r="VS743"/>
      <c r="VT743"/>
      <c r="VU743"/>
      <c r="VV743"/>
      <c r="VW743"/>
      <c r="VX743"/>
      <c r="VY743"/>
      <c r="VZ743"/>
      <c r="WA743"/>
      <c r="WB743"/>
      <c r="WC743"/>
      <c r="WD743"/>
      <c r="WE743"/>
      <c r="WF743"/>
      <c r="WG743"/>
      <c r="WH743"/>
      <c r="WI743"/>
      <c r="WJ743"/>
      <c r="WK743"/>
      <c r="WL743"/>
      <c r="WM743"/>
      <c r="WN743"/>
      <c r="WO743"/>
      <c r="WP743"/>
      <c r="WQ743"/>
      <c r="WR743"/>
      <c r="WS743"/>
      <c r="WT743"/>
      <c r="WU743"/>
      <c r="WV743"/>
      <c r="WW743"/>
      <c r="WX743"/>
      <c r="WY743"/>
      <c r="WZ743"/>
      <c r="XA743"/>
      <c r="XB743"/>
      <c r="XC743"/>
      <c r="XD743"/>
      <c r="XE743"/>
      <c r="XF743"/>
      <c r="XG743"/>
      <c r="XH743"/>
      <c r="XI743"/>
      <c r="XJ743"/>
      <c r="XK743"/>
      <c r="XL743"/>
      <c r="XM743"/>
      <c r="XN743"/>
      <c r="XO743"/>
      <c r="XP743"/>
      <c r="XQ743"/>
      <c r="XR743"/>
      <c r="XS743"/>
      <c r="XT743"/>
      <c r="XU743"/>
      <c r="XV743"/>
      <c r="XW743"/>
      <c r="XX743"/>
      <c r="XY743"/>
      <c r="XZ743"/>
      <c r="YA743"/>
      <c r="YB743"/>
      <c r="YC743"/>
      <c r="YD743"/>
      <c r="YE743"/>
      <c r="YF743"/>
      <c r="YG743"/>
      <c r="YH743"/>
      <c r="YI743"/>
      <c r="YJ743"/>
      <c r="YK743"/>
      <c r="YL743"/>
      <c r="YM743"/>
      <c r="YN743"/>
      <c r="YO743"/>
      <c r="YP743"/>
      <c r="YQ743"/>
      <c r="YR743"/>
      <c r="YS743"/>
      <c r="YT743"/>
      <c r="YU743"/>
      <c r="YV743"/>
      <c r="YW743"/>
      <c r="YX743"/>
      <c r="YY743"/>
      <c r="YZ743"/>
      <c r="ZA743"/>
      <c r="ZB743"/>
      <c r="ZC743"/>
      <c r="ZD743"/>
      <c r="ZE743"/>
      <c r="ZF743"/>
      <c r="ZG743"/>
      <c r="ZH743"/>
      <c r="ZI743"/>
      <c r="ZJ743"/>
      <c r="ZK743"/>
      <c r="ZL743"/>
      <c r="ZM743"/>
      <c r="ZN743"/>
      <c r="ZO743"/>
      <c r="ZP743"/>
      <c r="ZQ743"/>
      <c r="ZR743"/>
      <c r="ZS743"/>
      <c r="ZT743"/>
      <c r="ZU743"/>
      <c r="ZV743"/>
      <c r="ZW743"/>
      <c r="ZX743"/>
      <c r="ZY743"/>
      <c r="ZZ743"/>
      <c r="AAA743"/>
      <c r="AAB743"/>
      <c r="AAC743"/>
      <c r="AAD743"/>
      <c r="AAE743"/>
      <c r="AAF743"/>
      <c r="AAG743"/>
      <c r="AAH743"/>
      <c r="AAI743"/>
      <c r="AAJ743"/>
      <c r="AAK743"/>
      <c r="AAL743"/>
      <c r="AAM743"/>
      <c r="AAN743"/>
      <c r="AAO743"/>
      <c r="AAP743"/>
      <c r="AAQ743"/>
      <c r="AAR743"/>
      <c r="AAS743"/>
      <c r="AAT743"/>
      <c r="AAU743"/>
      <c r="AAV743"/>
      <c r="AAW743"/>
      <c r="AAX743"/>
      <c r="AAY743"/>
      <c r="AAZ743"/>
      <c r="ABA743"/>
      <c r="ABB743"/>
      <c r="ABC743"/>
      <c r="ABD743"/>
      <c r="ABE743"/>
      <c r="ABF743"/>
      <c r="ABG743"/>
      <c r="ABH743"/>
      <c r="ABI743"/>
      <c r="ABJ743"/>
      <c r="ABK743"/>
      <c r="ABL743"/>
      <c r="ABM743"/>
      <c r="ABN743"/>
      <c r="ABO743"/>
      <c r="ABP743"/>
      <c r="ABQ743"/>
      <c r="ABR743"/>
      <c r="ABS743"/>
      <c r="ABT743"/>
      <c r="ABU743"/>
      <c r="ABV743"/>
      <c r="ABW743"/>
      <c r="ABX743"/>
      <c r="ABY743"/>
      <c r="ABZ743"/>
      <c r="ACA743"/>
      <c r="ACB743"/>
      <c r="ACC743"/>
      <c r="ACD743"/>
      <c r="ACE743"/>
      <c r="ACF743"/>
      <c r="ACG743"/>
      <c r="ACH743"/>
      <c r="ACI743"/>
      <c r="ACJ743"/>
      <c r="ACK743"/>
      <c r="ACL743"/>
      <c r="ACM743"/>
      <c r="ACN743"/>
      <c r="ACO743"/>
      <c r="ACP743"/>
      <c r="ACQ743"/>
      <c r="ACR743"/>
      <c r="ACS743"/>
      <c r="ACT743"/>
      <c r="ACU743"/>
      <c r="ACV743"/>
      <c r="ACW743"/>
      <c r="ACX743"/>
      <c r="ACY743"/>
      <c r="ACZ743"/>
      <c r="ADA743"/>
      <c r="ADB743"/>
      <c r="ADC743"/>
      <c r="ADD743"/>
      <c r="ADE743"/>
      <c r="ADF743"/>
      <c r="ADG743"/>
      <c r="ADH743"/>
      <c r="ADI743"/>
      <c r="ADJ743"/>
      <c r="ADK743"/>
      <c r="ADL743"/>
      <c r="ADM743"/>
      <c r="ADN743"/>
      <c r="ADO743"/>
      <c r="ADP743"/>
      <c r="ADQ743"/>
      <c r="ADR743"/>
      <c r="ADS743"/>
      <c r="ADT743"/>
      <c r="ADU743"/>
      <c r="ADV743"/>
      <c r="ADW743"/>
      <c r="ADX743"/>
      <c r="ADY743"/>
      <c r="ADZ743"/>
      <c r="AEA743"/>
      <c r="AEB743"/>
      <c r="AEC743"/>
      <c r="AED743"/>
      <c r="AEE743"/>
      <c r="AEF743"/>
      <c r="AEG743"/>
      <c r="AEH743"/>
      <c r="AEI743"/>
      <c r="AEJ743"/>
      <c r="AEK743"/>
      <c r="AEL743"/>
      <c r="AEM743"/>
      <c r="AEN743"/>
      <c r="AEO743"/>
      <c r="AEP743"/>
      <c r="AEQ743"/>
      <c r="AER743"/>
      <c r="AES743"/>
      <c r="AET743"/>
      <c r="AEU743"/>
      <c r="AEV743"/>
      <c r="AEW743"/>
      <c r="AEX743"/>
      <c r="AEY743"/>
      <c r="AEZ743"/>
      <c r="AFA743"/>
      <c r="AFB743"/>
      <c r="AFC743"/>
      <c r="AFD743"/>
      <c r="AFE743"/>
      <c r="AFF743"/>
      <c r="AFG743"/>
      <c r="AFH743"/>
      <c r="AFI743"/>
      <c r="AFJ743"/>
      <c r="AFK743"/>
      <c r="AFL743"/>
      <c r="AFM743"/>
      <c r="AFN743"/>
      <c r="AFO743"/>
      <c r="AFP743"/>
      <c r="AFQ743"/>
      <c r="AFR743"/>
      <c r="AFS743"/>
      <c r="AFT743"/>
      <c r="AFU743"/>
      <c r="AFV743"/>
      <c r="AFW743"/>
      <c r="AFX743"/>
      <c r="AFY743"/>
      <c r="AFZ743"/>
      <c r="AGA743"/>
      <c r="AGB743"/>
      <c r="AGC743"/>
      <c r="AGD743"/>
      <c r="AGE743"/>
      <c r="AGF743"/>
      <c r="AGG743"/>
      <c r="AGH743"/>
      <c r="AGI743"/>
      <c r="AGJ743"/>
      <c r="AGK743"/>
      <c r="AGL743"/>
      <c r="AGM743"/>
      <c r="AGN743"/>
      <c r="AGO743"/>
      <c r="AGP743"/>
      <c r="AGQ743"/>
      <c r="AGR743"/>
      <c r="AGS743"/>
      <c r="AGT743"/>
      <c r="AGU743"/>
      <c r="AGV743"/>
      <c r="AGW743"/>
      <c r="AGX743"/>
      <c r="AGY743"/>
      <c r="AGZ743"/>
      <c r="AHA743"/>
      <c r="AHB743"/>
      <c r="AHC743"/>
      <c r="AHD743"/>
      <c r="AHE743"/>
      <c r="AHF743"/>
      <c r="AHG743"/>
      <c r="AHH743"/>
      <c r="AHI743"/>
      <c r="AHJ743"/>
      <c r="AHK743"/>
      <c r="AHL743"/>
      <c r="AHM743"/>
      <c r="AHN743"/>
      <c r="AHO743"/>
      <c r="AHP743"/>
      <c r="AHQ743"/>
      <c r="AHR743"/>
      <c r="AHS743"/>
      <c r="AHT743"/>
      <c r="AHU743"/>
      <c r="AHV743"/>
      <c r="AHW743"/>
      <c r="AHX743"/>
      <c r="AHY743"/>
      <c r="AHZ743"/>
      <c r="AIA743"/>
      <c r="AIB743"/>
      <c r="AIC743"/>
      <c r="AID743"/>
      <c r="AIE743"/>
      <c r="AIF743"/>
      <c r="AIG743"/>
      <c r="AIH743"/>
      <c r="AII743"/>
      <c r="AIJ743"/>
      <c r="AIK743"/>
      <c r="AIL743"/>
      <c r="AIM743"/>
      <c r="AIN743"/>
      <c r="AIO743"/>
      <c r="AIP743"/>
      <c r="AIQ743"/>
      <c r="AIR743"/>
      <c r="AIS743"/>
      <c r="AIT743"/>
      <c r="AIU743"/>
      <c r="AIV743"/>
      <c r="AIW743"/>
      <c r="AIX743"/>
      <c r="AIY743"/>
      <c r="AIZ743"/>
      <c r="AJA743"/>
      <c r="AJB743"/>
      <c r="AJC743"/>
      <c r="AJD743"/>
      <c r="AJE743"/>
      <c r="AJF743"/>
      <c r="AJG743"/>
      <c r="AJH743"/>
      <c r="AJI743"/>
      <c r="AJJ743"/>
      <c r="AJK743"/>
      <c r="AJL743"/>
      <c r="AJM743"/>
      <c r="AJN743"/>
      <c r="AJO743"/>
      <c r="AJP743"/>
      <c r="AJQ743"/>
      <c r="AJR743"/>
      <c r="AJS743"/>
      <c r="AJT743"/>
      <c r="AJU743"/>
      <c r="AJV743"/>
      <c r="AJW743"/>
      <c r="AJX743"/>
      <c r="AJY743"/>
      <c r="AJZ743"/>
      <c r="AKA743"/>
      <c r="AKB743"/>
      <c r="AKC743"/>
      <c r="AKD743"/>
      <c r="AKE743"/>
      <c r="AKF743"/>
      <c r="AKG743"/>
      <c r="AKH743"/>
      <c r="AKI743"/>
      <c r="AKJ743"/>
      <c r="AKK743"/>
      <c r="AKL743"/>
      <c r="AKM743"/>
      <c r="AKN743"/>
      <c r="AKO743"/>
      <c r="AKP743"/>
      <c r="AKQ743"/>
      <c r="AKR743"/>
      <c r="AKS743"/>
      <c r="AKT743"/>
      <c r="AKU743"/>
      <c r="AKV743"/>
      <c r="AKW743"/>
      <c r="AKX743"/>
      <c r="AKY743"/>
      <c r="AKZ743"/>
      <c r="ALA743"/>
      <c r="ALB743"/>
      <c r="ALC743"/>
      <c r="ALD743"/>
      <c r="ALE743"/>
      <c r="ALF743"/>
      <c r="ALG743"/>
      <c r="ALH743"/>
      <c r="ALI743"/>
      <c r="ALJ743"/>
      <c r="ALK743"/>
      <c r="ALL743"/>
      <c r="ALM743"/>
      <c r="ALN743"/>
      <c r="ALO743"/>
      <c r="ALP743"/>
      <c r="ALQ743"/>
      <c r="ALR743"/>
      <c r="ALS743"/>
      <c r="ALT743"/>
      <c r="ALU743"/>
      <c r="ALV743"/>
      <c r="ALW743"/>
      <c r="ALX743"/>
      <c r="ALY743"/>
      <c r="ALZ743"/>
      <c r="AMA743"/>
      <c r="AMB743"/>
      <c r="AMC743"/>
      <c r="AMD743"/>
      <c r="AME743"/>
      <c r="AMF743"/>
      <c r="AMG743"/>
      <c r="AMH743"/>
      <c r="AMI743"/>
      <c r="AMJ743"/>
      <c r="AMK743"/>
      <c r="AML743"/>
      <c r="AMM743"/>
      <c r="AMN743"/>
      <c r="AMO743"/>
      <c r="AMP743"/>
      <c r="AMQ743"/>
      <c r="AMR743"/>
      <c r="AMS743"/>
      <c r="AMT743"/>
      <c r="AMU743"/>
      <c r="AMV743"/>
      <c r="AMW743"/>
      <c r="AMX743"/>
      <c r="AMY743"/>
      <c r="AMZ743"/>
      <c r="ANA743"/>
      <c r="ANB743"/>
      <c r="ANC743"/>
      <c r="AND743"/>
      <c r="ANE743"/>
      <c r="ANF743"/>
      <c r="ANG743"/>
      <c r="ANH743"/>
      <c r="ANI743"/>
      <c r="ANJ743"/>
      <c r="ANK743"/>
      <c r="ANL743"/>
      <c r="ANM743"/>
      <c r="ANN743"/>
      <c r="ANO743"/>
      <c r="ANP743"/>
      <c r="ANQ743"/>
      <c r="ANR743"/>
      <c r="ANS743"/>
      <c r="ANT743"/>
      <c r="ANU743"/>
      <c r="ANV743"/>
      <c r="ANW743"/>
      <c r="ANX743"/>
      <c r="ANY743"/>
      <c r="ANZ743"/>
      <c r="AOA743"/>
      <c r="AOB743"/>
      <c r="AOC743"/>
      <c r="AOD743"/>
      <c r="AOE743"/>
      <c r="AOF743"/>
      <c r="AOG743"/>
      <c r="AOH743"/>
      <c r="AOI743"/>
      <c r="AOJ743"/>
      <c r="AOK743"/>
      <c r="AOL743"/>
      <c r="AOM743"/>
      <c r="AON743"/>
      <c r="AOO743"/>
      <c r="AOP743"/>
      <c r="AOQ743"/>
      <c r="AOR743"/>
      <c r="AOS743"/>
      <c r="AOT743"/>
      <c r="AOU743"/>
      <c r="AOV743"/>
      <c r="AOW743"/>
      <c r="AOX743"/>
      <c r="AOY743"/>
      <c r="AOZ743"/>
      <c r="APA743"/>
      <c r="APB743"/>
      <c r="APC743"/>
      <c r="APD743"/>
      <c r="APE743"/>
      <c r="APF743"/>
      <c r="APG743"/>
      <c r="APH743"/>
      <c r="API743"/>
      <c r="APJ743"/>
      <c r="APK743"/>
      <c r="APL743"/>
      <c r="APM743"/>
      <c r="APN743"/>
      <c r="APO743"/>
      <c r="APP743"/>
      <c r="APQ743"/>
      <c r="APR743"/>
      <c r="APS743"/>
      <c r="APT743"/>
      <c r="APU743"/>
      <c r="APV743"/>
      <c r="APW743"/>
      <c r="APX743"/>
      <c r="APY743"/>
      <c r="APZ743"/>
      <c r="AQA743"/>
      <c r="AQB743"/>
      <c r="AQC743"/>
      <c r="AQD743"/>
      <c r="AQE743"/>
      <c r="AQF743"/>
      <c r="AQG743"/>
      <c r="AQH743"/>
      <c r="AQI743"/>
      <c r="AQJ743"/>
      <c r="AQK743"/>
      <c r="AQL743"/>
      <c r="AQM743"/>
      <c r="AQN743"/>
      <c r="AQO743"/>
      <c r="AQP743"/>
      <c r="AQQ743"/>
      <c r="AQR743"/>
      <c r="AQS743"/>
      <c r="AQT743"/>
      <c r="AQU743"/>
      <c r="AQV743"/>
      <c r="AQW743"/>
      <c r="AQX743"/>
      <c r="AQY743"/>
      <c r="AQZ743"/>
      <c r="ARA743"/>
      <c r="ARB743"/>
      <c r="ARC743"/>
      <c r="ARD743"/>
      <c r="ARE743"/>
      <c r="ARF743"/>
      <c r="ARG743"/>
      <c r="ARH743"/>
      <c r="ARI743"/>
      <c r="ARJ743"/>
      <c r="ARK743"/>
      <c r="ARL743"/>
      <c r="ARM743"/>
      <c r="ARN743"/>
      <c r="ARO743"/>
      <c r="ARP743"/>
      <c r="ARQ743"/>
      <c r="ARR743"/>
      <c r="ARS743"/>
      <c r="ART743"/>
      <c r="ARU743"/>
      <c r="ARV743"/>
      <c r="ARW743"/>
      <c r="ARX743"/>
      <c r="ARY743"/>
      <c r="ARZ743"/>
      <c r="ASA743"/>
      <c r="ASB743"/>
      <c r="ASC743"/>
      <c r="ASD743"/>
      <c r="ASE743"/>
      <c r="ASF743"/>
      <c r="ASG743"/>
      <c r="ASH743"/>
      <c r="ASI743"/>
      <c r="ASJ743"/>
      <c r="ASK743"/>
      <c r="ASL743"/>
      <c r="ASM743"/>
      <c r="ASN743"/>
      <c r="ASO743"/>
      <c r="ASP743"/>
      <c r="ASQ743"/>
      <c r="ASR743"/>
      <c r="ASS743"/>
      <c r="AST743"/>
      <c r="ASU743"/>
      <c r="ASV743"/>
      <c r="ASW743"/>
      <c r="ASX743"/>
      <c r="ASY743"/>
      <c r="ASZ743"/>
      <c r="ATA743"/>
      <c r="ATB743"/>
      <c r="ATC743"/>
      <c r="ATD743"/>
      <c r="ATE743"/>
      <c r="ATF743"/>
      <c r="ATG743"/>
      <c r="ATH743"/>
      <c r="ATI743"/>
      <c r="ATJ743"/>
      <c r="ATK743"/>
      <c r="ATL743"/>
      <c r="ATM743"/>
      <c r="ATN743"/>
      <c r="ATO743"/>
      <c r="ATP743"/>
      <c r="ATQ743"/>
      <c r="ATR743"/>
      <c r="ATS743"/>
      <c r="ATT743"/>
      <c r="ATU743"/>
      <c r="ATV743"/>
      <c r="ATW743"/>
      <c r="ATX743"/>
      <c r="ATY743"/>
      <c r="ATZ743"/>
      <c r="AUA743"/>
      <c r="AUB743"/>
      <c r="AUC743"/>
      <c r="AUD743"/>
      <c r="AUE743"/>
      <c r="AUF743"/>
      <c r="AUG743"/>
      <c r="AUH743"/>
      <c r="AUI743"/>
      <c r="AUJ743"/>
      <c r="AUK743"/>
      <c r="AUL743"/>
      <c r="AUM743"/>
      <c r="AUN743"/>
      <c r="AUO743"/>
      <c r="AUP743"/>
      <c r="AUQ743"/>
      <c r="AUR743"/>
      <c r="AUS743"/>
      <c r="AUT743"/>
      <c r="AUU743"/>
      <c r="AUV743"/>
      <c r="AUW743"/>
      <c r="AUX743"/>
      <c r="AUY743"/>
      <c r="AUZ743"/>
      <c r="AVA743"/>
      <c r="AVB743"/>
      <c r="AVC743"/>
      <c r="AVD743"/>
      <c r="AVE743"/>
      <c r="AVF743"/>
      <c r="AVG743"/>
      <c r="AVH743"/>
      <c r="AVI743"/>
      <c r="AVJ743"/>
      <c r="AVK743"/>
      <c r="AVL743"/>
      <c r="AVM743"/>
      <c r="AVN743"/>
      <c r="AVO743"/>
      <c r="AVP743"/>
      <c r="AVQ743"/>
      <c r="AVR743"/>
      <c r="AVS743"/>
      <c r="AVT743"/>
      <c r="AVU743"/>
      <c r="AVV743"/>
      <c r="AVW743"/>
      <c r="AVX743"/>
      <c r="AVY743"/>
      <c r="AVZ743"/>
      <c r="AWA743"/>
      <c r="AWB743"/>
      <c r="AWC743"/>
      <c r="AWD743"/>
      <c r="AWE743"/>
      <c r="AWF743"/>
      <c r="AWG743"/>
      <c r="AWH743"/>
      <c r="AWI743"/>
      <c r="AWJ743"/>
      <c r="AWK743"/>
      <c r="AWL743"/>
      <c r="AWM743"/>
      <c r="AWN743"/>
      <c r="AWO743"/>
      <c r="AWP743"/>
      <c r="AWQ743"/>
      <c r="AWR743"/>
      <c r="AWS743"/>
      <c r="AWT743"/>
      <c r="AWU743"/>
      <c r="AWV743"/>
      <c r="AWW743"/>
      <c r="AWX743"/>
      <c r="AWY743"/>
      <c r="AWZ743"/>
      <c r="AXA743"/>
      <c r="AXB743"/>
      <c r="AXC743"/>
      <c r="AXD743"/>
      <c r="AXE743"/>
      <c r="AXF743"/>
      <c r="AXG743"/>
      <c r="AXH743"/>
      <c r="AXI743"/>
      <c r="AXJ743"/>
      <c r="AXK743"/>
      <c r="AXL743"/>
      <c r="AXM743"/>
      <c r="AXN743"/>
      <c r="AXO743"/>
      <c r="AXP743"/>
      <c r="AXQ743"/>
      <c r="AXR743"/>
      <c r="AXS743"/>
      <c r="AXT743"/>
      <c r="AXU743"/>
      <c r="AXV743"/>
      <c r="AXW743"/>
      <c r="AXX743"/>
      <c r="AXY743"/>
      <c r="AXZ743"/>
      <c r="AYA743"/>
      <c r="AYB743"/>
      <c r="AYC743"/>
      <c r="AYD743"/>
      <c r="AYE743"/>
      <c r="AYF743"/>
      <c r="AYG743"/>
      <c r="AYH743"/>
      <c r="AYI743"/>
      <c r="AYJ743"/>
      <c r="AYK743"/>
      <c r="AYL743"/>
      <c r="AYM743"/>
      <c r="AYN743"/>
      <c r="AYO743"/>
      <c r="AYP743"/>
      <c r="AYQ743"/>
      <c r="AYR743"/>
      <c r="AYS743"/>
      <c r="AYT743"/>
      <c r="AYU743"/>
      <c r="AYV743"/>
      <c r="AYW743"/>
      <c r="AYX743"/>
      <c r="AYY743"/>
      <c r="AYZ743"/>
      <c r="AZA743"/>
      <c r="AZB743"/>
      <c r="AZC743"/>
      <c r="AZD743"/>
      <c r="AZE743"/>
      <c r="AZF743"/>
      <c r="AZG743"/>
      <c r="AZH743"/>
      <c r="AZI743"/>
      <c r="AZJ743"/>
      <c r="AZK743"/>
      <c r="AZL743"/>
      <c r="AZM743"/>
      <c r="AZN743"/>
      <c r="AZO743"/>
      <c r="AZP743"/>
      <c r="AZQ743"/>
      <c r="AZR743"/>
      <c r="AZS743"/>
      <c r="AZT743"/>
      <c r="AZU743"/>
      <c r="AZV743"/>
      <c r="AZW743"/>
      <c r="AZX743"/>
      <c r="AZY743"/>
      <c r="AZZ743"/>
      <c r="BAA743"/>
      <c r="BAB743"/>
      <c r="BAC743"/>
      <c r="BAD743"/>
      <c r="BAE743"/>
      <c r="BAF743"/>
      <c r="BAG743"/>
      <c r="BAH743"/>
      <c r="BAI743"/>
      <c r="BAJ743"/>
      <c r="BAK743"/>
      <c r="BAL743"/>
      <c r="BAM743"/>
      <c r="BAN743"/>
      <c r="BAO743"/>
      <c r="BAP743"/>
      <c r="BAQ743"/>
      <c r="BAR743"/>
      <c r="BAS743"/>
      <c r="BAT743"/>
      <c r="BAU743"/>
      <c r="BAV743"/>
      <c r="BAW743"/>
      <c r="BAX743"/>
      <c r="BAY743"/>
      <c r="BAZ743"/>
      <c r="BBA743"/>
      <c r="BBB743"/>
      <c r="BBC743"/>
      <c r="BBD743"/>
      <c r="BBE743"/>
      <c r="BBF743"/>
      <c r="BBG743"/>
      <c r="BBH743"/>
      <c r="BBI743"/>
      <c r="BBJ743"/>
      <c r="BBK743"/>
      <c r="BBL743"/>
      <c r="BBM743"/>
      <c r="BBN743"/>
      <c r="BBO743"/>
      <c r="BBP743"/>
      <c r="BBQ743"/>
      <c r="BBR743"/>
      <c r="BBS743"/>
      <c r="BBT743"/>
      <c r="BBU743"/>
      <c r="BBV743"/>
      <c r="BBW743"/>
      <c r="BBX743"/>
      <c r="BBY743"/>
      <c r="BBZ743"/>
      <c r="BCA743"/>
      <c r="BCB743"/>
      <c r="BCC743"/>
      <c r="BCD743"/>
      <c r="BCE743"/>
      <c r="BCF743"/>
      <c r="BCG743"/>
      <c r="BCH743"/>
      <c r="BCI743"/>
      <c r="BCJ743"/>
      <c r="BCK743"/>
      <c r="BCL743"/>
      <c r="BCM743"/>
      <c r="BCN743"/>
      <c r="BCO743"/>
      <c r="BCP743"/>
      <c r="BCQ743"/>
      <c r="BCR743"/>
      <c r="BCS743"/>
      <c r="BCT743"/>
      <c r="BCU743"/>
      <c r="BCV743"/>
      <c r="BCW743"/>
      <c r="BCX743"/>
      <c r="BCY743"/>
      <c r="BCZ743"/>
      <c r="BDA743"/>
      <c r="BDB743"/>
      <c r="BDC743"/>
      <c r="BDD743"/>
      <c r="BDE743"/>
      <c r="BDF743"/>
      <c r="BDG743"/>
      <c r="BDH743"/>
      <c r="BDI743"/>
      <c r="BDJ743"/>
      <c r="BDK743"/>
      <c r="BDL743"/>
      <c r="BDM743"/>
      <c r="BDN743"/>
      <c r="BDO743"/>
      <c r="BDP743"/>
      <c r="BDQ743"/>
      <c r="BDR743"/>
      <c r="BDS743"/>
      <c r="BDT743"/>
      <c r="BDU743"/>
      <c r="BDV743"/>
      <c r="BDW743"/>
      <c r="BDX743"/>
      <c r="BDY743"/>
      <c r="BDZ743"/>
      <c r="BEA743"/>
      <c r="BEB743"/>
      <c r="BEC743"/>
      <c r="BED743"/>
      <c r="BEE743"/>
      <c r="BEF743"/>
      <c r="BEG743"/>
      <c r="BEH743"/>
      <c r="BEI743"/>
      <c r="BEJ743"/>
      <c r="BEK743"/>
      <c r="BEL743"/>
      <c r="BEM743"/>
      <c r="BEN743"/>
      <c r="BEO743"/>
      <c r="BEP743"/>
      <c r="BEQ743"/>
      <c r="BER743"/>
      <c r="BES743"/>
      <c r="BET743"/>
      <c r="BEU743"/>
      <c r="BEV743"/>
      <c r="BEW743"/>
      <c r="BEX743"/>
      <c r="BEY743"/>
      <c r="BEZ743"/>
      <c r="BFA743"/>
      <c r="BFB743"/>
      <c r="BFC743"/>
      <c r="BFD743"/>
      <c r="BFE743"/>
      <c r="BFF743"/>
      <c r="BFG743"/>
      <c r="BFH743"/>
      <c r="BFI743"/>
      <c r="BFJ743"/>
      <c r="BFK743"/>
      <c r="BFL743"/>
      <c r="BFM743"/>
      <c r="BFN743"/>
      <c r="BFO743"/>
      <c r="BFP743"/>
      <c r="BFQ743"/>
      <c r="BFR743"/>
      <c r="BFS743"/>
      <c r="BFT743"/>
      <c r="BFU743"/>
      <c r="BFV743"/>
      <c r="BFW743"/>
      <c r="BFX743"/>
      <c r="BFY743"/>
      <c r="BFZ743"/>
      <c r="BGA743"/>
      <c r="BGB743"/>
      <c r="BGC743"/>
      <c r="BGD743"/>
      <c r="BGE743"/>
      <c r="BGF743"/>
      <c r="BGG743"/>
      <c r="BGH743"/>
      <c r="BGI743"/>
      <c r="BGJ743"/>
      <c r="BGK743"/>
      <c r="BGL743"/>
      <c r="BGM743"/>
      <c r="BGN743"/>
      <c r="BGO743"/>
      <c r="BGP743"/>
      <c r="BGQ743"/>
      <c r="BGR743"/>
      <c r="BGS743"/>
      <c r="BGT743"/>
      <c r="BGU743"/>
      <c r="BGV743"/>
      <c r="BGW743"/>
      <c r="BGX743"/>
      <c r="BGY743"/>
      <c r="BGZ743"/>
      <c r="BHA743"/>
      <c r="BHB743"/>
      <c r="BHC743"/>
      <c r="BHD743"/>
      <c r="BHE743"/>
      <c r="BHF743"/>
      <c r="BHG743"/>
      <c r="BHH743"/>
      <c r="BHI743"/>
      <c r="BHJ743"/>
      <c r="BHK743"/>
      <c r="BHL743"/>
      <c r="BHM743"/>
      <c r="BHN743"/>
      <c r="BHO743"/>
      <c r="BHP743"/>
      <c r="BHQ743"/>
      <c r="BHR743"/>
      <c r="BHS743"/>
      <c r="BHT743"/>
      <c r="BHU743"/>
      <c r="BHV743"/>
      <c r="BHW743"/>
      <c r="BHX743"/>
      <c r="BHY743"/>
      <c r="BHZ743"/>
      <c r="BIA743"/>
      <c r="BIB743"/>
      <c r="BIC743"/>
      <c r="BID743"/>
      <c r="BIE743"/>
      <c r="BIF743"/>
      <c r="BIG743"/>
      <c r="BIH743"/>
      <c r="BII743"/>
      <c r="BIJ743"/>
      <c r="BIK743"/>
      <c r="BIL743"/>
      <c r="BIM743"/>
      <c r="BIN743"/>
      <c r="BIO743"/>
      <c r="BIP743"/>
      <c r="BIQ743"/>
      <c r="BIR743"/>
      <c r="BIS743"/>
      <c r="BIT743"/>
      <c r="BIU743"/>
      <c r="BIV743"/>
      <c r="BIW743"/>
      <c r="BIX743"/>
      <c r="BIY743"/>
      <c r="BIZ743"/>
      <c r="BJA743"/>
      <c r="BJB743"/>
      <c r="BJC743"/>
      <c r="BJD743"/>
      <c r="BJE743"/>
      <c r="BJF743"/>
      <c r="BJG743"/>
      <c r="BJH743"/>
      <c r="BJI743"/>
      <c r="BJJ743"/>
      <c r="BJK743"/>
      <c r="BJL743"/>
      <c r="BJM743"/>
      <c r="BJN743"/>
      <c r="BJO743"/>
      <c r="BJP743"/>
      <c r="BJQ743"/>
      <c r="BJR743"/>
      <c r="BJS743"/>
      <c r="BJT743"/>
      <c r="BJU743"/>
      <c r="BJV743"/>
      <c r="BJW743"/>
      <c r="BJX743"/>
      <c r="BJY743"/>
      <c r="BJZ743"/>
      <c r="BKA743"/>
      <c r="BKB743"/>
      <c r="BKC743"/>
      <c r="BKD743"/>
      <c r="BKE743"/>
      <c r="BKF743"/>
      <c r="BKG743"/>
      <c r="BKH743"/>
      <c r="BKI743"/>
      <c r="BKJ743"/>
      <c r="BKK743"/>
      <c r="BKL743"/>
      <c r="BKM743"/>
      <c r="BKN743"/>
      <c r="BKO743"/>
      <c r="BKP743"/>
      <c r="BKQ743"/>
      <c r="BKR743"/>
      <c r="BKS743"/>
      <c r="BKT743"/>
      <c r="BKU743"/>
      <c r="BKV743"/>
      <c r="BKW743"/>
      <c r="BKX743"/>
      <c r="BKY743"/>
      <c r="BKZ743"/>
      <c r="BLA743"/>
      <c r="BLB743"/>
      <c r="BLC743"/>
      <c r="BLD743"/>
      <c r="BLE743"/>
      <c r="BLF743"/>
      <c r="BLG743"/>
      <c r="BLH743"/>
      <c r="BLI743"/>
      <c r="BLJ743"/>
      <c r="BLK743"/>
      <c r="BLL743"/>
      <c r="BLM743"/>
      <c r="BLN743"/>
      <c r="BLO743"/>
      <c r="BLP743"/>
      <c r="BLQ743"/>
      <c r="BLR743"/>
      <c r="BLS743"/>
      <c r="BLT743"/>
      <c r="BLU743"/>
      <c r="BLV743"/>
      <c r="BLW743"/>
      <c r="BLX743"/>
      <c r="BLY743"/>
      <c r="BLZ743"/>
      <c r="BMA743"/>
      <c r="BMB743"/>
      <c r="BMC743"/>
      <c r="BMD743"/>
      <c r="BME743"/>
      <c r="BMF743"/>
      <c r="BMG743"/>
      <c r="BMH743"/>
      <c r="BMI743"/>
      <c r="BMJ743"/>
      <c r="BMK743"/>
      <c r="BML743"/>
      <c r="BMM743"/>
      <c r="BMN743"/>
      <c r="BMO743"/>
      <c r="BMP743"/>
      <c r="BMQ743"/>
      <c r="BMR743"/>
      <c r="BMS743"/>
      <c r="BMT743"/>
      <c r="BMU743"/>
      <c r="BMV743"/>
      <c r="BMW743"/>
      <c r="BMX743"/>
      <c r="BMY743"/>
      <c r="BMZ743"/>
      <c r="BNA743"/>
      <c r="BNB743"/>
      <c r="BNC743"/>
      <c r="BND743"/>
      <c r="BNE743"/>
      <c r="BNF743"/>
      <c r="BNG743"/>
      <c r="BNH743"/>
      <c r="BNI743"/>
      <c r="BNJ743"/>
      <c r="BNK743"/>
      <c r="BNL743"/>
      <c r="BNM743"/>
      <c r="BNN743"/>
      <c r="BNO743"/>
      <c r="BNP743"/>
      <c r="BNQ743"/>
      <c r="BNR743"/>
      <c r="BNS743"/>
      <c r="BNT743"/>
      <c r="BNU743"/>
      <c r="BNV743"/>
      <c r="BNW743"/>
      <c r="BNX743"/>
      <c r="BNY743"/>
      <c r="BNZ743"/>
      <c r="BOA743"/>
      <c r="BOB743"/>
      <c r="BOC743"/>
      <c r="BOD743"/>
      <c r="BOE743"/>
      <c r="BOF743"/>
      <c r="BOG743"/>
      <c r="BOH743"/>
      <c r="BOI743"/>
      <c r="BOJ743"/>
      <c r="BOK743"/>
      <c r="BOL743"/>
      <c r="BOM743"/>
      <c r="BON743"/>
      <c r="BOO743"/>
      <c r="BOP743"/>
      <c r="BOQ743"/>
      <c r="BOR743"/>
      <c r="BOS743"/>
      <c r="BOT743"/>
      <c r="BOU743"/>
      <c r="BOV743"/>
      <c r="BOW743"/>
      <c r="BOX743"/>
      <c r="BOY743"/>
      <c r="BOZ743"/>
      <c r="BPA743"/>
      <c r="BPB743"/>
      <c r="BPC743"/>
      <c r="BPD743"/>
      <c r="BPE743"/>
      <c r="BPF743"/>
      <c r="BPG743"/>
      <c r="BPH743"/>
      <c r="BPI743"/>
      <c r="BPJ743"/>
      <c r="BPK743"/>
      <c r="BPL743"/>
      <c r="BPM743"/>
      <c r="BPN743"/>
      <c r="BPO743"/>
      <c r="BPP743"/>
      <c r="BPQ743"/>
      <c r="BPR743"/>
      <c r="BPS743"/>
      <c r="BPT743"/>
      <c r="BPU743"/>
      <c r="BPV743"/>
      <c r="BPW743"/>
      <c r="BPX743"/>
      <c r="BPY743"/>
      <c r="BPZ743"/>
      <c r="BQA743"/>
      <c r="BQB743"/>
      <c r="BQC743"/>
      <c r="BQD743"/>
      <c r="BQE743"/>
      <c r="BQF743"/>
      <c r="BQG743"/>
      <c r="BQH743"/>
      <c r="BQI743"/>
      <c r="BQJ743"/>
      <c r="BQK743"/>
      <c r="BQL743"/>
      <c r="BQM743"/>
      <c r="BQN743"/>
      <c r="BQO743"/>
      <c r="BQP743"/>
      <c r="BQQ743"/>
      <c r="BQR743"/>
      <c r="BQS743"/>
      <c r="BQT743"/>
      <c r="BQU743"/>
      <c r="BQV743"/>
      <c r="BQW743"/>
      <c r="BQX743"/>
      <c r="BQY743"/>
      <c r="BQZ743"/>
      <c r="BRA743"/>
      <c r="BRB743"/>
      <c r="BRC743"/>
      <c r="BRD743"/>
      <c r="BRE743"/>
      <c r="BRF743"/>
      <c r="BRG743"/>
      <c r="BRH743"/>
      <c r="BRI743"/>
      <c r="BRJ743"/>
      <c r="BRK743"/>
      <c r="BRL743"/>
      <c r="BRM743"/>
      <c r="BRN743"/>
      <c r="BRO743"/>
      <c r="BRP743"/>
      <c r="BRQ743"/>
      <c r="BRR743"/>
      <c r="BRS743"/>
      <c r="BRT743"/>
      <c r="BRU743"/>
      <c r="BRV743"/>
      <c r="BRW743"/>
      <c r="BRX743"/>
      <c r="BRY743"/>
      <c r="BRZ743"/>
      <c r="BSA743"/>
      <c r="BSB743"/>
      <c r="BSC743"/>
      <c r="BSD743"/>
      <c r="BSE743"/>
      <c r="BSF743"/>
      <c r="BSG743"/>
      <c r="BSH743"/>
      <c r="BSI743"/>
      <c r="BSJ743"/>
      <c r="BSK743"/>
      <c r="BSL743"/>
      <c r="BSM743"/>
      <c r="BSN743"/>
      <c r="BSO743"/>
      <c r="BSP743"/>
      <c r="BSQ743"/>
      <c r="BSR743"/>
      <c r="BSS743"/>
      <c r="BST743"/>
      <c r="BSU743"/>
      <c r="BSV743"/>
      <c r="BSW743"/>
      <c r="BSX743"/>
      <c r="BSY743"/>
      <c r="BSZ743"/>
      <c r="BTA743"/>
      <c r="BTB743"/>
      <c r="BTC743"/>
      <c r="BTD743"/>
      <c r="BTE743"/>
      <c r="BTF743"/>
      <c r="BTG743"/>
      <c r="BTH743"/>
      <c r="BTI743"/>
      <c r="BTJ743"/>
      <c r="BTK743"/>
      <c r="BTL743"/>
      <c r="BTM743"/>
      <c r="BTN743"/>
      <c r="BTO743"/>
      <c r="BTP743"/>
      <c r="BTQ743"/>
      <c r="BTR743"/>
      <c r="BTS743"/>
      <c r="BTT743"/>
      <c r="BTU743"/>
      <c r="BTV743"/>
      <c r="BTW743"/>
      <c r="BTX743"/>
      <c r="BTY743"/>
      <c r="BTZ743"/>
      <c r="BUA743"/>
      <c r="BUB743"/>
      <c r="BUC743"/>
      <c r="BUD743"/>
      <c r="BUE743"/>
      <c r="BUF743"/>
      <c r="BUG743"/>
      <c r="BUH743"/>
      <c r="BUI743"/>
      <c r="BUJ743"/>
      <c r="BUK743"/>
      <c r="BUL743"/>
      <c r="BUM743"/>
      <c r="BUN743"/>
      <c r="BUO743"/>
      <c r="BUP743"/>
      <c r="BUQ743"/>
      <c r="BUR743"/>
      <c r="BUS743"/>
      <c r="BUT743"/>
      <c r="BUU743"/>
      <c r="BUV743"/>
      <c r="BUW743"/>
      <c r="BUX743"/>
      <c r="BUY743"/>
      <c r="BUZ743"/>
      <c r="BVA743"/>
      <c r="BVB743"/>
      <c r="BVC743"/>
      <c r="BVD743"/>
      <c r="BVE743"/>
      <c r="BVF743"/>
      <c r="BVG743"/>
      <c r="BVH743"/>
      <c r="BVI743"/>
      <c r="BVJ743"/>
      <c r="BVK743"/>
      <c r="BVL743"/>
      <c r="BVM743"/>
      <c r="BVN743"/>
      <c r="BVO743"/>
      <c r="BVP743"/>
      <c r="BVQ743"/>
      <c r="BVR743"/>
      <c r="BVS743"/>
      <c r="BVT743"/>
      <c r="BVU743"/>
      <c r="BVV743"/>
      <c r="BVW743"/>
      <c r="BVX743"/>
      <c r="BVY743"/>
      <c r="BVZ743"/>
      <c r="BWA743"/>
      <c r="BWB743"/>
      <c r="BWC743"/>
      <c r="BWD743"/>
      <c r="BWE743"/>
      <c r="BWF743"/>
      <c r="BWG743"/>
      <c r="BWH743"/>
      <c r="BWI743"/>
      <c r="BWJ743"/>
      <c r="BWK743"/>
      <c r="BWL743"/>
      <c r="BWM743"/>
      <c r="BWN743"/>
      <c r="BWO743"/>
      <c r="BWP743"/>
      <c r="BWQ743"/>
      <c r="BWR743"/>
      <c r="BWS743"/>
      <c r="BWT743"/>
      <c r="BWU743"/>
      <c r="BWV743"/>
      <c r="BWW743"/>
      <c r="BWX743"/>
      <c r="BWY743"/>
      <c r="BWZ743"/>
      <c r="BXA743"/>
      <c r="BXB743"/>
      <c r="BXC743"/>
      <c r="BXD743"/>
      <c r="BXE743"/>
      <c r="BXF743"/>
      <c r="BXG743"/>
      <c r="BXH743"/>
      <c r="BXI743"/>
      <c r="BXJ743"/>
      <c r="BXK743"/>
      <c r="BXL743"/>
      <c r="BXM743"/>
      <c r="BXN743"/>
      <c r="BXO743"/>
      <c r="BXP743"/>
      <c r="BXQ743"/>
      <c r="BXR743"/>
      <c r="BXS743"/>
      <c r="BXT743"/>
      <c r="BXU743"/>
      <c r="BXV743"/>
      <c r="BXW743"/>
      <c r="BXX743"/>
      <c r="BXY743"/>
      <c r="BXZ743"/>
      <c r="BYA743"/>
      <c r="BYB743"/>
      <c r="BYC743"/>
      <c r="BYD743"/>
      <c r="BYE743"/>
      <c r="BYF743"/>
      <c r="BYG743"/>
      <c r="BYH743"/>
      <c r="BYI743"/>
      <c r="BYJ743"/>
      <c r="BYK743"/>
      <c r="BYL743"/>
      <c r="BYM743"/>
      <c r="BYN743"/>
      <c r="BYO743"/>
      <c r="BYP743"/>
      <c r="BYQ743"/>
      <c r="BYR743"/>
      <c r="BYS743"/>
      <c r="BYT743"/>
      <c r="BYU743"/>
      <c r="BYV743"/>
      <c r="BYW743"/>
      <c r="BYX743"/>
      <c r="BYY743"/>
      <c r="BYZ743"/>
      <c r="BZA743"/>
      <c r="BZB743"/>
      <c r="BZC743"/>
      <c r="BZD743"/>
      <c r="BZE743"/>
      <c r="BZF743"/>
      <c r="BZG743"/>
      <c r="BZH743"/>
      <c r="BZI743"/>
      <c r="BZJ743"/>
      <c r="BZK743"/>
      <c r="BZL743"/>
      <c r="BZM743"/>
      <c r="BZN743"/>
      <c r="BZO743"/>
      <c r="BZP743"/>
      <c r="BZQ743"/>
      <c r="BZR743"/>
      <c r="BZS743"/>
      <c r="BZT743"/>
      <c r="BZU743"/>
      <c r="BZV743"/>
      <c r="BZW743"/>
      <c r="BZX743"/>
      <c r="BZY743"/>
      <c r="BZZ743"/>
      <c r="CAA743"/>
      <c r="CAB743"/>
      <c r="CAC743"/>
      <c r="CAD743"/>
      <c r="CAE743"/>
      <c r="CAF743"/>
      <c r="CAG743"/>
      <c r="CAH743"/>
      <c r="CAI743"/>
      <c r="CAJ743"/>
      <c r="CAK743"/>
      <c r="CAL743"/>
      <c r="CAM743"/>
      <c r="CAN743"/>
      <c r="CAO743"/>
      <c r="CAP743"/>
      <c r="CAQ743"/>
      <c r="CAR743"/>
      <c r="CAS743"/>
      <c r="CAT743"/>
      <c r="CAU743"/>
      <c r="CAV743"/>
      <c r="CAW743"/>
      <c r="CAX743"/>
      <c r="CAY743"/>
      <c r="CAZ743"/>
      <c r="CBA743"/>
      <c r="CBB743"/>
      <c r="CBC743"/>
      <c r="CBD743"/>
      <c r="CBE743"/>
      <c r="CBF743"/>
      <c r="CBG743"/>
      <c r="CBH743"/>
      <c r="CBI743"/>
      <c r="CBJ743"/>
      <c r="CBK743"/>
      <c r="CBL743"/>
      <c r="CBM743"/>
      <c r="CBN743"/>
      <c r="CBO743"/>
      <c r="CBP743"/>
      <c r="CBQ743"/>
      <c r="CBR743"/>
      <c r="CBS743"/>
      <c r="CBT743"/>
      <c r="CBU743"/>
      <c r="CBV743"/>
      <c r="CBW743"/>
      <c r="CBX743"/>
      <c r="CBY743"/>
      <c r="CBZ743"/>
      <c r="CCA743"/>
      <c r="CCB743"/>
      <c r="CCC743"/>
      <c r="CCD743"/>
      <c r="CCE743"/>
      <c r="CCF743"/>
      <c r="CCG743"/>
      <c r="CCH743"/>
      <c r="CCI743"/>
      <c r="CCJ743"/>
      <c r="CCK743"/>
      <c r="CCL743"/>
      <c r="CCM743"/>
      <c r="CCN743"/>
      <c r="CCO743"/>
      <c r="CCP743"/>
      <c r="CCQ743"/>
      <c r="CCR743"/>
      <c r="CCS743"/>
      <c r="CCT743"/>
      <c r="CCU743"/>
      <c r="CCV743"/>
      <c r="CCW743"/>
      <c r="CCX743"/>
      <c r="CCY743"/>
      <c r="CCZ743"/>
      <c r="CDA743"/>
      <c r="CDB743"/>
      <c r="CDC743"/>
      <c r="CDD743"/>
      <c r="CDE743"/>
      <c r="CDF743"/>
      <c r="CDG743"/>
      <c r="CDH743"/>
      <c r="CDI743"/>
      <c r="CDJ743"/>
      <c r="CDK743"/>
      <c r="CDL743"/>
      <c r="CDM743"/>
      <c r="CDN743"/>
      <c r="CDO743"/>
      <c r="CDP743"/>
      <c r="CDQ743"/>
      <c r="CDR743"/>
      <c r="CDS743"/>
      <c r="CDT743"/>
      <c r="CDU743"/>
      <c r="CDV743"/>
      <c r="CDW743"/>
      <c r="CDX743"/>
      <c r="CDY743"/>
      <c r="CDZ743"/>
      <c r="CEA743"/>
      <c r="CEB743"/>
      <c r="CEC743"/>
      <c r="CED743"/>
      <c r="CEE743"/>
      <c r="CEF743"/>
      <c r="CEG743"/>
      <c r="CEH743"/>
      <c r="CEI743"/>
      <c r="CEJ743"/>
      <c r="CEK743"/>
      <c r="CEL743"/>
      <c r="CEM743"/>
      <c r="CEN743"/>
      <c r="CEO743"/>
      <c r="CEP743"/>
      <c r="CEQ743"/>
      <c r="CER743"/>
      <c r="CES743"/>
      <c r="CET743"/>
      <c r="CEU743"/>
      <c r="CEV743"/>
      <c r="CEW743"/>
      <c r="CEX743"/>
      <c r="CEY743"/>
      <c r="CEZ743"/>
      <c r="CFA743"/>
      <c r="CFB743"/>
      <c r="CFC743"/>
      <c r="CFD743"/>
      <c r="CFE743"/>
      <c r="CFF743"/>
      <c r="CFG743"/>
      <c r="CFH743"/>
      <c r="CFI743"/>
      <c r="CFJ743"/>
      <c r="CFK743"/>
      <c r="CFL743"/>
      <c r="CFM743"/>
      <c r="CFN743"/>
      <c r="CFO743"/>
      <c r="CFP743"/>
      <c r="CFQ743"/>
      <c r="CFR743"/>
      <c r="CFS743"/>
      <c r="CFT743"/>
      <c r="CFU743"/>
      <c r="CFV743"/>
      <c r="CFW743"/>
      <c r="CFX743"/>
      <c r="CFY743"/>
      <c r="CFZ743"/>
      <c r="CGA743"/>
      <c r="CGB743"/>
      <c r="CGC743"/>
      <c r="CGD743"/>
      <c r="CGE743"/>
      <c r="CGF743"/>
      <c r="CGG743"/>
      <c r="CGH743"/>
      <c r="CGI743"/>
      <c r="CGJ743"/>
      <c r="CGK743"/>
      <c r="CGL743"/>
      <c r="CGM743"/>
      <c r="CGN743"/>
      <c r="CGO743"/>
      <c r="CGP743"/>
      <c r="CGQ743"/>
      <c r="CGR743"/>
      <c r="CGS743"/>
      <c r="CGT743"/>
      <c r="CGU743"/>
      <c r="CGV743"/>
      <c r="CGW743"/>
      <c r="CGX743"/>
      <c r="CGY743"/>
      <c r="CGZ743"/>
      <c r="CHA743"/>
      <c r="CHB743"/>
      <c r="CHC743"/>
      <c r="CHD743"/>
      <c r="CHE743"/>
      <c r="CHF743"/>
      <c r="CHG743"/>
      <c r="CHH743"/>
      <c r="CHI743"/>
      <c r="CHJ743"/>
      <c r="CHK743"/>
      <c r="CHL743"/>
      <c r="CHM743"/>
      <c r="CHN743"/>
      <c r="CHO743"/>
      <c r="CHP743"/>
      <c r="CHQ743"/>
      <c r="CHR743"/>
      <c r="CHS743"/>
      <c r="CHT743"/>
      <c r="CHU743"/>
      <c r="CHV743"/>
      <c r="CHW743"/>
      <c r="CHX743"/>
      <c r="CHY743"/>
      <c r="CHZ743"/>
      <c r="CIA743"/>
      <c r="CIB743"/>
      <c r="CIC743"/>
      <c r="CID743"/>
      <c r="CIE743"/>
      <c r="CIF743"/>
      <c r="CIG743"/>
      <c r="CIH743"/>
      <c r="CII743"/>
      <c r="CIJ743"/>
      <c r="CIK743"/>
      <c r="CIL743"/>
      <c r="CIM743"/>
      <c r="CIN743"/>
      <c r="CIO743"/>
      <c r="CIP743"/>
      <c r="CIQ743"/>
      <c r="CIR743"/>
      <c r="CIS743"/>
      <c r="CIT743"/>
      <c r="CIU743"/>
      <c r="CIV743"/>
      <c r="CIW743"/>
      <c r="CIX743"/>
      <c r="CIY743"/>
      <c r="CIZ743"/>
      <c r="CJA743"/>
      <c r="CJB743"/>
      <c r="CJC743"/>
      <c r="CJD743"/>
      <c r="CJE743"/>
      <c r="CJF743"/>
      <c r="CJG743"/>
      <c r="CJH743"/>
      <c r="CJI743"/>
      <c r="CJJ743"/>
      <c r="CJK743"/>
      <c r="CJL743"/>
      <c r="CJM743"/>
      <c r="CJN743"/>
      <c r="CJO743"/>
      <c r="CJP743"/>
      <c r="CJQ743"/>
      <c r="CJR743"/>
      <c r="CJS743"/>
      <c r="CJT743"/>
      <c r="CJU743"/>
      <c r="CJV743"/>
      <c r="CJW743"/>
      <c r="CJX743"/>
      <c r="CJY743"/>
      <c r="CJZ743"/>
      <c r="CKA743"/>
      <c r="CKB743"/>
      <c r="CKC743"/>
      <c r="CKD743"/>
      <c r="CKE743"/>
      <c r="CKF743"/>
      <c r="CKG743"/>
      <c r="CKH743"/>
      <c r="CKI743"/>
      <c r="CKJ743"/>
      <c r="CKK743"/>
      <c r="CKL743"/>
      <c r="CKM743"/>
      <c r="CKN743"/>
      <c r="CKO743"/>
      <c r="CKP743"/>
      <c r="CKQ743"/>
      <c r="CKR743"/>
      <c r="CKS743"/>
      <c r="CKT743"/>
      <c r="CKU743"/>
      <c r="CKV743"/>
      <c r="CKW743"/>
      <c r="CKX743"/>
      <c r="CKY743"/>
      <c r="CKZ743"/>
      <c r="CLA743"/>
      <c r="CLB743"/>
      <c r="CLC743"/>
      <c r="CLD743"/>
      <c r="CLE743"/>
      <c r="CLF743"/>
      <c r="CLG743"/>
      <c r="CLH743"/>
      <c r="CLI743"/>
      <c r="CLJ743"/>
      <c r="CLK743"/>
      <c r="CLL743"/>
      <c r="CLM743"/>
      <c r="CLN743"/>
      <c r="CLO743"/>
      <c r="CLP743"/>
      <c r="CLQ743"/>
      <c r="CLR743"/>
      <c r="CLS743"/>
      <c r="CLT743"/>
      <c r="CLU743"/>
      <c r="CLV743"/>
      <c r="CLW743"/>
      <c r="CLX743"/>
      <c r="CLY743"/>
      <c r="CLZ743"/>
      <c r="CMA743"/>
      <c r="CMB743"/>
      <c r="CMC743"/>
      <c r="CMD743"/>
      <c r="CME743"/>
      <c r="CMF743"/>
      <c r="CMG743"/>
      <c r="CMH743"/>
      <c r="CMI743"/>
      <c r="CMJ743"/>
      <c r="CMK743"/>
      <c r="CML743"/>
      <c r="CMM743"/>
      <c r="CMN743"/>
      <c r="CMO743"/>
      <c r="CMP743"/>
      <c r="CMQ743"/>
      <c r="CMR743"/>
      <c r="CMS743"/>
      <c r="CMT743"/>
      <c r="CMU743"/>
      <c r="CMV743"/>
      <c r="CMW743"/>
      <c r="CMX743"/>
      <c r="CMY743"/>
      <c r="CMZ743"/>
      <c r="CNA743"/>
      <c r="CNB743"/>
      <c r="CNC743"/>
      <c r="CND743"/>
      <c r="CNE743"/>
      <c r="CNF743"/>
      <c r="CNG743"/>
      <c r="CNH743"/>
      <c r="CNI743"/>
      <c r="CNJ743"/>
      <c r="CNK743"/>
      <c r="CNL743"/>
      <c r="CNM743"/>
      <c r="CNN743"/>
      <c r="CNO743"/>
      <c r="CNP743"/>
      <c r="CNQ743"/>
      <c r="CNR743"/>
      <c r="CNS743"/>
      <c r="CNT743"/>
      <c r="CNU743"/>
      <c r="CNV743"/>
      <c r="CNW743"/>
      <c r="CNX743"/>
      <c r="CNY743"/>
      <c r="CNZ743"/>
      <c r="COA743"/>
      <c r="COB743"/>
      <c r="COC743"/>
      <c r="COD743"/>
      <c r="COE743"/>
      <c r="COF743"/>
      <c r="COG743"/>
      <c r="COH743"/>
      <c r="COI743"/>
      <c r="COJ743"/>
      <c r="COK743"/>
      <c r="COL743"/>
      <c r="COM743"/>
      <c r="CON743"/>
      <c r="COO743"/>
      <c r="COP743"/>
      <c r="COQ743"/>
      <c r="COR743"/>
      <c r="COS743"/>
      <c r="COT743"/>
      <c r="COU743"/>
      <c r="COV743"/>
      <c r="COW743"/>
      <c r="COX743"/>
      <c r="COY743"/>
      <c r="COZ743"/>
      <c r="CPA743"/>
      <c r="CPB743"/>
      <c r="CPC743"/>
      <c r="CPD743"/>
      <c r="CPE743"/>
      <c r="CPF743"/>
      <c r="CPG743"/>
      <c r="CPH743"/>
      <c r="CPI743"/>
      <c r="CPJ743"/>
      <c r="CPK743"/>
      <c r="CPL743"/>
      <c r="CPM743"/>
      <c r="CPN743"/>
      <c r="CPO743"/>
      <c r="CPP743"/>
      <c r="CPQ743"/>
      <c r="CPR743"/>
      <c r="CPS743"/>
      <c r="CPT743"/>
      <c r="CPU743"/>
      <c r="CPV743"/>
      <c r="CPW743"/>
      <c r="CPX743"/>
      <c r="CPY743"/>
      <c r="CPZ743"/>
      <c r="CQA743"/>
      <c r="CQB743"/>
      <c r="CQC743"/>
      <c r="CQD743"/>
      <c r="CQE743"/>
      <c r="CQF743"/>
      <c r="CQG743"/>
      <c r="CQH743"/>
      <c r="CQI743"/>
      <c r="CQJ743"/>
      <c r="CQK743"/>
      <c r="CQL743"/>
      <c r="CQM743"/>
      <c r="CQN743"/>
      <c r="CQO743"/>
      <c r="CQP743"/>
      <c r="CQQ743"/>
      <c r="CQR743"/>
      <c r="CQS743"/>
      <c r="CQT743"/>
      <c r="CQU743"/>
      <c r="CQV743"/>
      <c r="CQW743"/>
      <c r="CQX743"/>
      <c r="CQY743"/>
      <c r="CQZ743"/>
      <c r="CRA743"/>
      <c r="CRB743"/>
      <c r="CRC743"/>
      <c r="CRD743"/>
      <c r="CRE743"/>
      <c r="CRF743"/>
      <c r="CRG743"/>
      <c r="CRH743"/>
      <c r="CRI743"/>
      <c r="CRJ743"/>
      <c r="CRK743"/>
      <c r="CRL743"/>
      <c r="CRM743"/>
      <c r="CRN743"/>
      <c r="CRO743"/>
      <c r="CRP743"/>
      <c r="CRQ743"/>
      <c r="CRR743"/>
      <c r="CRS743"/>
      <c r="CRT743"/>
      <c r="CRU743"/>
      <c r="CRV743"/>
      <c r="CRW743"/>
      <c r="CRX743"/>
      <c r="CRY743"/>
      <c r="CRZ743"/>
      <c r="CSA743"/>
      <c r="CSB743"/>
      <c r="CSC743"/>
      <c r="CSD743"/>
      <c r="CSE743"/>
      <c r="CSF743"/>
      <c r="CSG743"/>
      <c r="CSH743"/>
      <c r="CSI743"/>
      <c r="CSJ743"/>
      <c r="CSK743"/>
      <c r="CSL743"/>
      <c r="CSM743"/>
      <c r="CSN743"/>
      <c r="CSO743"/>
      <c r="CSP743"/>
      <c r="CSQ743"/>
      <c r="CSR743"/>
      <c r="CSS743"/>
      <c r="CST743"/>
      <c r="CSU743"/>
      <c r="CSV743"/>
      <c r="CSW743"/>
      <c r="CSX743"/>
      <c r="CSY743"/>
      <c r="CSZ743"/>
      <c r="CTA743"/>
      <c r="CTB743"/>
      <c r="CTC743"/>
      <c r="CTD743"/>
      <c r="CTE743"/>
      <c r="CTF743"/>
      <c r="CTG743"/>
      <c r="CTH743"/>
      <c r="CTI743"/>
      <c r="CTJ743"/>
      <c r="CTK743"/>
      <c r="CTL743"/>
      <c r="CTM743"/>
      <c r="CTN743"/>
      <c r="CTO743"/>
      <c r="CTP743"/>
      <c r="CTQ743"/>
      <c r="CTR743"/>
      <c r="CTS743"/>
      <c r="CTT743"/>
      <c r="CTU743"/>
      <c r="CTV743"/>
      <c r="CTW743"/>
      <c r="CTX743"/>
      <c r="CTY743"/>
      <c r="CTZ743"/>
      <c r="CUA743"/>
      <c r="CUB743"/>
      <c r="CUC743"/>
      <c r="CUD743"/>
      <c r="CUE743"/>
      <c r="CUF743"/>
      <c r="CUG743"/>
      <c r="CUH743"/>
      <c r="CUI743"/>
      <c r="CUJ743"/>
      <c r="CUK743"/>
      <c r="CUL743"/>
      <c r="CUM743"/>
      <c r="CUN743"/>
      <c r="CUO743"/>
      <c r="CUP743"/>
      <c r="CUQ743"/>
      <c r="CUR743"/>
      <c r="CUS743"/>
      <c r="CUT743"/>
      <c r="CUU743"/>
      <c r="CUV743"/>
      <c r="CUW743"/>
      <c r="CUX743"/>
      <c r="CUY743"/>
      <c r="CUZ743"/>
      <c r="CVA743"/>
      <c r="CVB743"/>
      <c r="CVC743"/>
      <c r="CVD743"/>
      <c r="CVE743"/>
      <c r="CVF743"/>
      <c r="CVG743"/>
      <c r="CVH743"/>
      <c r="CVI743"/>
      <c r="CVJ743"/>
      <c r="CVK743"/>
      <c r="CVL743"/>
      <c r="CVM743"/>
      <c r="CVN743"/>
      <c r="CVO743"/>
      <c r="CVP743"/>
      <c r="CVQ743"/>
      <c r="CVR743"/>
      <c r="CVS743"/>
      <c r="CVT743"/>
      <c r="CVU743"/>
      <c r="CVV743"/>
      <c r="CVW743"/>
      <c r="CVX743"/>
      <c r="CVY743"/>
      <c r="CVZ743"/>
      <c r="CWA743"/>
      <c r="CWB743"/>
      <c r="CWC743"/>
      <c r="CWD743"/>
      <c r="CWE743"/>
      <c r="CWF743"/>
      <c r="CWG743"/>
      <c r="CWH743"/>
      <c r="CWI743"/>
      <c r="CWJ743"/>
      <c r="CWK743"/>
      <c r="CWL743"/>
      <c r="CWM743"/>
      <c r="CWN743"/>
      <c r="CWO743"/>
      <c r="CWP743"/>
      <c r="CWQ743"/>
      <c r="CWR743"/>
      <c r="CWS743"/>
      <c r="CWT743"/>
      <c r="CWU743"/>
      <c r="CWV743"/>
      <c r="CWW743"/>
      <c r="CWX743"/>
      <c r="CWY743"/>
      <c r="CWZ743"/>
      <c r="CXA743"/>
      <c r="CXB743"/>
      <c r="CXC743"/>
      <c r="CXD743"/>
      <c r="CXE743"/>
      <c r="CXF743"/>
      <c r="CXG743"/>
      <c r="CXH743"/>
      <c r="CXI743"/>
      <c r="CXJ743"/>
      <c r="CXK743"/>
      <c r="CXL743"/>
      <c r="CXM743"/>
      <c r="CXN743"/>
      <c r="CXO743"/>
      <c r="CXP743"/>
      <c r="CXQ743"/>
      <c r="CXR743"/>
      <c r="CXS743"/>
      <c r="CXT743"/>
      <c r="CXU743"/>
      <c r="CXV743"/>
      <c r="CXW743"/>
      <c r="CXX743"/>
      <c r="CXY743"/>
      <c r="CXZ743"/>
      <c r="CYA743"/>
      <c r="CYB743"/>
      <c r="CYC743"/>
      <c r="CYD743"/>
      <c r="CYE743"/>
      <c r="CYF743"/>
      <c r="CYG743"/>
      <c r="CYH743"/>
      <c r="CYI743"/>
      <c r="CYJ743"/>
      <c r="CYK743"/>
      <c r="CYL743"/>
      <c r="CYM743"/>
      <c r="CYN743"/>
      <c r="CYO743"/>
      <c r="CYP743"/>
      <c r="CYQ743"/>
      <c r="CYR743"/>
      <c r="CYS743"/>
      <c r="CYT743"/>
      <c r="CYU743"/>
      <c r="CYV743"/>
      <c r="CYW743"/>
      <c r="CYX743"/>
      <c r="CYY743"/>
      <c r="CYZ743"/>
      <c r="CZA743"/>
      <c r="CZB743"/>
      <c r="CZC743"/>
      <c r="CZD743"/>
      <c r="CZE743"/>
      <c r="CZF743"/>
      <c r="CZG743"/>
      <c r="CZH743"/>
      <c r="CZI743"/>
      <c r="CZJ743"/>
      <c r="CZK743"/>
      <c r="CZL743"/>
      <c r="CZM743"/>
      <c r="CZN743"/>
      <c r="CZO743"/>
      <c r="CZP743"/>
      <c r="CZQ743"/>
      <c r="CZR743"/>
      <c r="CZS743"/>
      <c r="CZT743"/>
      <c r="CZU743"/>
      <c r="CZV743"/>
      <c r="CZW743"/>
      <c r="CZX743"/>
      <c r="CZY743"/>
      <c r="CZZ743"/>
      <c r="DAA743"/>
      <c r="DAB743"/>
      <c r="DAC743"/>
      <c r="DAD743"/>
      <c r="DAE743"/>
      <c r="DAF743"/>
      <c r="DAG743"/>
      <c r="DAH743"/>
      <c r="DAI743"/>
      <c r="DAJ743"/>
      <c r="DAK743"/>
      <c r="DAL743"/>
      <c r="DAM743"/>
      <c r="DAN743"/>
      <c r="DAO743"/>
      <c r="DAP743"/>
      <c r="DAQ743"/>
      <c r="DAR743"/>
      <c r="DAS743"/>
      <c r="DAT743"/>
      <c r="DAU743"/>
      <c r="DAV743"/>
      <c r="DAW743"/>
      <c r="DAX743"/>
      <c r="DAY743"/>
      <c r="DAZ743"/>
      <c r="DBA743"/>
      <c r="DBB743"/>
      <c r="DBC743"/>
      <c r="DBD743"/>
      <c r="DBE743"/>
      <c r="DBF743"/>
      <c r="DBG743"/>
      <c r="DBH743"/>
      <c r="DBI743"/>
      <c r="DBJ743"/>
      <c r="DBK743"/>
      <c r="DBL743"/>
      <c r="DBM743"/>
      <c r="DBN743"/>
      <c r="DBO743"/>
      <c r="DBP743"/>
      <c r="DBQ743"/>
      <c r="DBR743"/>
      <c r="DBS743"/>
      <c r="DBT743"/>
      <c r="DBU743"/>
      <c r="DBV743"/>
      <c r="DBW743"/>
      <c r="DBX743"/>
      <c r="DBY743"/>
      <c r="DBZ743"/>
      <c r="DCA743"/>
      <c r="DCB743"/>
      <c r="DCC743"/>
      <c r="DCD743"/>
      <c r="DCE743"/>
      <c r="DCF743"/>
      <c r="DCG743"/>
      <c r="DCH743"/>
      <c r="DCI743"/>
      <c r="DCJ743"/>
      <c r="DCK743"/>
      <c r="DCL743"/>
      <c r="DCM743"/>
      <c r="DCN743"/>
      <c r="DCO743"/>
      <c r="DCP743"/>
      <c r="DCQ743"/>
      <c r="DCR743"/>
      <c r="DCS743"/>
      <c r="DCT743"/>
      <c r="DCU743"/>
      <c r="DCV743"/>
      <c r="DCW743"/>
      <c r="DCX743"/>
      <c r="DCY743"/>
      <c r="DCZ743"/>
      <c r="DDA743"/>
      <c r="DDB743"/>
      <c r="DDC743"/>
      <c r="DDD743"/>
      <c r="DDE743"/>
      <c r="DDF743"/>
      <c r="DDG743"/>
      <c r="DDH743"/>
      <c r="DDI743"/>
      <c r="DDJ743"/>
      <c r="DDK743"/>
      <c r="DDL743"/>
      <c r="DDM743"/>
      <c r="DDN743"/>
      <c r="DDO743"/>
      <c r="DDP743"/>
      <c r="DDQ743"/>
      <c r="DDR743"/>
      <c r="DDS743"/>
      <c r="DDT743"/>
      <c r="DDU743"/>
      <c r="DDV743"/>
      <c r="DDW743"/>
      <c r="DDX743"/>
      <c r="DDY743"/>
      <c r="DDZ743"/>
      <c r="DEA743"/>
      <c r="DEB743"/>
      <c r="DEC743"/>
      <c r="DED743"/>
      <c r="DEE743"/>
      <c r="DEF743"/>
      <c r="DEG743"/>
      <c r="DEH743"/>
      <c r="DEI743"/>
      <c r="DEJ743"/>
      <c r="DEK743"/>
      <c r="DEL743"/>
      <c r="DEM743"/>
      <c r="DEN743"/>
      <c r="DEO743"/>
      <c r="DEP743"/>
      <c r="DEQ743"/>
      <c r="DER743"/>
      <c r="DES743"/>
      <c r="DET743"/>
      <c r="DEU743"/>
      <c r="DEV743"/>
      <c r="DEW743"/>
      <c r="DEX743"/>
      <c r="DEY743"/>
      <c r="DEZ743"/>
      <c r="DFA743"/>
      <c r="DFB743"/>
      <c r="DFC743"/>
      <c r="DFD743"/>
      <c r="DFE743"/>
      <c r="DFF743"/>
      <c r="DFG743"/>
      <c r="DFH743"/>
      <c r="DFI743"/>
      <c r="DFJ743"/>
      <c r="DFK743"/>
      <c r="DFL743"/>
      <c r="DFM743"/>
      <c r="DFN743"/>
      <c r="DFO743"/>
      <c r="DFP743"/>
      <c r="DFQ743"/>
      <c r="DFR743"/>
      <c r="DFS743"/>
      <c r="DFT743"/>
      <c r="DFU743"/>
      <c r="DFV743"/>
      <c r="DFW743"/>
      <c r="DFX743"/>
      <c r="DFY743"/>
      <c r="DFZ743"/>
      <c r="DGA743"/>
      <c r="DGB743"/>
      <c r="DGC743"/>
      <c r="DGD743"/>
      <c r="DGE743"/>
      <c r="DGF743"/>
      <c r="DGG743"/>
      <c r="DGH743"/>
      <c r="DGI743"/>
      <c r="DGJ743"/>
      <c r="DGK743"/>
      <c r="DGL743"/>
      <c r="DGM743"/>
      <c r="DGN743"/>
      <c r="DGO743"/>
      <c r="DGP743"/>
      <c r="DGQ743"/>
      <c r="DGR743"/>
      <c r="DGS743"/>
      <c r="DGT743"/>
      <c r="DGU743"/>
      <c r="DGV743"/>
      <c r="DGW743"/>
      <c r="DGX743"/>
      <c r="DGY743"/>
      <c r="DGZ743"/>
      <c r="DHA743"/>
      <c r="DHB743"/>
      <c r="DHC743"/>
      <c r="DHD743"/>
      <c r="DHE743"/>
      <c r="DHF743"/>
      <c r="DHG743"/>
      <c r="DHH743"/>
      <c r="DHI743"/>
      <c r="DHJ743"/>
      <c r="DHK743"/>
      <c r="DHL743"/>
      <c r="DHM743"/>
      <c r="DHN743"/>
      <c r="DHO743"/>
      <c r="DHP743"/>
      <c r="DHQ743"/>
      <c r="DHR743"/>
      <c r="DHS743"/>
      <c r="DHT743"/>
      <c r="DHU743"/>
      <c r="DHV743"/>
      <c r="DHW743"/>
      <c r="DHX743"/>
      <c r="DHY743"/>
      <c r="DHZ743"/>
      <c r="DIA743"/>
      <c r="DIB743"/>
      <c r="DIC743"/>
      <c r="DID743"/>
      <c r="DIE743"/>
      <c r="DIF743"/>
      <c r="DIG743"/>
      <c r="DIH743"/>
      <c r="DII743"/>
      <c r="DIJ743"/>
      <c r="DIK743"/>
      <c r="DIL743"/>
      <c r="DIM743"/>
      <c r="DIN743"/>
      <c r="DIO743"/>
      <c r="DIP743"/>
      <c r="DIQ743"/>
      <c r="DIR743"/>
      <c r="DIS743"/>
      <c r="DIT743"/>
      <c r="DIU743"/>
      <c r="DIV743"/>
      <c r="DIW743"/>
      <c r="DIX743"/>
      <c r="DIY743"/>
      <c r="DIZ743"/>
      <c r="DJA743"/>
      <c r="DJB743"/>
      <c r="DJC743"/>
      <c r="DJD743"/>
      <c r="DJE743"/>
      <c r="DJF743"/>
      <c r="DJG743"/>
      <c r="DJH743"/>
      <c r="DJI743"/>
      <c r="DJJ743"/>
      <c r="DJK743"/>
      <c r="DJL743"/>
      <c r="DJM743"/>
      <c r="DJN743"/>
      <c r="DJO743"/>
      <c r="DJP743"/>
      <c r="DJQ743"/>
      <c r="DJR743"/>
      <c r="DJS743"/>
      <c r="DJT743"/>
      <c r="DJU743"/>
      <c r="DJV743"/>
      <c r="DJW743"/>
      <c r="DJX743"/>
      <c r="DJY743"/>
      <c r="DJZ743"/>
      <c r="DKA743"/>
      <c r="DKB743"/>
      <c r="DKC743"/>
      <c r="DKD743"/>
      <c r="DKE743"/>
      <c r="DKF743"/>
      <c r="DKG743"/>
      <c r="DKH743"/>
      <c r="DKI743"/>
      <c r="DKJ743"/>
      <c r="DKK743"/>
      <c r="DKL743"/>
      <c r="DKM743"/>
      <c r="DKN743"/>
      <c r="DKO743"/>
      <c r="DKP743"/>
      <c r="DKQ743"/>
      <c r="DKR743"/>
      <c r="DKS743"/>
      <c r="DKT743"/>
      <c r="DKU743"/>
      <c r="DKV743"/>
      <c r="DKW743"/>
      <c r="DKX743"/>
      <c r="DKY743"/>
      <c r="DKZ743"/>
      <c r="DLA743"/>
      <c r="DLB743"/>
      <c r="DLC743"/>
      <c r="DLD743"/>
      <c r="DLE743"/>
      <c r="DLF743"/>
      <c r="DLG743"/>
      <c r="DLH743"/>
      <c r="DLI743"/>
      <c r="DLJ743"/>
      <c r="DLK743"/>
      <c r="DLL743"/>
      <c r="DLM743"/>
      <c r="DLN743"/>
      <c r="DLO743"/>
      <c r="DLP743"/>
      <c r="DLQ743"/>
      <c r="DLR743"/>
      <c r="DLS743"/>
      <c r="DLT743"/>
      <c r="DLU743"/>
      <c r="DLV743"/>
      <c r="DLW743"/>
      <c r="DLX743"/>
      <c r="DLY743"/>
      <c r="DLZ743"/>
      <c r="DMA743"/>
      <c r="DMB743"/>
      <c r="DMC743"/>
      <c r="DMD743"/>
      <c r="DME743"/>
      <c r="DMF743"/>
      <c r="DMG743"/>
      <c r="DMH743"/>
      <c r="DMI743"/>
      <c r="DMJ743"/>
      <c r="DMK743"/>
      <c r="DML743"/>
      <c r="DMM743"/>
      <c r="DMN743"/>
      <c r="DMO743"/>
      <c r="DMP743"/>
      <c r="DMQ743"/>
      <c r="DMR743"/>
      <c r="DMS743"/>
      <c r="DMT743"/>
      <c r="DMU743"/>
      <c r="DMV743"/>
      <c r="DMW743"/>
      <c r="DMX743"/>
      <c r="DMY743"/>
      <c r="DMZ743"/>
      <c r="DNA743"/>
      <c r="DNB743"/>
      <c r="DNC743"/>
      <c r="DND743"/>
      <c r="DNE743"/>
      <c r="DNF743"/>
      <c r="DNG743"/>
      <c r="DNH743"/>
      <c r="DNI743"/>
      <c r="DNJ743"/>
      <c r="DNK743"/>
      <c r="DNL743"/>
      <c r="DNM743"/>
      <c r="DNN743"/>
      <c r="DNO743"/>
      <c r="DNP743"/>
      <c r="DNQ743"/>
      <c r="DNR743"/>
      <c r="DNS743"/>
      <c r="DNT743"/>
      <c r="DNU743"/>
      <c r="DNV743"/>
      <c r="DNW743"/>
      <c r="DNX743"/>
      <c r="DNY743"/>
      <c r="DNZ743"/>
      <c r="DOA743"/>
      <c r="DOB743"/>
      <c r="DOC743"/>
      <c r="DOD743"/>
      <c r="DOE743"/>
      <c r="DOF743"/>
      <c r="DOG743"/>
      <c r="DOH743"/>
      <c r="DOI743"/>
      <c r="DOJ743"/>
      <c r="DOK743"/>
      <c r="DOL743"/>
      <c r="DOM743"/>
      <c r="DON743"/>
      <c r="DOO743"/>
      <c r="DOP743"/>
      <c r="DOQ743"/>
      <c r="DOR743"/>
      <c r="DOS743"/>
      <c r="DOT743"/>
      <c r="DOU743"/>
      <c r="DOV743"/>
      <c r="DOW743"/>
      <c r="DOX743"/>
      <c r="DOY743"/>
      <c r="DOZ743"/>
      <c r="DPA743"/>
      <c r="DPB743"/>
      <c r="DPC743"/>
      <c r="DPD743"/>
      <c r="DPE743"/>
      <c r="DPF743"/>
      <c r="DPG743"/>
      <c r="DPH743"/>
      <c r="DPI743"/>
      <c r="DPJ743"/>
      <c r="DPK743"/>
      <c r="DPL743"/>
      <c r="DPM743"/>
      <c r="DPN743"/>
      <c r="DPO743"/>
      <c r="DPP743"/>
      <c r="DPQ743"/>
      <c r="DPR743"/>
      <c r="DPS743"/>
      <c r="DPT743"/>
      <c r="DPU743"/>
      <c r="DPV743"/>
      <c r="DPW743"/>
      <c r="DPX743"/>
      <c r="DPY743"/>
      <c r="DPZ743"/>
      <c r="DQA743"/>
      <c r="DQB743"/>
      <c r="DQC743"/>
      <c r="DQD743"/>
      <c r="DQE743"/>
      <c r="DQF743"/>
      <c r="DQG743"/>
      <c r="DQH743"/>
      <c r="DQI743"/>
      <c r="DQJ743"/>
      <c r="DQK743"/>
      <c r="DQL743"/>
      <c r="DQM743"/>
      <c r="DQN743"/>
      <c r="DQO743"/>
      <c r="DQP743"/>
      <c r="DQQ743"/>
      <c r="DQR743"/>
      <c r="DQS743"/>
      <c r="DQT743"/>
      <c r="DQU743"/>
      <c r="DQV743"/>
      <c r="DQW743"/>
      <c r="DQX743"/>
      <c r="DQY743"/>
      <c r="DQZ743"/>
      <c r="DRA743"/>
      <c r="DRB743"/>
      <c r="DRC743"/>
      <c r="DRD743"/>
      <c r="DRE743"/>
      <c r="DRF743"/>
      <c r="DRG743"/>
      <c r="DRH743"/>
      <c r="DRI743"/>
      <c r="DRJ743"/>
      <c r="DRK743"/>
      <c r="DRL743"/>
      <c r="DRM743"/>
      <c r="DRN743"/>
      <c r="DRO743"/>
      <c r="DRP743"/>
      <c r="DRQ743"/>
      <c r="DRR743"/>
      <c r="DRS743"/>
      <c r="DRT743"/>
      <c r="DRU743"/>
      <c r="DRV743"/>
      <c r="DRW743"/>
      <c r="DRX743"/>
      <c r="DRY743"/>
      <c r="DRZ743"/>
      <c r="DSA743"/>
      <c r="DSB743"/>
      <c r="DSC743"/>
      <c r="DSD743"/>
      <c r="DSE743"/>
      <c r="DSF743"/>
      <c r="DSG743"/>
      <c r="DSH743"/>
      <c r="DSI743"/>
      <c r="DSJ743"/>
      <c r="DSK743"/>
      <c r="DSL743"/>
      <c r="DSM743"/>
      <c r="DSN743"/>
      <c r="DSO743"/>
      <c r="DSP743"/>
      <c r="DSQ743"/>
      <c r="DSR743"/>
      <c r="DSS743"/>
      <c r="DST743"/>
      <c r="DSU743"/>
      <c r="DSV743"/>
      <c r="DSW743"/>
      <c r="DSX743"/>
      <c r="DSY743"/>
      <c r="DSZ743"/>
      <c r="DTA743"/>
      <c r="DTB743"/>
      <c r="DTC743"/>
      <c r="DTD743"/>
      <c r="DTE743"/>
      <c r="DTF743"/>
      <c r="DTG743"/>
      <c r="DTH743"/>
      <c r="DTI743"/>
      <c r="DTJ743"/>
      <c r="DTK743"/>
      <c r="DTL743"/>
      <c r="DTM743"/>
      <c r="DTN743"/>
      <c r="DTO743"/>
      <c r="DTP743"/>
      <c r="DTQ743"/>
      <c r="DTR743"/>
      <c r="DTS743"/>
      <c r="DTT743"/>
      <c r="DTU743"/>
      <c r="DTV743"/>
      <c r="DTW743"/>
      <c r="DTX743"/>
      <c r="DTY743"/>
      <c r="DTZ743"/>
      <c r="DUA743"/>
      <c r="DUB743"/>
      <c r="DUC743"/>
      <c r="DUD743"/>
      <c r="DUE743"/>
      <c r="DUF743"/>
      <c r="DUG743"/>
      <c r="DUH743"/>
      <c r="DUI743"/>
      <c r="DUJ743"/>
      <c r="DUK743"/>
      <c r="DUL743"/>
      <c r="DUM743"/>
      <c r="DUN743"/>
      <c r="DUO743"/>
      <c r="DUP743"/>
      <c r="DUQ743"/>
      <c r="DUR743"/>
      <c r="DUS743"/>
      <c r="DUT743"/>
      <c r="DUU743"/>
      <c r="DUV743"/>
      <c r="DUW743"/>
      <c r="DUX743"/>
      <c r="DUY743"/>
      <c r="DUZ743"/>
      <c r="DVA743"/>
      <c r="DVB743"/>
      <c r="DVC743"/>
      <c r="DVD743"/>
      <c r="DVE743"/>
      <c r="DVF743"/>
      <c r="DVG743"/>
      <c r="DVH743"/>
      <c r="DVI743"/>
      <c r="DVJ743"/>
      <c r="DVK743"/>
      <c r="DVL743"/>
      <c r="DVM743"/>
      <c r="DVN743"/>
      <c r="DVO743"/>
      <c r="DVP743"/>
      <c r="DVQ743"/>
      <c r="DVR743"/>
      <c r="DVS743"/>
      <c r="DVT743"/>
      <c r="DVU743"/>
      <c r="DVV743"/>
      <c r="DVW743"/>
      <c r="DVX743"/>
      <c r="DVY743"/>
      <c r="DVZ743"/>
      <c r="DWA743"/>
      <c r="DWB743"/>
      <c r="DWC743"/>
      <c r="DWD743"/>
      <c r="DWE743"/>
      <c r="DWF743"/>
      <c r="DWG743"/>
      <c r="DWH743"/>
      <c r="DWI743"/>
      <c r="DWJ743"/>
      <c r="DWK743"/>
      <c r="DWL743"/>
      <c r="DWM743"/>
      <c r="DWN743"/>
      <c r="DWO743"/>
      <c r="DWP743"/>
      <c r="DWQ743"/>
      <c r="DWR743"/>
      <c r="DWS743"/>
      <c r="DWT743"/>
      <c r="DWU743"/>
      <c r="DWV743"/>
      <c r="DWW743"/>
      <c r="DWX743"/>
      <c r="DWY743"/>
      <c r="DWZ743"/>
      <c r="DXA743"/>
      <c r="DXB743"/>
      <c r="DXC743"/>
      <c r="DXD743"/>
      <c r="DXE743"/>
      <c r="DXF743"/>
      <c r="DXG743"/>
      <c r="DXH743"/>
      <c r="DXI743"/>
      <c r="DXJ743"/>
      <c r="DXK743"/>
      <c r="DXL743"/>
      <c r="DXM743"/>
      <c r="DXN743"/>
      <c r="DXO743"/>
      <c r="DXP743"/>
      <c r="DXQ743"/>
      <c r="DXR743"/>
      <c r="DXS743"/>
      <c r="DXT743"/>
      <c r="DXU743"/>
      <c r="DXV743"/>
      <c r="DXW743"/>
      <c r="DXX743"/>
      <c r="DXY743"/>
      <c r="DXZ743"/>
      <c r="DYA743"/>
      <c r="DYB743"/>
      <c r="DYC743"/>
      <c r="DYD743"/>
      <c r="DYE743"/>
      <c r="DYF743"/>
      <c r="DYG743"/>
      <c r="DYH743"/>
      <c r="DYI743"/>
      <c r="DYJ743"/>
      <c r="DYK743"/>
      <c r="DYL743"/>
      <c r="DYM743"/>
      <c r="DYN743"/>
      <c r="DYO743"/>
      <c r="DYP743"/>
      <c r="DYQ743"/>
      <c r="DYR743"/>
      <c r="DYS743"/>
      <c r="DYT743"/>
      <c r="DYU743"/>
      <c r="DYV743"/>
      <c r="DYW743"/>
      <c r="DYX743"/>
      <c r="DYY743"/>
      <c r="DYZ743"/>
      <c r="DZA743"/>
      <c r="DZB743"/>
      <c r="DZC743"/>
      <c r="DZD743"/>
      <c r="DZE743"/>
      <c r="DZF743"/>
      <c r="DZG743"/>
      <c r="DZH743"/>
      <c r="DZI743"/>
      <c r="DZJ743"/>
      <c r="DZK743"/>
      <c r="DZL743"/>
      <c r="DZM743"/>
      <c r="DZN743"/>
      <c r="DZO743"/>
      <c r="DZP743"/>
      <c r="DZQ743"/>
      <c r="DZR743"/>
      <c r="DZS743"/>
      <c r="DZT743"/>
      <c r="DZU743"/>
      <c r="DZV743"/>
      <c r="DZW743"/>
      <c r="DZX743"/>
      <c r="DZY743"/>
      <c r="DZZ743"/>
      <c r="EAA743"/>
      <c r="EAB743"/>
      <c r="EAC743"/>
      <c r="EAD743"/>
      <c r="EAE743"/>
      <c r="EAF743"/>
      <c r="EAG743"/>
      <c r="EAH743"/>
      <c r="EAI743"/>
      <c r="EAJ743"/>
      <c r="EAK743"/>
      <c r="EAL743"/>
      <c r="EAM743"/>
      <c r="EAN743"/>
      <c r="EAO743"/>
      <c r="EAP743"/>
      <c r="EAQ743"/>
      <c r="EAR743"/>
      <c r="EAS743"/>
      <c r="EAT743"/>
      <c r="EAU743"/>
      <c r="EAV743"/>
      <c r="EAW743"/>
      <c r="EAX743"/>
      <c r="EAY743"/>
      <c r="EAZ743"/>
      <c r="EBA743"/>
      <c r="EBB743"/>
      <c r="EBC743"/>
      <c r="EBD743"/>
      <c r="EBE743"/>
      <c r="EBF743"/>
      <c r="EBG743"/>
      <c r="EBH743"/>
      <c r="EBI743"/>
      <c r="EBJ743"/>
      <c r="EBK743"/>
      <c r="EBL743"/>
      <c r="EBM743"/>
      <c r="EBN743"/>
      <c r="EBO743"/>
      <c r="EBP743"/>
      <c r="EBQ743"/>
      <c r="EBR743"/>
      <c r="EBS743"/>
      <c r="EBT743"/>
      <c r="EBU743"/>
      <c r="EBV743"/>
      <c r="EBW743"/>
      <c r="EBX743"/>
      <c r="EBY743"/>
      <c r="EBZ743"/>
      <c r="ECA743"/>
      <c r="ECB743"/>
      <c r="ECC743"/>
      <c r="ECD743"/>
      <c r="ECE743"/>
      <c r="ECF743"/>
      <c r="ECG743"/>
      <c r="ECH743"/>
      <c r="ECI743"/>
      <c r="ECJ743"/>
      <c r="ECK743"/>
      <c r="ECL743"/>
      <c r="ECM743"/>
      <c r="ECN743"/>
      <c r="ECO743"/>
      <c r="ECP743"/>
      <c r="ECQ743"/>
      <c r="ECR743"/>
      <c r="ECS743"/>
      <c r="ECT743"/>
      <c r="ECU743"/>
      <c r="ECV743"/>
      <c r="ECW743"/>
      <c r="ECX743"/>
      <c r="ECY743"/>
      <c r="ECZ743"/>
      <c r="EDA743"/>
      <c r="EDB743"/>
      <c r="EDC743"/>
      <c r="EDD743"/>
      <c r="EDE743"/>
      <c r="EDF743"/>
      <c r="EDG743"/>
      <c r="EDH743"/>
      <c r="EDI743"/>
      <c r="EDJ743"/>
      <c r="EDK743"/>
      <c r="EDL743"/>
      <c r="EDM743"/>
      <c r="EDN743"/>
      <c r="EDO743"/>
      <c r="EDP743"/>
      <c r="EDQ743"/>
      <c r="EDR743"/>
      <c r="EDS743"/>
      <c r="EDT743"/>
      <c r="EDU743"/>
      <c r="EDV743"/>
      <c r="EDW743"/>
      <c r="EDX743"/>
      <c r="EDY743"/>
      <c r="EDZ743"/>
      <c r="EEA743"/>
      <c r="EEB743"/>
      <c r="EEC743"/>
      <c r="EED743"/>
      <c r="EEE743"/>
      <c r="EEF743"/>
      <c r="EEG743"/>
      <c r="EEH743"/>
      <c r="EEI743"/>
      <c r="EEJ743"/>
      <c r="EEK743"/>
      <c r="EEL743"/>
      <c r="EEM743"/>
      <c r="EEN743"/>
      <c r="EEO743"/>
      <c r="EEP743"/>
      <c r="EEQ743"/>
      <c r="EER743"/>
      <c r="EES743"/>
      <c r="EET743"/>
      <c r="EEU743"/>
      <c r="EEV743"/>
      <c r="EEW743"/>
      <c r="EEX743"/>
      <c r="EEY743"/>
      <c r="EEZ743"/>
      <c r="EFA743"/>
      <c r="EFB743"/>
      <c r="EFC743"/>
      <c r="EFD743"/>
      <c r="EFE743"/>
      <c r="EFF743"/>
      <c r="EFG743"/>
      <c r="EFH743"/>
      <c r="EFI743"/>
      <c r="EFJ743"/>
      <c r="EFK743"/>
      <c r="EFL743"/>
      <c r="EFM743"/>
      <c r="EFN743"/>
      <c r="EFO743"/>
      <c r="EFP743"/>
      <c r="EFQ743"/>
      <c r="EFR743"/>
      <c r="EFS743"/>
      <c r="EFT743"/>
      <c r="EFU743"/>
      <c r="EFV743"/>
      <c r="EFW743"/>
      <c r="EFX743"/>
      <c r="EFY743"/>
      <c r="EFZ743"/>
      <c r="EGA743"/>
      <c r="EGB743"/>
      <c r="EGC743"/>
      <c r="EGD743"/>
      <c r="EGE743"/>
      <c r="EGF743"/>
      <c r="EGG743"/>
      <c r="EGH743"/>
      <c r="EGI743"/>
      <c r="EGJ743"/>
      <c r="EGK743"/>
      <c r="EGL743"/>
      <c r="EGM743"/>
      <c r="EGN743"/>
      <c r="EGO743"/>
      <c r="EGP743"/>
      <c r="EGQ743"/>
      <c r="EGR743"/>
      <c r="EGS743"/>
      <c r="EGT743"/>
      <c r="EGU743"/>
      <c r="EGV743"/>
      <c r="EGW743"/>
      <c r="EGX743"/>
      <c r="EGY743"/>
      <c r="EGZ743"/>
      <c r="EHA743"/>
      <c r="EHB743"/>
      <c r="EHC743"/>
      <c r="EHD743"/>
      <c r="EHE743"/>
      <c r="EHF743"/>
      <c r="EHG743"/>
      <c r="EHH743"/>
      <c r="EHI743"/>
      <c r="EHJ743"/>
      <c r="EHK743"/>
      <c r="EHL743"/>
      <c r="EHM743"/>
      <c r="EHN743"/>
      <c r="EHO743"/>
      <c r="EHP743"/>
      <c r="EHQ743"/>
      <c r="EHR743"/>
      <c r="EHS743"/>
      <c r="EHT743"/>
      <c r="EHU743"/>
      <c r="EHV743"/>
      <c r="EHW743"/>
      <c r="EHX743"/>
      <c r="EHY743"/>
      <c r="EHZ743"/>
      <c r="EIA743"/>
      <c r="EIB743"/>
      <c r="EIC743"/>
      <c r="EID743"/>
      <c r="EIE743"/>
      <c r="EIF743"/>
      <c r="EIG743"/>
      <c r="EIH743"/>
      <c r="EII743"/>
      <c r="EIJ743"/>
      <c r="EIK743"/>
      <c r="EIL743"/>
      <c r="EIM743"/>
      <c r="EIN743"/>
      <c r="EIO743"/>
      <c r="EIP743"/>
      <c r="EIQ743"/>
      <c r="EIR743"/>
      <c r="EIS743"/>
      <c r="EIT743"/>
      <c r="EIU743"/>
      <c r="EIV743"/>
      <c r="EIW743"/>
      <c r="EIX743"/>
      <c r="EIY743"/>
      <c r="EIZ743"/>
      <c r="EJA743"/>
      <c r="EJB743"/>
      <c r="EJC743"/>
      <c r="EJD743"/>
      <c r="EJE743"/>
      <c r="EJF743"/>
      <c r="EJG743"/>
      <c r="EJH743"/>
      <c r="EJI743"/>
      <c r="EJJ743"/>
      <c r="EJK743"/>
      <c r="EJL743"/>
      <c r="EJM743"/>
      <c r="EJN743"/>
      <c r="EJO743"/>
      <c r="EJP743"/>
      <c r="EJQ743"/>
      <c r="EJR743"/>
      <c r="EJS743"/>
      <c r="EJT743"/>
      <c r="EJU743"/>
      <c r="EJV743"/>
      <c r="EJW743"/>
      <c r="EJX743"/>
      <c r="EJY743"/>
      <c r="EJZ743"/>
      <c r="EKA743"/>
      <c r="EKB743"/>
      <c r="EKC743"/>
      <c r="EKD743"/>
      <c r="EKE743"/>
      <c r="EKF743"/>
      <c r="EKG743"/>
      <c r="EKH743"/>
      <c r="EKI743"/>
      <c r="EKJ743"/>
      <c r="EKK743"/>
      <c r="EKL743"/>
      <c r="EKM743"/>
      <c r="EKN743"/>
      <c r="EKO743"/>
      <c r="EKP743"/>
      <c r="EKQ743"/>
      <c r="EKR743"/>
      <c r="EKS743"/>
      <c r="EKT743"/>
      <c r="EKU743"/>
      <c r="EKV743"/>
      <c r="EKW743"/>
      <c r="EKX743"/>
      <c r="EKY743"/>
      <c r="EKZ743"/>
      <c r="ELA743"/>
      <c r="ELB743"/>
      <c r="ELC743"/>
      <c r="ELD743"/>
      <c r="ELE743"/>
      <c r="ELF743"/>
      <c r="ELG743"/>
      <c r="ELH743"/>
      <c r="ELI743"/>
      <c r="ELJ743"/>
      <c r="ELK743"/>
      <c r="ELL743"/>
      <c r="ELM743"/>
      <c r="ELN743"/>
      <c r="ELO743"/>
      <c r="ELP743"/>
      <c r="ELQ743"/>
      <c r="ELR743"/>
      <c r="ELS743"/>
      <c r="ELT743"/>
      <c r="ELU743"/>
      <c r="ELV743"/>
      <c r="ELW743"/>
      <c r="ELX743"/>
      <c r="ELY743"/>
      <c r="ELZ743"/>
      <c r="EMA743"/>
      <c r="EMB743"/>
      <c r="EMC743"/>
      <c r="EMD743"/>
      <c r="EME743"/>
      <c r="EMF743"/>
      <c r="EMG743"/>
      <c r="EMH743"/>
      <c r="EMI743"/>
      <c r="EMJ743"/>
      <c r="EMK743"/>
      <c r="EML743"/>
      <c r="EMM743"/>
      <c r="EMN743"/>
      <c r="EMO743"/>
      <c r="EMP743"/>
      <c r="EMQ743"/>
      <c r="EMR743"/>
      <c r="EMS743"/>
      <c r="EMT743"/>
      <c r="EMU743"/>
      <c r="EMV743"/>
      <c r="EMW743"/>
      <c r="EMX743"/>
      <c r="EMY743"/>
      <c r="EMZ743"/>
      <c r="ENA743"/>
      <c r="ENB743"/>
      <c r="ENC743"/>
      <c r="END743"/>
      <c r="ENE743"/>
      <c r="ENF743"/>
      <c r="ENG743"/>
      <c r="ENH743"/>
      <c r="ENI743"/>
      <c r="ENJ743"/>
      <c r="ENK743"/>
      <c r="ENL743"/>
      <c r="ENM743"/>
      <c r="ENN743"/>
      <c r="ENO743"/>
      <c r="ENP743"/>
      <c r="ENQ743"/>
      <c r="ENR743"/>
      <c r="ENS743"/>
      <c r="ENT743"/>
      <c r="ENU743"/>
      <c r="ENV743"/>
      <c r="ENW743"/>
      <c r="ENX743"/>
      <c r="ENY743"/>
      <c r="ENZ743"/>
      <c r="EOA743"/>
      <c r="EOB743"/>
      <c r="EOC743"/>
      <c r="EOD743"/>
      <c r="EOE743"/>
      <c r="EOF743"/>
      <c r="EOG743"/>
      <c r="EOH743"/>
      <c r="EOI743"/>
      <c r="EOJ743"/>
      <c r="EOK743"/>
      <c r="EOL743"/>
      <c r="EOM743"/>
      <c r="EON743"/>
      <c r="EOO743"/>
      <c r="EOP743"/>
      <c r="EOQ743"/>
      <c r="EOR743"/>
      <c r="EOS743"/>
      <c r="EOT743"/>
      <c r="EOU743"/>
      <c r="EOV743"/>
      <c r="EOW743"/>
      <c r="EOX743"/>
      <c r="EOY743"/>
      <c r="EOZ743"/>
      <c r="EPA743"/>
      <c r="EPB743"/>
      <c r="EPC743"/>
      <c r="EPD743"/>
      <c r="EPE743"/>
      <c r="EPF743"/>
      <c r="EPG743"/>
      <c r="EPH743"/>
      <c r="EPI743"/>
      <c r="EPJ743"/>
      <c r="EPK743"/>
      <c r="EPL743"/>
      <c r="EPM743"/>
      <c r="EPN743"/>
      <c r="EPO743"/>
      <c r="EPP743"/>
      <c r="EPQ743"/>
      <c r="EPR743"/>
      <c r="EPS743"/>
      <c r="EPT743"/>
      <c r="EPU743"/>
      <c r="EPV743"/>
      <c r="EPW743"/>
      <c r="EPX743"/>
      <c r="EPY743"/>
      <c r="EPZ743"/>
      <c r="EQA743"/>
      <c r="EQB743"/>
      <c r="EQC743"/>
      <c r="EQD743"/>
      <c r="EQE743"/>
      <c r="EQF743"/>
      <c r="EQG743"/>
      <c r="EQH743"/>
      <c r="EQI743"/>
      <c r="EQJ743"/>
      <c r="EQK743"/>
      <c r="EQL743"/>
      <c r="EQM743"/>
      <c r="EQN743"/>
      <c r="EQO743"/>
      <c r="EQP743"/>
      <c r="EQQ743"/>
      <c r="EQR743"/>
      <c r="EQS743"/>
      <c r="EQT743"/>
      <c r="EQU743"/>
      <c r="EQV743"/>
      <c r="EQW743"/>
      <c r="EQX743"/>
      <c r="EQY743"/>
      <c r="EQZ743"/>
      <c r="ERA743"/>
      <c r="ERB743"/>
      <c r="ERC743"/>
      <c r="ERD743"/>
      <c r="ERE743"/>
      <c r="ERF743"/>
      <c r="ERG743"/>
      <c r="ERH743"/>
      <c r="ERI743"/>
      <c r="ERJ743"/>
      <c r="ERK743"/>
      <c r="ERL743"/>
      <c r="ERM743"/>
      <c r="ERN743"/>
      <c r="ERO743"/>
      <c r="ERP743"/>
      <c r="ERQ743"/>
      <c r="ERR743"/>
      <c r="ERS743"/>
      <c r="ERT743"/>
      <c r="ERU743"/>
      <c r="ERV743"/>
      <c r="ERW743"/>
      <c r="ERX743"/>
      <c r="ERY743"/>
      <c r="ERZ743"/>
      <c r="ESA743"/>
      <c r="ESB743"/>
      <c r="ESC743"/>
      <c r="ESD743"/>
      <c r="ESE743"/>
      <c r="ESF743"/>
      <c r="ESG743"/>
      <c r="ESH743"/>
      <c r="ESI743"/>
      <c r="ESJ743"/>
      <c r="ESK743"/>
      <c r="ESL743"/>
      <c r="ESM743"/>
      <c r="ESN743"/>
      <c r="ESO743"/>
      <c r="ESP743"/>
      <c r="ESQ743"/>
      <c r="ESR743"/>
      <c r="ESS743"/>
      <c r="EST743"/>
      <c r="ESU743"/>
      <c r="ESV743"/>
      <c r="ESW743"/>
      <c r="ESX743"/>
      <c r="ESY743"/>
      <c r="ESZ743"/>
      <c r="ETA743"/>
      <c r="ETB743"/>
      <c r="ETC743"/>
      <c r="ETD743"/>
      <c r="ETE743"/>
      <c r="ETF743"/>
      <c r="ETG743"/>
      <c r="ETH743"/>
      <c r="ETI743"/>
      <c r="ETJ743"/>
      <c r="ETK743"/>
      <c r="ETL743"/>
      <c r="ETM743"/>
      <c r="ETN743"/>
      <c r="ETO743"/>
      <c r="ETP743"/>
      <c r="ETQ743"/>
      <c r="ETR743"/>
      <c r="ETS743"/>
      <c r="ETT743"/>
      <c r="ETU743"/>
      <c r="ETV743"/>
      <c r="ETW743"/>
      <c r="ETX743"/>
      <c r="ETY743"/>
      <c r="ETZ743"/>
      <c r="EUA743"/>
      <c r="EUB743"/>
      <c r="EUC743"/>
      <c r="EUD743"/>
      <c r="EUE743"/>
      <c r="EUF743"/>
      <c r="EUG743"/>
      <c r="EUH743"/>
      <c r="EUI743"/>
      <c r="EUJ743"/>
      <c r="EUK743"/>
      <c r="EUL743"/>
      <c r="EUM743"/>
      <c r="EUN743"/>
      <c r="EUO743"/>
      <c r="EUP743"/>
      <c r="EUQ743"/>
      <c r="EUR743"/>
      <c r="EUS743"/>
      <c r="EUT743"/>
      <c r="EUU743"/>
      <c r="EUV743"/>
      <c r="EUW743"/>
      <c r="EUX743"/>
      <c r="EUY743"/>
      <c r="EUZ743"/>
      <c r="EVA743"/>
      <c r="EVB743"/>
      <c r="EVC743"/>
      <c r="EVD743"/>
      <c r="EVE743"/>
      <c r="EVF743"/>
      <c r="EVG743"/>
      <c r="EVH743"/>
      <c r="EVI743"/>
      <c r="EVJ743"/>
      <c r="EVK743"/>
      <c r="EVL743"/>
      <c r="EVM743"/>
      <c r="EVN743"/>
      <c r="EVO743"/>
      <c r="EVP743"/>
      <c r="EVQ743"/>
      <c r="EVR743"/>
      <c r="EVS743"/>
      <c r="EVT743"/>
      <c r="EVU743"/>
      <c r="EVV743"/>
      <c r="EVW743"/>
      <c r="EVX743"/>
      <c r="EVY743"/>
      <c r="EVZ743"/>
      <c r="EWA743"/>
      <c r="EWB743"/>
      <c r="EWC743"/>
      <c r="EWD743"/>
      <c r="EWE743"/>
      <c r="EWF743"/>
      <c r="EWG743"/>
      <c r="EWH743"/>
      <c r="EWI743"/>
      <c r="EWJ743"/>
      <c r="EWK743"/>
      <c r="EWL743"/>
      <c r="EWM743"/>
      <c r="EWN743"/>
      <c r="EWO743"/>
      <c r="EWP743"/>
      <c r="EWQ743"/>
      <c r="EWR743"/>
      <c r="EWS743"/>
      <c r="EWT743"/>
      <c r="EWU743"/>
      <c r="EWV743"/>
      <c r="EWW743"/>
      <c r="EWX743"/>
      <c r="EWY743"/>
      <c r="EWZ743"/>
      <c r="EXA743"/>
      <c r="EXB743"/>
      <c r="EXC743"/>
      <c r="EXD743"/>
      <c r="EXE743"/>
      <c r="EXF743"/>
      <c r="EXG743"/>
      <c r="EXH743"/>
      <c r="EXI743"/>
      <c r="EXJ743"/>
      <c r="EXK743"/>
      <c r="EXL743"/>
      <c r="EXM743"/>
      <c r="EXN743"/>
      <c r="EXO743"/>
      <c r="EXP743"/>
      <c r="EXQ743"/>
      <c r="EXR743"/>
      <c r="EXS743"/>
      <c r="EXT743"/>
      <c r="EXU743"/>
      <c r="EXV743"/>
      <c r="EXW743"/>
      <c r="EXX743"/>
      <c r="EXY743"/>
      <c r="EXZ743"/>
      <c r="EYA743"/>
      <c r="EYB743"/>
      <c r="EYC743"/>
      <c r="EYD743"/>
      <c r="EYE743"/>
      <c r="EYF743"/>
      <c r="EYG743"/>
      <c r="EYH743"/>
      <c r="EYI743"/>
      <c r="EYJ743"/>
      <c r="EYK743"/>
      <c r="EYL743"/>
      <c r="EYM743"/>
      <c r="EYN743"/>
      <c r="EYO743"/>
      <c r="EYP743"/>
      <c r="EYQ743"/>
      <c r="EYR743"/>
      <c r="EYS743"/>
      <c r="EYT743"/>
      <c r="EYU743"/>
      <c r="EYV743"/>
      <c r="EYW743"/>
      <c r="EYX743"/>
      <c r="EYY743"/>
      <c r="EYZ743"/>
      <c r="EZA743"/>
      <c r="EZB743"/>
      <c r="EZC743"/>
      <c r="EZD743"/>
      <c r="EZE743"/>
      <c r="EZF743"/>
      <c r="EZG743"/>
      <c r="EZH743"/>
      <c r="EZI743"/>
      <c r="EZJ743"/>
      <c r="EZK743"/>
      <c r="EZL743"/>
      <c r="EZM743"/>
      <c r="EZN743"/>
      <c r="EZO743"/>
      <c r="EZP743"/>
      <c r="EZQ743"/>
      <c r="EZR743"/>
      <c r="EZS743"/>
      <c r="EZT743"/>
      <c r="EZU743"/>
      <c r="EZV743"/>
      <c r="EZW743"/>
      <c r="EZX743"/>
      <c r="EZY743"/>
      <c r="EZZ743"/>
      <c r="FAA743"/>
      <c r="FAB743"/>
      <c r="FAC743"/>
      <c r="FAD743"/>
      <c r="FAE743"/>
      <c r="FAF743"/>
      <c r="FAG743"/>
      <c r="FAH743"/>
      <c r="FAI743"/>
      <c r="FAJ743"/>
      <c r="FAK743"/>
      <c r="FAL743"/>
      <c r="FAM743"/>
      <c r="FAN743"/>
      <c r="FAO743"/>
      <c r="FAP743"/>
      <c r="FAQ743"/>
      <c r="FAR743"/>
      <c r="FAS743"/>
      <c r="FAT743"/>
      <c r="FAU743"/>
      <c r="FAV743"/>
      <c r="FAW743"/>
      <c r="FAX743"/>
      <c r="FAY743"/>
      <c r="FAZ743"/>
      <c r="FBA743"/>
      <c r="FBB743"/>
      <c r="FBC743"/>
      <c r="FBD743"/>
      <c r="FBE743"/>
      <c r="FBF743"/>
      <c r="FBG743"/>
      <c r="FBH743"/>
      <c r="FBI743"/>
      <c r="FBJ743"/>
      <c r="FBK743"/>
      <c r="FBL743"/>
      <c r="FBM743"/>
      <c r="FBN743"/>
      <c r="FBO743"/>
      <c r="FBP743"/>
      <c r="FBQ743"/>
      <c r="FBR743"/>
      <c r="FBS743"/>
      <c r="FBT743"/>
      <c r="FBU743"/>
      <c r="FBV743"/>
      <c r="FBW743"/>
      <c r="FBX743"/>
      <c r="FBY743"/>
      <c r="FBZ743"/>
      <c r="FCA743"/>
      <c r="FCB743"/>
      <c r="FCC743"/>
      <c r="FCD743"/>
      <c r="FCE743"/>
      <c r="FCF743"/>
      <c r="FCG743"/>
      <c r="FCH743"/>
      <c r="FCI743"/>
      <c r="FCJ743"/>
      <c r="FCK743"/>
      <c r="FCL743"/>
      <c r="FCM743"/>
      <c r="FCN743"/>
      <c r="FCO743"/>
      <c r="FCP743"/>
      <c r="FCQ743"/>
      <c r="FCR743"/>
      <c r="FCS743"/>
      <c r="FCT743"/>
      <c r="FCU743"/>
      <c r="FCV743"/>
      <c r="FCW743"/>
      <c r="FCX743"/>
      <c r="FCY743"/>
      <c r="FCZ743"/>
      <c r="FDA743"/>
      <c r="FDB743"/>
      <c r="FDC743"/>
      <c r="FDD743"/>
      <c r="FDE743"/>
      <c r="FDF743"/>
      <c r="FDG743"/>
      <c r="FDH743"/>
      <c r="FDI743"/>
      <c r="FDJ743"/>
      <c r="FDK743"/>
      <c r="FDL743"/>
      <c r="FDM743"/>
      <c r="FDN743"/>
      <c r="FDO743"/>
      <c r="FDP743"/>
      <c r="FDQ743"/>
      <c r="FDR743"/>
      <c r="FDS743"/>
      <c r="FDT743"/>
      <c r="FDU743"/>
      <c r="FDV743"/>
      <c r="FDW743"/>
      <c r="FDX743"/>
      <c r="FDY743"/>
      <c r="FDZ743"/>
      <c r="FEA743"/>
      <c r="FEB743"/>
      <c r="FEC743"/>
      <c r="FED743"/>
      <c r="FEE743"/>
      <c r="FEF743"/>
      <c r="FEG743"/>
      <c r="FEH743"/>
      <c r="FEI743"/>
      <c r="FEJ743"/>
      <c r="FEK743"/>
      <c r="FEL743"/>
      <c r="FEM743"/>
      <c r="FEN743"/>
      <c r="FEO743"/>
      <c r="FEP743"/>
      <c r="FEQ743"/>
      <c r="FER743"/>
      <c r="FES743"/>
      <c r="FET743"/>
      <c r="FEU743"/>
      <c r="FEV743"/>
      <c r="FEW743"/>
      <c r="FEX743"/>
      <c r="FEY743"/>
      <c r="FEZ743"/>
      <c r="FFA743"/>
      <c r="FFB743"/>
      <c r="FFC743"/>
      <c r="FFD743"/>
      <c r="FFE743"/>
      <c r="FFF743"/>
      <c r="FFG743"/>
      <c r="FFH743"/>
      <c r="FFI743"/>
      <c r="FFJ743"/>
      <c r="FFK743"/>
      <c r="FFL743"/>
      <c r="FFM743"/>
      <c r="FFN743"/>
      <c r="FFO743"/>
      <c r="FFP743"/>
      <c r="FFQ743"/>
      <c r="FFR743"/>
      <c r="FFS743"/>
      <c r="FFT743"/>
      <c r="FFU743"/>
      <c r="FFV743"/>
      <c r="FFW743"/>
      <c r="FFX743"/>
      <c r="FFY743"/>
      <c r="FFZ743"/>
      <c r="FGA743"/>
      <c r="FGB743"/>
      <c r="FGC743"/>
      <c r="FGD743"/>
      <c r="FGE743"/>
      <c r="FGF743"/>
      <c r="FGG743"/>
      <c r="FGH743"/>
      <c r="FGI743"/>
      <c r="FGJ743"/>
      <c r="FGK743"/>
      <c r="FGL743"/>
      <c r="FGM743"/>
      <c r="FGN743"/>
      <c r="FGO743"/>
      <c r="FGP743"/>
      <c r="FGQ743"/>
      <c r="FGR743"/>
      <c r="FGS743"/>
      <c r="FGT743"/>
      <c r="FGU743"/>
      <c r="FGV743"/>
      <c r="FGW743"/>
      <c r="FGX743"/>
      <c r="FGY743"/>
      <c r="FGZ743"/>
      <c r="FHA743"/>
      <c r="FHB743"/>
      <c r="FHC743"/>
      <c r="FHD743"/>
      <c r="FHE743"/>
      <c r="FHF743"/>
      <c r="FHG743"/>
      <c r="FHH743"/>
      <c r="FHI743"/>
      <c r="FHJ743"/>
      <c r="FHK743"/>
      <c r="FHL743"/>
      <c r="FHM743"/>
      <c r="FHN743"/>
      <c r="FHO743"/>
      <c r="FHP743"/>
      <c r="FHQ743"/>
      <c r="FHR743"/>
      <c r="FHS743"/>
      <c r="FHT743"/>
      <c r="FHU743"/>
      <c r="FHV743"/>
      <c r="FHW743"/>
      <c r="FHX743"/>
      <c r="FHY743"/>
      <c r="FHZ743"/>
      <c r="FIA743"/>
      <c r="FIB743"/>
      <c r="FIC743"/>
      <c r="FID743"/>
      <c r="FIE743"/>
      <c r="FIF743"/>
      <c r="FIG743"/>
      <c r="FIH743"/>
      <c r="FII743"/>
      <c r="FIJ743"/>
      <c r="FIK743"/>
      <c r="FIL743"/>
      <c r="FIM743"/>
      <c r="FIN743"/>
      <c r="FIO743"/>
      <c r="FIP743"/>
      <c r="FIQ743"/>
      <c r="FIR743"/>
      <c r="FIS743"/>
      <c r="FIT743"/>
      <c r="FIU743"/>
      <c r="FIV743"/>
      <c r="FIW743"/>
      <c r="FIX743"/>
      <c r="FIY743"/>
      <c r="FIZ743"/>
      <c r="FJA743"/>
      <c r="FJB743"/>
      <c r="FJC743"/>
      <c r="FJD743"/>
      <c r="FJE743"/>
      <c r="FJF743"/>
      <c r="FJG743"/>
      <c r="FJH743"/>
      <c r="FJI743"/>
      <c r="FJJ743"/>
      <c r="FJK743"/>
      <c r="FJL743"/>
      <c r="FJM743"/>
      <c r="FJN743"/>
      <c r="FJO743"/>
      <c r="FJP743"/>
      <c r="FJQ743"/>
      <c r="FJR743"/>
      <c r="FJS743"/>
      <c r="FJT743"/>
      <c r="FJU743"/>
      <c r="FJV743"/>
      <c r="FJW743"/>
      <c r="FJX743"/>
      <c r="FJY743"/>
      <c r="FJZ743"/>
      <c r="FKA743"/>
      <c r="FKB743"/>
      <c r="FKC743"/>
      <c r="FKD743"/>
      <c r="FKE743"/>
      <c r="FKF743"/>
      <c r="FKG743"/>
      <c r="FKH743"/>
      <c r="FKI743"/>
      <c r="FKJ743"/>
      <c r="FKK743"/>
      <c r="FKL743"/>
      <c r="FKM743"/>
      <c r="FKN743"/>
      <c r="FKO743"/>
      <c r="FKP743"/>
      <c r="FKQ743"/>
      <c r="FKR743"/>
      <c r="FKS743"/>
      <c r="FKT743"/>
      <c r="FKU743"/>
      <c r="FKV743"/>
      <c r="FKW743"/>
      <c r="FKX743"/>
      <c r="FKY743"/>
      <c r="FKZ743"/>
      <c r="FLA743"/>
      <c r="FLB743"/>
      <c r="FLC743"/>
      <c r="FLD743"/>
      <c r="FLE743"/>
      <c r="FLF743"/>
      <c r="FLG743"/>
      <c r="FLH743"/>
      <c r="FLI743"/>
      <c r="FLJ743"/>
      <c r="FLK743"/>
      <c r="FLL743"/>
      <c r="FLM743"/>
      <c r="FLN743"/>
      <c r="FLO743"/>
      <c r="FLP743"/>
      <c r="FLQ743"/>
      <c r="FLR743"/>
      <c r="FLS743"/>
      <c r="FLT743"/>
      <c r="FLU743"/>
      <c r="FLV743"/>
      <c r="FLW743"/>
      <c r="FLX743"/>
      <c r="FLY743"/>
      <c r="FLZ743"/>
      <c r="FMA743"/>
      <c r="FMB743"/>
      <c r="FMC743"/>
      <c r="FMD743"/>
      <c r="FME743"/>
      <c r="FMF743"/>
      <c r="FMG743"/>
      <c r="FMH743"/>
      <c r="FMI743"/>
      <c r="FMJ743"/>
      <c r="FMK743"/>
      <c r="FML743"/>
      <c r="FMM743"/>
      <c r="FMN743"/>
      <c r="FMO743"/>
      <c r="FMP743"/>
      <c r="FMQ743"/>
      <c r="FMR743"/>
      <c r="FMS743"/>
      <c r="FMT743"/>
      <c r="FMU743"/>
      <c r="FMV743"/>
      <c r="FMW743"/>
      <c r="FMX743"/>
      <c r="FMY743"/>
      <c r="FMZ743"/>
      <c r="FNA743"/>
      <c r="FNB743"/>
      <c r="FNC743"/>
      <c r="FND743"/>
      <c r="FNE743"/>
      <c r="FNF743"/>
      <c r="FNG743"/>
      <c r="FNH743"/>
      <c r="FNI743"/>
      <c r="FNJ743"/>
      <c r="FNK743"/>
      <c r="FNL743"/>
      <c r="FNM743"/>
      <c r="FNN743"/>
      <c r="FNO743"/>
      <c r="FNP743"/>
      <c r="FNQ743"/>
      <c r="FNR743"/>
      <c r="FNS743"/>
      <c r="FNT743"/>
      <c r="FNU743"/>
      <c r="FNV743"/>
      <c r="FNW743"/>
      <c r="FNX743"/>
      <c r="FNY743"/>
      <c r="FNZ743"/>
      <c r="FOA743"/>
      <c r="FOB743"/>
      <c r="FOC743"/>
      <c r="FOD743"/>
      <c r="FOE743"/>
      <c r="FOF743"/>
      <c r="FOG743"/>
      <c r="FOH743"/>
      <c r="FOI743"/>
      <c r="FOJ743"/>
      <c r="FOK743"/>
      <c r="FOL743"/>
      <c r="FOM743"/>
      <c r="FON743"/>
      <c r="FOO743"/>
      <c r="FOP743"/>
      <c r="FOQ743"/>
      <c r="FOR743"/>
      <c r="FOS743"/>
      <c r="FOT743"/>
      <c r="FOU743"/>
      <c r="FOV743"/>
      <c r="FOW743"/>
      <c r="FOX743"/>
      <c r="FOY743"/>
      <c r="FOZ743"/>
      <c r="FPA743"/>
      <c r="FPB743"/>
      <c r="FPC743"/>
      <c r="FPD743"/>
      <c r="FPE743"/>
      <c r="FPF743"/>
      <c r="FPG743"/>
      <c r="FPH743"/>
      <c r="FPI743"/>
      <c r="FPJ743"/>
      <c r="FPK743"/>
      <c r="FPL743"/>
      <c r="FPM743"/>
      <c r="FPN743"/>
      <c r="FPO743"/>
      <c r="FPP743"/>
      <c r="FPQ743"/>
      <c r="FPR743"/>
      <c r="FPS743"/>
      <c r="FPT743"/>
      <c r="FPU743"/>
      <c r="FPV743"/>
      <c r="FPW743"/>
      <c r="FPX743"/>
      <c r="FPY743"/>
      <c r="FPZ743"/>
      <c r="FQA743"/>
      <c r="FQB743"/>
      <c r="FQC743"/>
      <c r="FQD743"/>
      <c r="FQE743"/>
      <c r="FQF743"/>
      <c r="FQG743"/>
      <c r="FQH743"/>
      <c r="FQI743"/>
      <c r="FQJ743"/>
      <c r="FQK743"/>
      <c r="FQL743"/>
      <c r="FQM743"/>
      <c r="FQN743"/>
      <c r="FQO743"/>
      <c r="FQP743"/>
      <c r="FQQ743"/>
      <c r="FQR743"/>
      <c r="FQS743"/>
      <c r="FQT743"/>
      <c r="FQU743"/>
      <c r="FQV743"/>
      <c r="FQW743"/>
      <c r="FQX743"/>
      <c r="FQY743"/>
      <c r="FQZ743"/>
      <c r="FRA743"/>
      <c r="FRB743"/>
      <c r="FRC743"/>
      <c r="FRD743"/>
      <c r="FRE743"/>
      <c r="FRF743"/>
      <c r="FRG743"/>
      <c r="FRH743"/>
      <c r="FRI743"/>
      <c r="FRJ743"/>
      <c r="FRK743"/>
      <c r="FRL743"/>
      <c r="FRM743"/>
      <c r="FRN743"/>
      <c r="FRO743"/>
      <c r="FRP743"/>
      <c r="FRQ743"/>
      <c r="FRR743"/>
      <c r="FRS743"/>
      <c r="FRT743"/>
      <c r="FRU743"/>
      <c r="FRV743"/>
      <c r="FRW743"/>
      <c r="FRX743"/>
      <c r="FRY743"/>
      <c r="FRZ743"/>
      <c r="FSA743"/>
      <c r="FSB743"/>
      <c r="FSC743"/>
      <c r="FSD743"/>
      <c r="FSE743"/>
      <c r="FSF743"/>
      <c r="FSG743"/>
      <c r="FSH743"/>
      <c r="FSI743"/>
      <c r="FSJ743"/>
      <c r="FSK743"/>
      <c r="FSL743"/>
      <c r="FSM743"/>
      <c r="FSN743"/>
      <c r="FSO743"/>
      <c r="FSP743"/>
      <c r="FSQ743"/>
      <c r="FSR743"/>
      <c r="FSS743"/>
      <c r="FST743"/>
      <c r="FSU743"/>
      <c r="FSV743"/>
      <c r="FSW743"/>
      <c r="FSX743"/>
      <c r="FSY743"/>
      <c r="FSZ743"/>
      <c r="FTA743"/>
      <c r="FTB743"/>
      <c r="FTC743"/>
      <c r="FTD743"/>
      <c r="FTE743"/>
      <c r="FTF743"/>
      <c r="FTG743"/>
      <c r="FTH743"/>
      <c r="FTI743"/>
      <c r="FTJ743"/>
      <c r="FTK743"/>
      <c r="FTL743"/>
      <c r="FTM743"/>
      <c r="FTN743"/>
      <c r="FTO743"/>
      <c r="FTP743"/>
      <c r="FTQ743"/>
      <c r="FTR743"/>
      <c r="FTS743"/>
      <c r="FTT743"/>
      <c r="FTU743"/>
      <c r="FTV743"/>
      <c r="FTW743"/>
      <c r="FTX743"/>
      <c r="FTY743"/>
      <c r="FTZ743"/>
      <c r="FUA743"/>
      <c r="FUB743"/>
      <c r="FUC743"/>
      <c r="FUD743"/>
      <c r="FUE743"/>
      <c r="FUF743"/>
      <c r="FUG743"/>
      <c r="FUH743"/>
      <c r="FUI743"/>
      <c r="FUJ743"/>
      <c r="FUK743"/>
      <c r="FUL743"/>
      <c r="FUM743"/>
      <c r="FUN743"/>
      <c r="FUO743"/>
      <c r="FUP743"/>
      <c r="FUQ743"/>
      <c r="FUR743"/>
      <c r="FUS743"/>
      <c r="FUT743"/>
      <c r="FUU743"/>
      <c r="FUV743"/>
      <c r="FUW743"/>
      <c r="FUX743"/>
      <c r="FUY743"/>
      <c r="FUZ743"/>
      <c r="FVA743"/>
      <c r="FVB743"/>
      <c r="FVC743"/>
      <c r="FVD743"/>
      <c r="FVE743"/>
      <c r="FVF743"/>
      <c r="FVG743"/>
      <c r="FVH743"/>
      <c r="FVI743"/>
      <c r="FVJ743"/>
      <c r="FVK743"/>
      <c r="FVL743"/>
      <c r="FVM743"/>
      <c r="FVN743"/>
      <c r="FVO743"/>
      <c r="FVP743"/>
      <c r="FVQ743"/>
      <c r="FVR743"/>
      <c r="FVS743"/>
      <c r="FVT743"/>
      <c r="FVU743"/>
      <c r="FVV743"/>
      <c r="FVW743"/>
      <c r="FVX743"/>
      <c r="FVY743"/>
      <c r="FVZ743"/>
      <c r="FWA743"/>
      <c r="FWB743"/>
      <c r="FWC743"/>
      <c r="FWD743"/>
      <c r="FWE743"/>
      <c r="FWF743"/>
      <c r="FWG743"/>
      <c r="FWH743"/>
      <c r="FWI743"/>
      <c r="FWJ743"/>
      <c r="FWK743"/>
      <c r="FWL743"/>
      <c r="FWM743"/>
      <c r="FWN743"/>
      <c r="FWO743"/>
      <c r="FWP743"/>
      <c r="FWQ743"/>
      <c r="FWR743"/>
      <c r="FWS743"/>
      <c r="FWT743"/>
      <c r="FWU743"/>
      <c r="FWV743"/>
      <c r="FWW743"/>
      <c r="FWX743"/>
      <c r="FWY743"/>
      <c r="FWZ743"/>
      <c r="FXA743"/>
      <c r="FXB743"/>
      <c r="FXC743"/>
      <c r="FXD743"/>
      <c r="FXE743"/>
      <c r="FXF743"/>
      <c r="FXG743"/>
      <c r="FXH743"/>
      <c r="FXI743"/>
      <c r="FXJ743"/>
      <c r="FXK743"/>
      <c r="FXL743"/>
      <c r="FXM743"/>
      <c r="FXN743"/>
      <c r="FXO743"/>
      <c r="FXP743"/>
      <c r="FXQ743"/>
      <c r="FXR743"/>
      <c r="FXS743"/>
      <c r="FXT743"/>
      <c r="FXU743"/>
      <c r="FXV743"/>
      <c r="FXW743"/>
      <c r="FXX743"/>
      <c r="FXY743"/>
      <c r="FXZ743"/>
      <c r="FYA743"/>
      <c r="FYB743"/>
      <c r="FYC743"/>
      <c r="FYD743"/>
      <c r="FYE743"/>
      <c r="FYF743"/>
      <c r="FYG743"/>
      <c r="FYH743"/>
      <c r="FYI743"/>
      <c r="FYJ743"/>
      <c r="FYK743"/>
      <c r="FYL743"/>
      <c r="FYM743"/>
      <c r="FYN743"/>
      <c r="FYO743"/>
      <c r="FYP743"/>
      <c r="FYQ743"/>
      <c r="FYR743"/>
      <c r="FYS743"/>
      <c r="FYT743"/>
      <c r="FYU743"/>
      <c r="FYV743"/>
      <c r="FYW743"/>
      <c r="FYX743"/>
      <c r="FYY743"/>
      <c r="FYZ743"/>
      <c r="FZA743"/>
      <c r="FZB743"/>
      <c r="FZC743"/>
      <c r="FZD743"/>
      <c r="FZE743"/>
      <c r="FZF743"/>
      <c r="FZG743"/>
      <c r="FZH743"/>
      <c r="FZI743"/>
      <c r="FZJ743"/>
      <c r="FZK743"/>
      <c r="FZL743"/>
      <c r="FZM743"/>
      <c r="FZN743"/>
      <c r="FZO743"/>
      <c r="FZP743"/>
      <c r="FZQ743"/>
      <c r="FZR743"/>
      <c r="FZS743"/>
      <c r="FZT743"/>
      <c r="FZU743"/>
      <c r="FZV743"/>
      <c r="FZW743"/>
      <c r="FZX743"/>
      <c r="FZY743"/>
      <c r="FZZ743"/>
      <c r="GAA743"/>
      <c r="GAB743"/>
      <c r="GAC743"/>
      <c r="GAD743"/>
      <c r="GAE743"/>
      <c r="GAF743"/>
      <c r="GAG743"/>
      <c r="GAH743"/>
      <c r="GAI743"/>
      <c r="GAJ743"/>
      <c r="GAK743"/>
      <c r="GAL743"/>
      <c r="GAM743"/>
      <c r="GAN743"/>
      <c r="GAO743"/>
      <c r="GAP743"/>
      <c r="GAQ743"/>
      <c r="GAR743"/>
      <c r="GAS743"/>
      <c r="GAT743"/>
      <c r="GAU743"/>
      <c r="GAV743"/>
      <c r="GAW743"/>
      <c r="GAX743"/>
      <c r="GAY743"/>
      <c r="GAZ743"/>
      <c r="GBA743"/>
      <c r="GBB743"/>
      <c r="GBC743"/>
      <c r="GBD743"/>
      <c r="GBE743"/>
      <c r="GBF743"/>
      <c r="GBG743"/>
      <c r="GBH743"/>
      <c r="GBI743"/>
      <c r="GBJ743"/>
      <c r="GBK743"/>
      <c r="GBL743"/>
      <c r="GBM743"/>
      <c r="GBN743"/>
      <c r="GBO743"/>
      <c r="GBP743"/>
      <c r="GBQ743"/>
      <c r="GBR743"/>
      <c r="GBS743"/>
      <c r="GBT743"/>
      <c r="GBU743"/>
      <c r="GBV743"/>
      <c r="GBW743"/>
      <c r="GBX743"/>
      <c r="GBY743"/>
      <c r="GBZ743"/>
      <c r="GCA743"/>
      <c r="GCB743"/>
      <c r="GCC743"/>
      <c r="GCD743"/>
      <c r="GCE743"/>
      <c r="GCF743"/>
      <c r="GCG743"/>
      <c r="GCH743"/>
      <c r="GCI743"/>
      <c r="GCJ743"/>
      <c r="GCK743"/>
      <c r="GCL743"/>
      <c r="GCM743"/>
      <c r="GCN743"/>
      <c r="GCO743"/>
      <c r="GCP743"/>
      <c r="GCQ743"/>
      <c r="GCR743"/>
      <c r="GCS743"/>
      <c r="GCT743"/>
      <c r="GCU743"/>
      <c r="GCV743"/>
      <c r="GCW743"/>
      <c r="GCX743"/>
      <c r="GCY743"/>
      <c r="GCZ743"/>
      <c r="GDA743"/>
      <c r="GDB743"/>
      <c r="GDC743"/>
      <c r="GDD743"/>
      <c r="GDE743"/>
      <c r="GDF743"/>
      <c r="GDG743"/>
      <c r="GDH743"/>
      <c r="GDI743"/>
      <c r="GDJ743"/>
      <c r="GDK743"/>
      <c r="GDL743"/>
      <c r="GDM743"/>
      <c r="GDN743"/>
      <c r="GDO743"/>
      <c r="GDP743"/>
      <c r="GDQ743"/>
      <c r="GDR743"/>
      <c r="GDS743"/>
      <c r="GDT743"/>
      <c r="GDU743"/>
      <c r="GDV743"/>
      <c r="GDW743"/>
      <c r="GDX743"/>
      <c r="GDY743"/>
      <c r="GDZ743"/>
      <c r="GEA743"/>
      <c r="GEB743"/>
      <c r="GEC743"/>
      <c r="GED743"/>
      <c r="GEE743"/>
      <c r="GEF743"/>
      <c r="GEG743"/>
      <c r="GEH743"/>
      <c r="GEI743"/>
      <c r="GEJ743"/>
      <c r="GEK743"/>
      <c r="GEL743"/>
      <c r="GEM743"/>
      <c r="GEN743"/>
      <c r="GEO743"/>
      <c r="GEP743"/>
      <c r="GEQ743"/>
      <c r="GER743"/>
      <c r="GES743"/>
      <c r="GET743"/>
      <c r="GEU743"/>
      <c r="GEV743"/>
      <c r="GEW743"/>
      <c r="GEX743"/>
      <c r="GEY743"/>
      <c r="GEZ743"/>
      <c r="GFA743"/>
      <c r="GFB743"/>
      <c r="GFC743"/>
      <c r="GFD743"/>
      <c r="GFE743"/>
      <c r="GFF743"/>
      <c r="GFG743"/>
      <c r="GFH743"/>
      <c r="GFI743"/>
      <c r="GFJ743"/>
      <c r="GFK743"/>
      <c r="GFL743"/>
      <c r="GFM743"/>
      <c r="GFN743"/>
      <c r="GFO743"/>
      <c r="GFP743"/>
      <c r="GFQ743"/>
      <c r="GFR743"/>
      <c r="GFS743"/>
      <c r="GFT743"/>
      <c r="GFU743"/>
      <c r="GFV743"/>
      <c r="GFW743"/>
      <c r="GFX743"/>
      <c r="GFY743"/>
      <c r="GFZ743"/>
      <c r="GGA743"/>
      <c r="GGB743"/>
      <c r="GGC743"/>
      <c r="GGD743"/>
      <c r="GGE743"/>
      <c r="GGF743"/>
      <c r="GGG743"/>
      <c r="GGH743"/>
      <c r="GGI743"/>
      <c r="GGJ743"/>
      <c r="GGK743"/>
      <c r="GGL743"/>
      <c r="GGM743"/>
      <c r="GGN743"/>
      <c r="GGO743"/>
      <c r="GGP743"/>
      <c r="GGQ743"/>
      <c r="GGR743"/>
      <c r="GGS743"/>
      <c r="GGT743"/>
      <c r="GGU743"/>
      <c r="GGV743"/>
      <c r="GGW743"/>
      <c r="GGX743"/>
      <c r="GGY743"/>
      <c r="GGZ743"/>
      <c r="GHA743"/>
      <c r="GHB743"/>
      <c r="GHC743"/>
      <c r="GHD743"/>
      <c r="GHE743"/>
      <c r="GHF743"/>
      <c r="GHG743"/>
      <c r="GHH743"/>
      <c r="GHI743"/>
      <c r="GHJ743"/>
      <c r="GHK743"/>
      <c r="GHL743"/>
      <c r="GHM743"/>
      <c r="GHN743"/>
      <c r="GHO743"/>
      <c r="GHP743"/>
      <c r="GHQ743"/>
      <c r="GHR743"/>
      <c r="GHS743"/>
      <c r="GHT743"/>
      <c r="GHU743"/>
      <c r="GHV743"/>
      <c r="GHW743"/>
      <c r="GHX743"/>
      <c r="GHY743"/>
      <c r="GHZ743"/>
      <c r="GIA743"/>
      <c r="GIB743"/>
      <c r="GIC743"/>
      <c r="GID743"/>
      <c r="GIE743"/>
      <c r="GIF743"/>
      <c r="GIG743"/>
      <c r="GIH743"/>
      <c r="GII743"/>
      <c r="GIJ743"/>
      <c r="GIK743"/>
      <c r="GIL743"/>
      <c r="GIM743"/>
      <c r="GIN743"/>
      <c r="GIO743"/>
      <c r="GIP743"/>
      <c r="GIQ743"/>
      <c r="GIR743"/>
      <c r="GIS743"/>
      <c r="GIT743"/>
      <c r="GIU743"/>
      <c r="GIV743"/>
      <c r="GIW743"/>
      <c r="GIX743"/>
      <c r="GIY743"/>
      <c r="GIZ743"/>
      <c r="GJA743"/>
      <c r="GJB743"/>
      <c r="GJC743"/>
      <c r="GJD743"/>
      <c r="GJE743"/>
      <c r="GJF743"/>
      <c r="GJG743"/>
      <c r="GJH743"/>
      <c r="GJI743"/>
      <c r="GJJ743"/>
      <c r="GJK743"/>
      <c r="GJL743"/>
      <c r="GJM743"/>
      <c r="GJN743"/>
      <c r="GJO743"/>
      <c r="GJP743"/>
      <c r="GJQ743"/>
      <c r="GJR743"/>
      <c r="GJS743"/>
      <c r="GJT743"/>
      <c r="GJU743"/>
      <c r="GJV743"/>
      <c r="GJW743"/>
      <c r="GJX743"/>
      <c r="GJY743"/>
      <c r="GJZ743"/>
      <c r="GKA743"/>
      <c r="GKB743"/>
      <c r="GKC743"/>
      <c r="GKD743"/>
      <c r="GKE743"/>
      <c r="GKF743"/>
      <c r="GKG743"/>
      <c r="GKH743"/>
      <c r="GKI743"/>
      <c r="GKJ743"/>
      <c r="GKK743"/>
      <c r="GKL743"/>
      <c r="GKM743"/>
      <c r="GKN743"/>
      <c r="GKO743"/>
      <c r="GKP743"/>
      <c r="GKQ743"/>
      <c r="GKR743"/>
      <c r="GKS743"/>
      <c r="GKT743"/>
      <c r="GKU743"/>
      <c r="GKV743"/>
      <c r="GKW743"/>
      <c r="GKX743"/>
      <c r="GKY743"/>
      <c r="GKZ743"/>
      <c r="GLA743"/>
      <c r="GLB743"/>
      <c r="GLC743"/>
      <c r="GLD743"/>
      <c r="GLE743"/>
      <c r="GLF743"/>
      <c r="GLG743"/>
      <c r="GLH743"/>
      <c r="GLI743"/>
      <c r="GLJ743"/>
      <c r="GLK743"/>
      <c r="GLL743"/>
      <c r="GLM743"/>
      <c r="GLN743"/>
      <c r="GLO743"/>
      <c r="GLP743"/>
      <c r="GLQ743"/>
      <c r="GLR743"/>
      <c r="GLS743"/>
      <c r="GLT743"/>
      <c r="GLU743"/>
      <c r="GLV743"/>
      <c r="GLW743"/>
      <c r="GLX743"/>
      <c r="GLY743"/>
      <c r="GLZ743"/>
      <c r="GMA743"/>
      <c r="GMB743"/>
      <c r="GMC743"/>
      <c r="GMD743"/>
      <c r="GME743"/>
      <c r="GMF743"/>
      <c r="GMG743"/>
      <c r="GMH743"/>
      <c r="GMI743"/>
      <c r="GMJ743"/>
      <c r="GMK743"/>
      <c r="GML743"/>
      <c r="GMM743"/>
      <c r="GMN743"/>
      <c r="GMO743"/>
      <c r="GMP743"/>
      <c r="GMQ743"/>
      <c r="GMR743"/>
      <c r="GMS743"/>
      <c r="GMT743"/>
      <c r="GMU743"/>
      <c r="GMV743"/>
      <c r="GMW743"/>
      <c r="GMX743"/>
      <c r="GMY743"/>
      <c r="GMZ743"/>
      <c r="GNA743"/>
      <c r="GNB743"/>
      <c r="GNC743"/>
      <c r="GND743"/>
      <c r="GNE743"/>
      <c r="GNF743"/>
      <c r="GNG743"/>
      <c r="GNH743"/>
      <c r="GNI743"/>
      <c r="GNJ743"/>
      <c r="GNK743"/>
      <c r="GNL743"/>
      <c r="GNM743"/>
      <c r="GNN743"/>
      <c r="GNO743"/>
      <c r="GNP743"/>
      <c r="GNQ743"/>
      <c r="GNR743"/>
      <c r="GNS743"/>
      <c r="GNT743"/>
      <c r="GNU743"/>
      <c r="GNV743"/>
      <c r="GNW743"/>
      <c r="GNX743"/>
      <c r="GNY743"/>
      <c r="GNZ743"/>
      <c r="GOA743"/>
      <c r="GOB743"/>
      <c r="GOC743"/>
      <c r="GOD743"/>
      <c r="GOE743"/>
      <c r="GOF743"/>
      <c r="GOG743"/>
      <c r="GOH743"/>
      <c r="GOI743"/>
      <c r="GOJ743"/>
      <c r="GOK743"/>
      <c r="GOL743"/>
      <c r="GOM743"/>
      <c r="GON743"/>
      <c r="GOO743"/>
      <c r="GOP743"/>
      <c r="GOQ743"/>
      <c r="GOR743"/>
      <c r="GOS743"/>
      <c r="GOT743"/>
      <c r="GOU743"/>
      <c r="GOV743"/>
      <c r="GOW743"/>
      <c r="GOX743"/>
      <c r="GOY743"/>
      <c r="GOZ743"/>
      <c r="GPA743"/>
      <c r="GPB743"/>
      <c r="GPC743"/>
      <c r="GPD743"/>
      <c r="GPE743"/>
      <c r="GPF743"/>
      <c r="GPG743"/>
      <c r="GPH743"/>
      <c r="GPI743"/>
      <c r="GPJ743"/>
      <c r="GPK743"/>
      <c r="GPL743"/>
      <c r="GPM743"/>
      <c r="GPN743"/>
      <c r="GPO743"/>
      <c r="GPP743"/>
      <c r="GPQ743"/>
      <c r="GPR743"/>
      <c r="GPS743"/>
      <c r="GPT743"/>
      <c r="GPU743"/>
      <c r="GPV743"/>
      <c r="GPW743"/>
      <c r="GPX743"/>
      <c r="GPY743"/>
      <c r="GPZ743"/>
      <c r="GQA743"/>
      <c r="GQB743"/>
      <c r="GQC743"/>
      <c r="GQD743"/>
      <c r="GQE743"/>
      <c r="GQF743"/>
      <c r="GQG743"/>
      <c r="GQH743"/>
      <c r="GQI743"/>
      <c r="GQJ743"/>
      <c r="GQK743"/>
      <c r="GQL743"/>
      <c r="GQM743"/>
      <c r="GQN743"/>
      <c r="GQO743"/>
      <c r="GQP743"/>
      <c r="GQQ743"/>
      <c r="GQR743"/>
      <c r="GQS743"/>
      <c r="GQT743"/>
      <c r="GQU743"/>
      <c r="GQV743"/>
      <c r="GQW743"/>
      <c r="GQX743"/>
      <c r="GQY743"/>
      <c r="GQZ743"/>
      <c r="GRA743"/>
      <c r="GRB743"/>
      <c r="GRC743"/>
      <c r="GRD743"/>
      <c r="GRE743"/>
      <c r="GRF743"/>
      <c r="GRG743"/>
      <c r="GRH743"/>
      <c r="GRI743"/>
      <c r="GRJ743"/>
      <c r="GRK743"/>
      <c r="GRL743"/>
      <c r="GRM743"/>
      <c r="GRN743"/>
      <c r="GRO743"/>
      <c r="GRP743"/>
      <c r="GRQ743"/>
      <c r="GRR743"/>
      <c r="GRS743"/>
      <c r="GRT743"/>
      <c r="GRU743"/>
      <c r="GRV743"/>
      <c r="GRW743"/>
      <c r="GRX743"/>
      <c r="GRY743"/>
      <c r="GRZ743"/>
      <c r="GSA743"/>
      <c r="GSB743"/>
      <c r="GSC743"/>
      <c r="GSD743"/>
      <c r="GSE743"/>
      <c r="GSF743"/>
      <c r="GSG743"/>
      <c r="GSH743"/>
      <c r="GSI743"/>
      <c r="GSJ743"/>
      <c r="GSK743"/>
      <c r="GSL743"/>
      <c r="GSM743"/>
      <c r="GSN743"/>
      <c r="GSO743"/>
      <c r="GSP743"/>
      <c r="GSQ743"/>
      <c r="GSR743"/>
      <c r="GSS743"/>
      <c r="GST743"/>
      <c r="GSU743"/>
      <c r="GSV743"/>
      <c r="GSW743"/>
      <c r="GSX743"/>
      <c r="GSY743"/>
      <c r="GSZ743"/>
      <c r="GTA743"/>
      <c r="GTB743"/>
      <c r="GTC743"/>
      <c r="GTD743"/>
      <c r="GTE743"/>
      <c r="GTF743"/>
      <c r="GTG743"/>
      <c r="GTH743"/>
      <c r="GTI743"/>
      <c r="GTJ743"/>
      <c r="GTK743"/>
      <c r="GTL743"/>
      <c r="GTM743"/>
      <c r="GTN743"/>
      <c r="GTO743"/>
      <c r="GTP743"/>
      <c r="GTQ743"/>
      <c r="GTR743"/>
      <c r="GTS743"/>
      <c r="GTT743"/>
      <c r="GTU743"/>
      <c r="GTV743"/>
      <c r="GTW743"/>
      <c r="GTX743"/>
      <c r="GTY743"/>
      <c r="GTZ743"/>
      <c r="GUA743"/>
      <c r="GUB743"/>
      <c r="GUC743"/>
      <c r="GUD743"/>
      <c r="GUE743"/>
      <c r="GUF743"/>
      <c r="GUG743"/>
      <c r="GUH743"/>
      <c r="GUI743"/>
      <c r="GUJ743"/>
      <c r="GUK743"/>
      <c r="GUL743"/>
      <c r="GUM743"/>
      <c r="GUN743"/>
      <c r="GUO743"/>
      <c r="GUP743"/>
      <c r="GUQ743"/>
      <c r="GUR743"/>
      <c r="GUS743"/>
      <c r="GUT743"/>
      <c r="GUU743"/>
      <c r="GUV743"/>
      <c r="GUW743"/>
      <c r="GUX743"/>
      <c r="GUY743"/>
      <c r="GUZ743"/>
      <c r="GVA743"/>
      <c r="GVB743"/>
      <c r="GVC743"/>
      <c r="GVD743"/>
      <c r="GVE743"/>
      <c r="GVF743"/>
      <c r="GVG743"/>
      <c r="GVH743"/>
      <c r="GVI743"/>
      <c r="GVJ743"/>
      <c r="GVK743"/>
      <c r="GVL743"/>
      <c r="GVM743"/>
      <c r="GVN743"/>
      <c r="GVO743"/>
      <c r="GVP743"/>
      <c r="GVQ743"/>
      <c r="GVR743"/>
      <c r="GVS743"/>
      <c r="GVT743"/>
      <c r="GVU743"/>
      <c r="GVV743"/>
      <c r="GVW743"/>
      <c r="GVX743"/>
      <c r="GVY743"/>
      <c r="GVZ743"/>
      <c r="GWA743"/>
      <c r="GWB743"/>
      <c r="GWC743"/>
      <c r="GWD743"/>
      <c r="GWE743"/>
      <c r="GWF743"/>
      <c r="GWG743"/>
      <c r="GWH743"/>
      <c r="GWI743"/>
      <c r="GWJ743"/>
      <c r="GWK743"/>
      <c r="GWL743"/>
      <c r="GWM743"/>
      <c r="GWN743"/>
      <c r="GWO743"/>
      <c r="GWP743"/>
      <c r="GWQ743"/>
      <c r="GWR743"/>
      <c r="GWS743"/>
      <c r="GWT743"/>
      <c r="GWU743"/>
      <c r="GWV743"/>
      <c r="GWW743"/>
      <c r="GWX743"/>
      <c r="GWY743"/>
      <c r="GWZ743"/>
      <c r="GXA743"/>
      <c r="GXB743"/>
      <c r="GXC743"/>
      <c r="GXD743"/>
      <c r="GXE743"/>
      <c r="GXF743"/>
      <c r="GXG743"/>
      <c r="GXH743"/>
      <c r="GXI743"/>
      <c r="GXJ743"/>
      <c r="GXK743"/>
      <c r="GXL743"/>
      <c r="GXM743"/>
      <c r="GXN743"/>
      <c r="GXO743"/>
      <c r="GXP743"/>
      <c r="GXQ743"/>
      <c r="GXR743"/>
      <c r="GXS743"/>
      <c r="GXT743"/>
      <c r="GXU743"/>
      <c r="GXV743"/>
      <c r="GXW743"/>
      <c r="GXX743"/>
      <c r="GXY743"/>
      <c r="GXZ743"/>
      <c r="GYA743"/>
      <c r="GYB743"/>
      <c r="GYC743"/>
      <c r="GYD743"/>
      <c r="GYE743"/>
      <c r="GYF743"/>
      <c r="GYG743"/>
      <c r="GYH743"/>
      <c r="GYI743"/>
      <c r="GYJ743"/>
      <c r="GYK743"/>
      <c r="GYL743"/>
      <c r="GYM743"/>
      <c r="GYN743"/>
      <c r="GYO743"/>
      <c r="GYP743"/>
      <c r="GYQ743"/>
      <c r="GYR743"/>
      <c r="GYS743"/>
      <c r="GYT743"/>
      <c r="GYU743"/>
      <c r="GYV743"/>
      <c r="GYW743"/>
      <c r="GYX743"/>
      <c r="GYY743"/>
      <c r="GYZ743"/>
      <c r="GZA743"/>
      <c r="GZB743"/>
      <c r="GZC743"/>
      <c r="GZD743"/>
      <c r="GZE743"/>
      <c r="GZF743"/>
      <c r="GZG743"/>
      <c r="GZH743"/>
      <c r="GZI743"/>
      <c r="GZJ743"/>
      <c r="GZK743"/>
      <c r="GZL743"/>
      <c r="GZM743"/>
      <c r="GZN743"/>
      <c r="GZO743"/>
      <c r="GZP743"/>
      <c r="GZQ743"/>
      <c r="GZR743"/>
      <c r="GZS743"/>
      <c r="GZT743"/>
      <c r="GZU743"/>
      <c r="GZV743"/>
      <c r="GZW743"/>
      <c r="GZX743"/>
      <c r="GZY743"/>
      <c r="GZZ743"/>
      <c r="HAA743"/>
      <c r="HAB743"/>
      <c r="HAC743"/>
      <c r="HAD743"/>
      <c r="HAE743"/>
      <c r="HAF743"/>
      <c r="HAG743"/>
      <c r="HAH743"/>
      <c r="HAI743"/>
      <c r="HAJ743"/>
      <c r="HAK743"/>
      <c r="HAL743"/>
      <c r="HAM743"/>
      <c r="HAN743"/>
      <c r="HAO743"/>
      <c r="HAP743"/>
      <c r="HAQ743"/>
      <c r="HAR743"/>
      <c r="HAS743"/>
      <c r="HAT743"/>
      <c r="HAU743"/>
      <c r="HAV743"/>
      <c r="HAW743"/>
      <c r="HAX743"/>
      <c r="HAY743"/>
      <c r="HAZ743"/>
      <c r="HBA743"/>
      <c r="HBB743"/>
      <c r="HBC743"/>
      <c r="HBD743"/>
      <c r="HBE743"/>
      <c r="HBF743"/>
      <c r="HBG743"/>
      <c r="HBH743"/>
      <c r="HBI743"/>
      <c r="HBJ743"/>
      <c r="HBK743"/>
      <c r="HBL743"/>
      <c r="HBM743"/>
      <c r="HBN743"/>
      <c r="HBO743"/>
      <c r="HBP743"/>
      <c r="HBQ743"/>
      <c r="HBR743"/>
      <c r="HBS743"/>
      <c r="HBT743"/>
      <c r="HBU743"/>
      <c r="HBV743"/>
      <c r="HBW743"/>
      <c r="HBX743"/>
      <c r="HBY743"/>
      <c r="HBZ743"/>
      <c r="HCA743"/>
      <c r="HCB743"/>
      <c r="HCC743"/>
      <c r="HCD743"/>
      <c r="HCE743"/>
      <c r="HCF743"/>
      <c r="HCG743"/>
      <c r="HCH743"/>
      <c r="HCI743"/>
      <c r="HCJ743"/>
      <c r="HCK743"/>
      <c r="HCL743"/>
      <c r="HCM743"/>
      <c r="HCN743"/>
      <c r="HCO743"/>
      <c r="HCP743"/>
      <c r="HCQ743"/>
      <c r="HCR743"/>
      <c r="HCS743"/>
      <c r="HCT743"/>
      <c r="HCU743"/>
      <c r="HCV743"/>
      <c r="HCW743"/>
      <c r="HCX743"/>
      <c r="HCY743"/>
      <c r="HCZ743"/>
      <c r="HDA743"/>
      <c r="HDB743"/>
      <c r="HDC743"/>
      <c r="HDD743"/>
      <c r="HDE743"/>
      <c r="HDF743"/>
      <c r="HDG743"/>
      <c r="HDH743"/>
      <c r="HDI743"/>
      <c r="HDJ743"/>
      <c r="HDK743"/>
      <c r="HDL743"/>
      <c r="HDM743"/>
      <c r="HDN743"/>
      <c r="HDO743"/>
      <c r="HDP743"/>
      <c r="HDQ743"/>
      <c r="HDR743"/>
      <c r="HDS743"/>
      <c r="HDT743"/>
      <c r="HDU743"/>
      <c r="HDV743"/>
      <c r="HDW743"/>
      <c r="HDX743"/>
      <c r="HDY743"/>
      <c r="HDZ743"/>
      <c r="HEA743"/>
      <c r="HEB743"/>
      <c r="HEC743"/>
      <c r="HED743"/>
      <c r="HEE743"/>
      <c r="HEF743"/>
      <c r="HEG743"/>
      <c r="HEH743"/>
      <c r="HEI743"/>
      <c r="HEJ743"/>
      <c r="HEK743"/>
      <c r="HEL743"/>
      <c r="HEM743"/>
      <c r="HEN743"/>
      <c r="HEO743"/>
      <c r="HEP743"/>
      <c r="HEQ743"/>
      <c r="HER743"/>
      <c r="HES743"/>
      <c r="HET743"/>
      <c r="HEU743"/>
      <c r="HEV743"/>
      <c r="HEW743"/>
      <c r="HEX743"/>
      <c r="HEY743"/>
      <c r="HEZ743"/>
      <c r="HFA743"/>
      <c r="HFB743"/>
      <c r="HFC743"/>
      <c r="HFD743"/>
      <c r="HFE743"/>
      <c r="HFF743"/>
      <c r="HFG743"/>
      <c r="HFH743"/>
      <c r="HFI743"/>
      <c r="HFJ743"/>
      <c r="HFK743"/>
      <c r="HFL743"/>
      <c r="HFM743"/>
      <c r="HFN743"/>
      <c r="HFO743"/>
      <c r="HFP743"/>
      <c r="HFQ743"/>
      <c r="HFR743"/>
      <c r="HFS743"/>
      <c r="HFT743"/>
      <c r="HFU743"/>
      <c r="HFV743"/>
      <c r="HFW743"/>
      <c r="HFX743"/>
      <c r="HFY743"/>
      <c r="HFZ743"/>
      <c r="HGA743"/>
      <c r="HGB743"/>
      <c r="HGC743"/>
      <c r="HGD743"/>
      <c r="HGE743"/>
      <c r="HGF743"/>
      <c r="HGG743"/>
      <c r="HGH743"/>
      <c r="HGI743"/>
      <c r="HGJ743"/>
      <c r="HGK743"/>
      <c r="HGL743"/>
      <c r="HGM743"/>
      <c r="HGN743"/>
      <c r="HGO743"/>
      <c r="HGP743"/>
      <c r="HGQ743"/>
      <c r="HGR743"/>
      <c r="HGS743"/>
      <c r="HGT743"/>
      <c r="HGU743"/>
      <c r="HGV743"/>
      <c r="HGW743"/>
      <c r="HGX743"/>
      <c r="HGY743"/>
      <c r="HGZ743"/>
      <c r="HHA743"/>
      <c r="HHB743"/>
      <c r="HHC743"/>
      <c r="HHD743"/>
      <c r="HHE743"/>
      <c r="HHF743"/>
      <c r="HHG743"/>
      <c r="HHH743"/>
      <c r="HHI743"/>
      <c r="HHJ743"/>
      <c r="HHK743"/>
      <c r="HHL743"/>
      <c r="HHM743"/>
      <c r="HHN743"/>
      <c r="HHO743"/>
      <c r="HHP743"/>
      <c r="HHQ743"/>
      <c r="HHR743"/>
      <c r="HHS743"/>
      <c r="HHT743"/>
      <c r="HHU743"/>
      <c r="HHV743"/>
      <c r="HHW743"/>
      <c r="HHX743"/>
      <c r="HHY743"/>
      <c r="HHZ743"/>
      <c r="HIA743"/>
      <c r="HIB743"/>
      <c r="HIC743"/>
      <c r="HID743"/>
      <c r="HIE743"/>
      <c r="HIF743"/>
      <c r="HIG743"/>
      <c r="HIH743"/>
      <c r="HII743"/>
      <c r="HIJ743"/>
      <c r="HIK743"/>
      <c r="HIL743"/>
      <c r="HIM743"/>
      <c r="HIN743"/>
      <c r="HIO743"/>
      <c r="HIP743"/>
      <c r="HIQ743"/>
      <c r="HIR743"/>
      <c r="HIS743"/>
      <c r="HIT743"/>
      <c r="HIU743"/>
      <c r="HIV743"/>
      <c r="HIW743"/>
      <c r="HIX743"/>
      <c r="HIY743"/>
      <c r="HIZ743"/>
      <c r="HJA743"/>
      <c r="HJB743"/>
      <c r="HJC743"/>
      <c r="HJD743"/>
      <c r="HJE743"/>
      <c r="HJF743"/>
      <c r="HJG743"/>
      <c r="HJH743"/>
      <c r="HJI743"/>
      <c r="HJJ743"/>
      <c r="HJK743"/>
      <c r="HJL743"/>
      <c r="HJM743"/>
      <c r="HJN743"/>
      <c r="HJO743"/>
      <c r="HJP743"/>
      <c r="HJQ743"/>
      <c r="HJR743"/>
      <c r="HJS743"/>
      <c r="HJT743"/>
      <c r="HJU743"/>
      <c r="HJV743"/>
      <c r="HJW743"/>
      <c r="HJX743"/>
      <c r="HJY743"/>
      <c r="HJZ743"/>
      <c r="HKA743"/>
      <c r="HKB743"/>
      <c r="HKC743"/>
      <c r="HKD743"/>
      <c r="HKE743"/>
      <c r="HKF743"/>
      <c r="HKG743"/>
      <c r="HKH743"/>
      <c r="HKI743"/>
      <c r="HKJ743"/>
      <c r="HKK743"/>
      <c r="HKL743"/>
      <c r="HKM743"/>
      <c r="HKN743"/>
      <c r="HKO743"/>
      <c r="HKP743"/>
      <c r="HKQ743"/>
      <c r="HKR743"/>
      <c r="HKS743"/>
      <c r="HKT743"/>
      <c r="HKU743"/>
      <c r="HKV743"/>
      <c r="HKW743"/>
      <c r="HKX743"/>
      <c r="HKY743"/>
      <c r="HKZ743"/>
      <c r="HLA743"/>
      <c r="HLB743"/>
      <c r="HLC743"/>
      <c r="HLD743"/>
      <c r="HLE743"/>
      <c r="HLF743"/>
      <c r="HLG743"/>
      <c r="HLH743"/>
      <c r="HLI743"/>
      <c r="HLJ743"/>
      <c r="HLK743"/>
      <c r="HLL743"/>
      <c r="HLM743"/>
      <c r="HLN743"/>
      <c r="HLO743"/>
      <c r="HLP743"/>
      <c r="HLQ743"/>
      <c r="HLR743"/>
      <c r="HLS743"/>
      <c r="HLT743"/>
      <c r="HLU743"/>
      <c r="HLV743"/>
      <c r="HLW743"/>
      <c r="HLX743"/>
      <c r="HLY743"/>
      <c r="HLZ743"/>
      <c r="HMA743"/>
      <c r="HMB743"/>
      <c r="HMC743"/>
      <c r="HMD743"/>
      <c r="HME743"/>
      <c r="HMF743"/>
      <c r="HMG743"/>
      <c r="HMH743"/>
      <c r="HMI743"/>
      <c r="HMJ743"/>
      <c r="HMK743"/>
      <c r="HML743"/>
      <c r="HMM743"/>
      <c r="HMN743"/>
      <c r="HMO743"/>
      <c r="HMP743"/>
      <c r="HMQ743"/>
      <c r="HMR743"/>
      <c r="HMS743"/>
      <c r="HMT743"/>
      <c r="HMU743"/>
      <c r="HMV743"/>
      <c r="HMW743"/>
      <c r="HMX743"/>
      <c r="HMY743"/>
      <c r="HMZ743"/>
      <c r="HNA743"/>
      <c r="HNB743"/>
      <c r="HNC743"/>
      <c r="HND743"/>
      <c r="HNE743"/>
      <c r="HNF743"/>
      <c r="HNG743"/>
      <c r="HNH743"/>
      <c r="HNI743"/>
      <c r="HNJ743"/>
      <c r="HNK743"/>
      <c r="HNL743"/>
      <c r="HNM743"/>
      <c r="HNN743"/>
      <c r="HNO743"/>
      <c r="HNP743"/>
      <c r="HNQ743"/>
      <c r="HNR743"/>
      <c r="HNS743"/>
      <c r="HNT743"/>
      <c r="HNU743"/>
      <c r="HNV743"/>
      <c r="HNW743"/>
      <c r="HNX743"/>
      <c r="HNY743"/>
      <c r="HNZ743"/>
      <c r="HOA743"/>
      <c r="HOB743"/>
      <c r="HOC743"/>
      <c r="HOD743"/>
      <c r="HOE743"/>
      <c r="HOF743"/>
      <c r="HOG743"/>
      <c r="HOH743"/>
      <c r="HOI743"/>
      <c r="HOJ743"/>
      <c r="HOK743"/>
      <c r="HOL743"/>
      <c r="HOM743"/>
      <c r="HON743"/>
      <c r="HOO743"/>
      <c r="HOP743"/>
      <c r="HOQ743"/>
      <c r="HOR743"/>
      <c r="HOS743"/>
      <c r="HOT743"/>
      <c r="HOU743"/>
      <c r="HOV743"/>
      <c r="HOW743"/>
      <c r="HOX743"/>
      <c r="HOY743"/>
      <c r="HOZ743"/>
      <c r="HPA743"/>
      <c r="HPB743"/>
      <c r="HPC743"/>
      <c r="HPD743"/>
      <c r="HPE743"/>
      <c r="HPF743"/>
      <c r="HPG743"/>
      <c r="HPH743"/>
      <c r="HPI743"/>
      <c r="HPJ743"/>
      <c r="HPK743"/>
      <c r="HPL743"/>
      <c r="HPM743"/>
      <c r="HPN743"/>
      <c r="HPO743"/>
      <c r="HPP743"/>
      <c r="HPQ743"/>
      <c r="HPR743"/>
      <c r="HPS743"/>
      <c r="HPT743"/>
      <c r="HPU743"/>
      <c r="HPV743"/>
      <c r="HPW743"/>
      <c r="HPX743"/>
      <c r="HPY743"/>
      <c r="HPZ743"/>
      <c r="HQA743"/>
      <c r="HQB743"/>
      <c r="HQC743"/>
      <c r="HQD743"/>
      <c r="HQE743"/>
      <c r="HQF743"/>
      <c r="HQG743"/>
      <c r="HQH743"/>
      <c r="HQI743"/>
      <c r="HQJ743"/>
      <c r="HQK743"/>
      <c r="HQL743"/>
      <c r="HQM743"/>
      <c r="HQN743"/>
      <c r="HQO743"/>
      <c r="HQP743"/>
      <c r="HQQ743"/>
      <c r="HQR743"/>
      <c r="HQS743"/>
      <c r="HQT743"/>
      <c r="HQU743"/>
      <c r="HQV743"/>
      <c r="HQW743"/>
      <c r="HQX743"/>
      <c r="HQY743"/>
      <c r="HQZ743"/>
      <c r="HRA743"/>
      <c r="HRB743"/>
      <c r="HRC743"/>
      <c r="HRD743"/>
      <c r="HRE743"/>
      <c r="HRF743"/>
      <c r="HRG743"/>
      <c r="HRH743"/>
      <c r="HRI743"/>
      <c r="HRJ743"/>
      <c r="HRK743"/>
      <c r="HRL743"/>
      <c r="HRM743"/>
      <c r="HRN743"/>
      <c r="HRO743"/>
      <c r="HRP743"/>
      <c r="HRQ743"/>
      <c r="HRR743"/>
      <c r="HRS743"/>
      <c r="HRT743"/>
      <c r="HRU743"/>
      <c r="HRV743"/>
      <c r="HRW743"/>
      <c r="HRX743"/>
      <c r="HRY743"/>
      <c r="HRZ743"/>
      <c r="HSA743"/>
      <c r="HSB743"/>
      <c r="HSC743"/>
      <c r="HSD743"/>
      <c r="HSE743"/>
      <c r="HSF743"/>
      <c r="HSG743"/>
      <c r="HSH743"/>
      <c r="HSI743"/>
      <c r="HSJ743"/>
      <c r="HSK743"/>
      <c r="HSL743"/>
      <c r="HSM743"/>
      <c r="HSN743"/>
      <c r="HSO743"/>
      <c r="HSP743"/>
      <c r="HSQ743"/>
      <c r="HSR743"/>
      <c r="HSS743"/>
      <c r="HST743"/>
      <c r="HSU743"/>
      <c r="HSV743"/>
      <c r="HSW743"/>
      <c r="HSX743"/>
      <c r="HSY743"/>
      <c r="HSZ743"/>
      <c r="HTA743"/>
      <c r="HTB743"/>
      <c r="HTC743"/>
      <c r="HTD743"/>
      <c r="HTE743"/>
      <c r="HTF743"/>
      <c r="HTG743"/>
      <c r="HTH743"/>
      <c r="HTI743"/>
      <c r="HTJ743"/>
      <c r="HTK743"/>
      <c r="HTL743"/>
      <c r="HTM743"/>
      <c r="HTN743"/>
      <c r="HTO743"/>
      <c r="HTP743"/>
      <c r="HTQ743"/>
      <c r="HTR743"/>
      <c r="HTS743"/>
      <c r="HTT743"/>
      <c r="HTU743"/>
      <c r="HTV743"/>
      <c r="HTW743"/>
      <c r="HTX743"/>
      <c r="HTY743"/>
      <c r="HTZ743"/>
      <c r="HUA743"/>
      <c r="HUB743"/>
      <c r="HUC743"/>
      <c r="HUD743"/>
      <c r="HUE743"/>
      <c r="HUF743"/>
      <c r="HUG743"/>
      <c r="HUH743"/>
      <c r="HUI743"/>
      <c r="HUJ743"/>
      <c r="HUK743"/>
      <c r="HUL743"/>
      <c r="HUM743"/>
      <c r="HUN743"/>
      <c r="HUO743"/>
      <c r="HUP743"/>
      <c r="HUQ743"/>
      <c r="HUR743"/>
      <c r="HUS743"/>
      <c r="HUT743"/>
      <c r="HUU743"/>
      <c r="HUV743"/>
      <c r="HUW743"/>
      <c r="HUX743"/>
      <c r="HUY743"/>
      <c r="HUZ743"/>
      <c r="HVA743"/>
      <c r="HVB743"/>
      <c r="HVC743"/>
      <c r="HVD743"/>
      <c r="HVE743"/>
      <c r="HVF743"/>
      <c r="HVG743"/>
      <c r="HVH743"/>
      <c r="HVI743"/>
      <c r="HVJ743"/>
      <c r="HVK743"/>
      <c r="HVL743"/>
      <c r="HVM743"/>
      <c r="HVN743"/>
      <c r="HVO743"/>
      <c r="HVP743"/>
      <c r="HVQ743"/>
      <c r="HVR743"/>
      <c r="HVS743"/>
      <c r="HVT743"/>
      <c r="HVU743"/>
      <c r="HVV743"/>
      <c r="HVW743"/>
      <c r="HVX743"/>
      <c r="HVY743"/>
      <c r="HVZ743"/>
      <c r="HWA743"/>
      <c r="HWB743"/>
      <c r="HWC743"/>
      <c r="HWD743"/>
      <c r="HWE743"/>
      <c r="HWF743"/>
      <c r="HWG743"/>
      <c r="HWH743"/>
      <c r="HWI743"/>
      <c r="HWJ743"/>
      <c r="HWK743"/>
      <c r="HWL743"/>
      <c r="HWM743"/>
      <c r="HWN743"/>
      <c r="HWO743"/>
      <c r="HWP743"/>
      <c r="HWQ743"/>
      <c r="HWR743"/>
      <c r="HWS743"/>
      <c r="HWT743"/>
      <c r="HWU743"/>
      <c r="HWV743"/>
      <c r="HWW743"/>
      <c r="HWX743"/>
      <c r="HWY743"/>
      <c r="HWZ743"/>
      <c r="HXA743"/>
      <c r="HXB743"/>
      <c r="HXC743"/>
      <c r="HXD743"/>
      <c r="HXE743"/>
      <c r="HXF743"/>
      <c r="HXG743"/>
      <c r="HXH743"/>
      <c r="HXI743"/>
      <c r="HXJ743"/>
      <c r="HXK743"/>
      <c r="HXL743"/>
      <c r="HXM743"/>
      <c r="HXN743"/>
      <c r="HXO743"/>
      <c r="HXP743"/>
      <c r="HXQ743"/>
      <c r="HXR743"/>
      <c r="HXS743"/>
      <c r="HXT743"/>
      <c r="HXU743"/>
      <c r="HXV743"/>
      <c r="HXW743"/>
      <c r="HXX743"/>
      <c r="HXY743"/>
      <c r="HXZ743"/>
      <c r="HYA743"/>
      <c r="HYB743"/>
      <c r="HYC743"/>
      <c r="HYD743"/>
      <c r="HYE743"/>
      <c r="HYF743"/>
      <c r="HYG743"/>
      <c r="HYH743"/>
      <c r="HYI743"/>
      <c r="HYJ743"/>
      <c r="HYK743"/>
      <c r="HYL743"/>
      <c r="HYM743"/>
      <c r="HYN743"/>
      <c r="HYO743"/>
      <c r="HYP743"/>
      <c r="HYQ743"/>
      <c r="HYR743"/>
      <c r="HYS743"/>
      <c r="HYT743"/>
      <c r="HYU743"/>
      <c r="HYV743"/>
      <c r="HYW743"/>
      <c r="HYX743"/>
      <c r="HYY743"/>
      <c r="HYZ743"/>
      <c r="HZA743"/>
      <c r="HZB743"/>
      <c r="HZC743"/>
      <c r="HZD743"/>
      <c r="HZE743"/>
      <c r="HZF743"/>
      <c r="HZG743"/>
      <c r="HZH743"/>
      <c r="HZI743"/>
      <c r="HZJ743"/>
      <c r="HZK743"/>
      <c r="HZL743"/>
      <c r="HZM743"/>
      <c r="HZN743"/>
      <c r="HZO743"/>
      <c r="HZP743"/>
      <c r="HZQ743"/>
      <c r="HZR743"/>
      <c r="HZS743"/>
      <c r="HZT743"/>
      <c r="HZU743"/>
      <c r="HZV743"/>
      <c r="HZW743"/>
      <c r="HZX743"/>
      <c r="HZY743"/>
      <c r="HZZ743"/>
      <c r="IAA743"/>
      <c r="IAB743"/>
      <c r="IAC743"/>
      <c r="IAD743"/>
      <c r="IAE743"/>
      <c r="IAF743"/>
      <c r="IAG743"/>
      <c r="IAH743"/>
      <c r="IAI743"/>
      <c r="IAJ743"/>
      <c r="IAK743"/>
      <c r="IAL743"/>
      <c r="IAM743"/>
      <c r="IAN743"/>
      <c r="IAO743"/>
      <c r="IAP743"/>
      <c r="IAQ743"/>
      <c r="IAR743"/>
      <c r="IAS743"/>
      <c r="IAT743"/>
      <c r="IAU743"/>
      <c r="IAV743"/>
      <c r="IAW743"/>
      <c r="IAX743"/>
      <c r="IAY743"/>
      <c r="IAZ743"/>
      <c r="IBA743"/>
      <c r="IBB743"/>
      <c r="IBC743"/>
      <c r="IBD743"/>
      <c r="IBE743"/>
      <c r="IBF743"/>
      <c r="IBG743"/>
      <c r="IBH743"/>
      <c r="IBI743"/>
      <c r="IBJ743"/>
      <c r="IBK743"/>
      <c r="IBL743"/>
      <c r="IBM743"/>
      <c r="IBN743"/>
      <c r="IBO743"/>
      <c r="IBP743"/>
      <c r="IBQ743"/>
      <c r="IBR743"/>
      <c r="IBS743"/>
      <c r="IBT743"/>
      <c r="IBU743"/>
      <c r="IBV743"/>
      <c r="IBW743"/>
      <c r="IBX743"/>
      <c r="IBY743"/>
      <c r="IBZ743"/>
      <c r="ICA743"/>
      <c r="ICB743"/>
      <c r="ICC743"/>
      <c r="ICD743"/>
      <c r="ICE743"/>
      <c r="ICF743"/>
      <c r="ICG743"/>
      <c r="ICH743"/>
      <c r="ICI743"/>
      <c r="ICJ743"/>
      <c r="ICK743"/>
      <c r="ICL743"/>
      <c r="ICM743"/>
      <c r="ICN743"/>
      <c r="ICO743"/>
      <c r="ICP743"/>
      <c r="ICQ743"/>
      <c r="ICR743"/>
      <c r="ICS743"/>
      <c r="ICT743"/>
      <c r="ICU743"/>
      <c r="ICV743"/>
      <c r="ICW743"/>
      <c r="ICX743"/>
      <c r="ICY743"/>
      <c r="ICZ743"/>
      <c r="IDA743"/>
      <c r="IDB743"/>
      <c r="IDC743"/>
      <c r="IDD743"/>
      <c r="IDE743"/>
      <c r="IDF743"/>
      <c r="IDG743"/>
      <c r="IDH743"/>
      <c r="IDI743"/>
      <c r="IDJ743"/>
      <c r="IDK743"/>
      <c r="IDL743"/>
      <c r="IDM743"/>
      <c r="IDN743"/>
      <c r="IDO743"/>
      <c r="IDP743"/>
      <c r="IDQ743"/>
      <c r="IDR743"/>
      <c r="IDS743"/>
      <c r="IDT743"/>
      <c r="IDU743"/>
      <c r="IDV743"/>
      <c r="IDW743"/>
      <c r="IDX743"/>
      <c r="IDY743"/>
      <c r="IDZ743"/>
      <c r="IEA743"/>
      <c r="IEB743"/>
      <c r="IEC743"/>
      <c r="IED743"/>
      <c r="IEE743"/>
      <c r="IEF743"/>
      <c r="IEG743"/>
      <c r="IEH743"/>
      <c r="IEI743"/>
      <c r="IEJ743"/>
      <c r="IEK743"/>
      <c r="IEL743"/>
      <c r="IEM743"/>
      <c r="IEN743"/>
      <c r="IEO743"/>
      <c r="IEP743"/>
      <c r="IEQ743"/>
      <c r="IER743"/>
      <c r="IES743"/>
      <c r="IET743"/>
      <c r="IEU743"/>
      <c r="IEV743"/>
      <c r="IEW743"/>
      <c r="IEX743"/>
      <c r="IEY743"/>
      <c r="IEZ743"/>
      <c r="IFA743"/>
      <c r="IFB743"/>
      <c r="IFC743"/>
      <c r="IFD743"/>
      <c r="IFE743"/>
      <c r="IFF743"/>
      <c r="IFG743"/>
      <c r="IFH743"/>
      <c r="IFI743"/>
      <c r="IFJ743"/>
      <c r="IFK743"/>
      <c r="IFL743"/>
      <c r="IFM743"/>
      <c r="IFN743"/>
      <c r="IFO743"/>
      <c r="IFP743"/>
      <c r="IFQ743"/>
      <c r="IFR743"/>
      <c r="IFS743"/>
      <c r="IFT743"/>
      <c r="IFU743"/>
      <c r="IFV743"/>
      <c r="IFW743"/>
      <c r="IFX743"/>
      <c r="IFY743"/>
      <c r="IFZ743"/>
      <c r="IGA743"/>
      <c r="IGB743"/>
      <c r="IGC743"/>
      <c r="IGD743"/>
      <c r="IGE743"/>
      <c r="IGF743"/>
      <c r="IGG743"/>
      <c r="IGH743"/>
      <c r="IGI743"/>
      <c r="IGJ743"/>
      <c r="IGK743"/>
      <c r="IGL743"/>
      <c r="IGM743"/>
      <c r="IGN743"/>
      <c r="IGO743"/>
      <c r="IGP743"/>
      <c r="IGQ743"/>
      <c r="IGR743"/>
      <c r="IGS743"/>
      <c r="IGT743"/>
      <c r="IGU743"/>
      <c r="IGV743"/>
      <c r="IGW743"/>
      <c r="IGX743"/>
      <c r="IGY743"/>
      <c r="IGZ743"/>
      <c r="IHA743"/>
      <c r="IHB743"/>
      <c r="IHC743"/>
      <c r="IHD743"/>
      <c r="IHE743"/>
      <c r="IHF743"/>
      <c r="IHG743"/>
      <c r="IHH743"/>
      <c r="IHI743"/>
      <c r="IHJ743"/>
      <c r="IHK743"/>
      <c r="IHL743"/>
      <c r="IHM743"/>
      <c r="IHN743"/>
      <c r="IHO743"/>
      <c r="IHP743"/>
      <c r="IHQ743"/>
      <c r="IHR743"/>
      <c r="IHS743"/>
      <c r="IHT743"/>
      <c r="IHU743"/>
      <c r="IHV743"/>
      <c r="IHW743"/>
      <c r="IHX743"/>
      <c r="IHY743"/>
      <c r="IHZ743"/>
      <c r="IIA743"/>
      <c r="IIB743"/>
      <c r="IIC743"/>
      <c r="IID743"/>
      <c r="IIE743"/>
      <c r="IIF743"/>
      <c r="IIG743"/>
      <c r="IIH743"/>
      <c r="III743"/>
      <c r="IIJ743"/>
      <c r="IIK743"/>
      <c r="IIL743"/>
      <c r="IIM743"/>
      <c r="IIN743"/>
      <c r="IIO743"/>
      <c r="IIP743"/>
      <c r="IIQ743"/>
      <c r="IIR743"/>
      <c r="IIS743"/>
      <c r="IIT743"/>
      <c r="IIU743"/>
      <c r="IIV743"/>
      <c r="IIW743"/>
      <c r="IIX743"/>
      <c r="IIY743"/>
      <c r="IIZ743"/>
      <c r="IJA743"/>
      <c r="IJB743"/>
      <c r="IJC743"/>
      <c r="IJD743"/>
      <c r="IJE743"/>
      <c r="IJF743"/>
      <c r="IJG743"/>
      <c r="IJH743"/>
      <c r="IJI743"/>
      <c r="IJJ743"/>
      <c r="IJK743"/>
      <c r="IJL743"/>
      <c r="IJM743"/>
      <c r="IJN743"/>
      <c r="IJO743"/>
      <c r="IJP743"/>
      <c r="IJQ743"/>
      <c r="IJR743"/>
      <c r="IJS743"/>
      <c r="IJT743"/>
      <c r="IJU743"/>
      <c r="IJV743"/>
      <c r="IJW743"/>
      <c r="IJX743"/>
      <c r="IJY743"/>
      <c r="IJZ743"/>
      <c r="IKA743"/>
      <c r="IKB743"/>
      <c r="IKC743"/>
      <c r="IKD743"/>
      <c r="IKE743"/>
      <c r="IKF743"/>
      <c r="IKG743"/>
      <c r="IKH743"/>
      <c r="IKI743"/>
      <c r="IKJ743"/>
      <c r="IKK743"/>
      <c r="IKL743"/>
      <c r="IKM743"/>
      <c r="IKN743"/>
      <c r="IKO743"/>
      <c r="IKP743"/>
      <c r="IKQ743"/>
      <c r="IKR743"/>
      <c r="IKS743"/>
      <c r="IKT743"/>
      <c r="IKU743"/>
      <c r="IKV743"/>
      <c r="IKW743"/>
      <c r="IKX743"/>
      <c r="IKY743"/>
      <c r="IKZ743"/>
      <c r="ILA743"/>
      <c r="ILB743"/>
      <c r="ILC743"/>
      <c r="ILD743"/>
      <c r="ILE743"/>
      <c r="ILF743"/>
      <c r="ILG743"/>
      <c r="ILH743"/>
      <c r="ILI743"/>
      <c r="ILJ743"/>
      <c r="ILK743"/>
      <c r="ILL743"/>
      <c r="ILM743"/>
      <c r="ILN743"/>
      <c r="ILO743"/>
      <c r="ILP743"/>
      <c r="ILQ743"/>
      <c r="ILR743"/>
      <c r="ILS743"/>
      <c r="ILT743"/>
      <c r="ILU743"/>
      <c r="ILV743"/>
      <c r="ILW743"/>
      <c r="ILX743"/>
      <c r="ILY743"/>
      <c r="ILZ743"/>
      <c r="IMA743"/>
      <c r="IMB743"/>
      <c r="IMC743"/>
      <c r="IMD743"/>
      <c r="IME743"/>
      <c r="IMF743"/>
      <c r="IMG743"/>
      <c r="IMH743"/>
      <c r="IMI743"/>
      <c r="IMJ743"/>
      <c r="IMK743"/>
      <c r="IML743"/>
      <c r="IMM743"/>
      <c r="IMN743"/>
      <c r="IMO743"/>
      <c r="IMP743"/>
      <c r="IMQ743"/>
      <c r="IMR743"/>
      <c r="IMS743"/>
      <c r="IMT743"/>
      <c r="IMU743"/>
      <c r="IMV743"/>
      <c r="IMW743"/>
      <c r="IMX743"/>
      <c r="IMY743"/>
      <c r="IMZ743"/>
      <c r="INA743"/>
      <c r="INB743"/>
      <c r="INC743"/>
      <c r="IND743"/>
      <c r="INE743"/>
      <c r="INF743"/>
      <c r="ING743"/>
      <c r="INH743"/>
      <c r="INI743"/>
      <c r="INJ743"/>
      <c r="INK743"/>
      <c r="INL743"/>
      <c r="INM743"/>
      <c r="INN743"/>
      <c r="INO743"/>
      <c r="INP743"/>
      <c r="INQ743"/>
      <c r="INR743"/>
      <c r="INS743"/>
      <c r="INT743"/>
      <c r="INU743"/>
      <c r="INV743"/>
      <c r="INW743"/>
      <c r="INX743"/>
      <c r="INY743"/>
      <c r="INZ743"/>
      <c r="IOA743"/>
      <c r="IOB743"/>
      <c r="IOC743"/>
      <c r="IOD743"/>
      <c r="IOE743"/>
      <c r="IOF743"/>
      <c r="IOG743"/>
      <c r="IOH743"/>
      <c r="IOI743"/>
      <c r="IOJ743"/>
      <c r="IOK743"/>
      <c r="IOL743"/>
      <c r="IOM743"/>
      <c r="ION743"/>
      <c r="IOO743"/>
      <c r="IOP743"/>
      <c r="IOQ743"/>
      <c r="IOR743"/>
      <c r="IOS743"/>
      <c r="IOT743"/>
      <c r="IOU743"/>
      <c r="IOV743"/>
      <c r="IOW743"/>
      <c r="IOX743"/>
      <c r="IOY743"/>
      <c r="IOZ743"/>
      <c r="IPA743"/>
      <c r="IPB743"/>
      <c r="IPC743"/>
      <c r="IPD743"/>
      <c r="IPE743"/>
      <c r="IPF743"/>
      <c r="IPG743"/>
      <c r="IPH743"/>
      <c r="IPI743"/>
      <c r="IPJ743"/>
      <c r="IPK743"/>
      <c r="IPL743"/>
      <c r="IPM743"/>
      <c r="IPN743"/>
      <c r="IPO743"/>
      <c r="IPP743"/>
      <c r="IPQ743"/>
      <c r="IPR743"/>
      <c r="IPS743"/>
      <c r="IPT743"/>
      <c r="IPU743"/>
      <c r="IPV743"/>
      <c r="IPW743"/>
      <c r="IPX743"/>
      <c r="IPY743"/>
      <c r="IPZ743"/>
      <c r="IQA743"/>
      <c r="IQB743"/>
      <c r="IQC743"/>
      <c r="IQD743"/>
      <c r="IQE743"/>
      <c r="IQF743"/>
      <c r="IQG743"/>
      <c r="IQH743"/>
      <c r="IQI743"/>
      <c r="IQJ743"/>
      <c r="IQK743"/>
      <c r="IQL743"/>
      <c r="IQM743"/>
      <c r="IQN743"/>
      <c r="IQO743"/>
      <c r="IQP743"/>
      <c r="IQQ743"/>
      <c r="IQR743"/>
      <c r="IQS743"/>
      <c r="IQT743"/>
      <c r="IQU743"/>
      <c r="IQV743"/>
      <c r="IQW743"/>
      <c r="IQX743"/>
      <c r="IQY743"/>
      <c r="IQZ743"/>
      <c r="IRA743"/>
      <c r="IRB743"/>
      <c r="IRC743"/>
      <c r="IRD743"/>
      <c r="IRE743"/>
      <c r="IRF743"/>
      <c r="IRG743"/>
      <c r="IRH743"/>
      <c r="IRI743"/>
      <c r="IRJ743"/>
      <c r="IRK743"/>
      <c r="IRL743"/>
      <c r="IRM743"/>
      <c r="IRN743"/>
      <c r="IRO743"/>
      <c r="IRP743"/>
      <c r="IRQ743"/>
      <c r="IRR743"/>
      <c r="IRS743"/>
      <c r="IRT743"/>
      <c r="IRU743"/>
      <c r="IRV743"/>
      <c r="IRW743"/>
      <c r="IRX743"/>
      <c r="IRY743"/>
      <c r="IRZ743"/>
      <c r="ISA743"/>
      <c r="ISB743"/>
      <c r="ISC743"/>
      <c r="ISD743"/>
      <c r="ISE743"/>
      <c r="ISF743"/>
      <c r="ISG743"/>
      <c r="ISH743"/>
      <c r="ISI743"/>
      <c r="ISJ743"/>
      <c r="ISK743"/>
      <c r="ISL743"/>
      <c r="ISM743"/>
      <c r="ISN743"/>
      <c r="ISO743"/>
      <c r="ISP743"/>
      <c r="ISQ743"/>
      <c r="ISR743"/>
      <c r="ISS743"/>
      <c r="IST743"/>
      <c r="ISU743"/>
      <c r="ISV743"/>
      <c r="ISW743"/>
      <c r="ISX743"/>
      <c r="ISY743"/>
      <c r="ISZ743"/>
      <c r="ITA743"/>
      <c r="ITB743"/>
      <c r="ITC743"/>
      <c r="ITD743"/>
      <c r="ITE743"/>
      <c r="ITF743"/>
      <c r="ITG743"/>
      <c r="ITH743"/>
      <c r="ITI743"/>
      <c r="ITJ743"/>
      <c r="ITK743"/>
      <c r="ITL743"/>
      <c r="ITM743"/>
      <c r="ITN743"/>
      <c r="ITO743"/>
      <c r="ITP743"/>
      <c r="ITQ743"/>
      <c r="ITR743"/>
      <c r="ITS743"/>
      <c r="ITT743"/>
      <c r="ITU743"/>
      <c r="ITV743"/>
      <c r="ITW743"/>
      <c r="ITX743"/>
      <c r="ITY743"/>
      <c r="ITZ743"/>
      <c r="IUA743"/>
      <c r="IUB743"/>
      <c r="IUC743"/>
      <c r="IUD743"/>
      <c r="IUE743"/>
      <c r="IUF743"/>
      <c r="IUG743"/>
      <c r="IUH743"/>
      <c r="IUI743"/>
      <c r="IUJ743"/>
      <c r="IUK743"/>
      <c r="IUL743"/>
      <c r="IUM743"/>
      <c r="IUN743"/>
      <c r="IUO743"/>
      <c r="IUP743"/>
      <c r="IUQ743"/>
      <c r="IUR743"/>
      <c r="IUS743"/>
      <c r="IUT743"/>
      <c r="IUU743"/>
      <c r="IUV743"/>
      <c r="IUW743"/>
      <c r="IUX743"/>
      <c r="IUY743"/>
      <c r="IUZ743"/>
      <c r="IVA743"/>
      <c r="IVB743"/>
      <c r="IVC743"/>
      <c r="IVD743"/>
      <c r="IVE743"/>
      <c r="IVF743"/>
      <c r="IVG743"/>
      <c r="IVH743"/>
      <c r="IVI743"/>
      <c r="IVJ743"/>
      <c r="IVK743"/>
      <c r="IVL743"/>
      <c r="IVM743"/>
      <c r="IVN743"/>
      <c r="IVO743"/>
      <c r="IVP743"/>
      <c r="IVQ743"/>
      <c r="IVR743"/>
      <c r="IVS743"/>
      <c r="IVT743"/>
      <c r="IVU743"/>
      <c r="IVV743"/>
      <c r="IVW743"/>
      <c r="IVX743"/>
      <c r="IVY743"/>
      <c r="IVZ743"/>
      <c r="IWA743"/>
      <c r="IWB743"/>
      <c r="IWC743"/>
      <c r="IWD743"/>
      <c r="IWE743"/>
      <c r="IWF743"/>
      <c r="IWG743"/>
      <c r="IWH743"/>
      <c r="IWI743"/>
      <c r="IWJ743"/>
      <c r="IWK743"/>
      <c r="IWL743"/>
      <c r="IWM743"/>
      <c r="IWN743"/>
      <c r="IWO743"/>
      <c r="IWP743"/>
      <c r="IWQ743"/>
      <c r="IWR743"/>
      <c r="IWS743"/>
      <c r="IWT743"/>
      <c r="IWU743"/>
      <c r="IWV743"/>
      <c r="IWW743"/>
      <c r="IWX743"/>
      <c r="IWY743"/>
      <c r="IWZ743"/>
      <c r="IXA743"/>
      <c r="IXB743"/>
      <c r="IXC743"/>
      <c r="IXD743"/>
      <c r="IXE743"/>
      <c r="IXF743"/>
      <c r="IXG743"/>
      <c r="IXH743"/>
      <c r="IXI743"/>
      <c r="IXJ743"/>
      <c r="IXK743"/>
      <c r="IXL743"/>
      <c r="IXM743"/>
      <c r="IXN743"/>
      <c r="IXO743"/>
      <c r="IXP743"/>
      <c r="IXQ743"/>
      <c r="IXR743"/>
      <c r="IXS743"/>
      <c r="IXT743"/>
      <c r="IXU743"/>
      <c r="IXV743"/>
      <c r="IXW743"/>
      <c r="IXX743"/>
      <c r="IXY743"/>
      <c r="IXZ743"/>
      <c r="IYA743"/>
      <c r="IYB743"/>
      <c r="IYC743"/>
      <c r="IYD743"/>
      <c r="IYE743"/>
      <c r="IYF743"/>
      <c r="IYG743"/>
      <c r="IYH743"/>
      <c r="IYI743"/>
      <c r="IYJ743"/>
      <c r="IYK743"/>
      <c r="IYL743"/>
      <c r="IYM743"/>
      <c r="IYN743"/>
      <c r="IYO743"/>
      <c r="IYP743"/>
      <c r="IYQ743"/>
      <c r="IYR743"/>
      <c r="IYS743"/>
      <c r="IYT743"/>
      <c r="IYU743"/>
      <c r="IYV743"/>
      <c r="IYW743"/>
      <c r="IYX743"/>
      <c r="IYY743"/>
      <c r="IYZ743"/>
      <c r="IZA743"/>
      <c r="IZB743"/>
      <c r="IZC743"/>
      <c r="IZD743"/>
      <c r="IZE743"/>
      <c r="IZF743"/>
      <c r="IZG743"/>
      <c r="IZH743"/>
      <c r="IZI743"/>
      <c r="IZJ743"/>
      <c r="IZK743"/>
      <c r="IZL743"/>
      <c r="IZM743"/>
      <c r="IZN743"/>
      <c r="IZO743"/>
      <c r="IZP743"/>
      <c r="IZQ743"/>
      <c r="IZR743"/>
      <c r="IZS743"/>
      <c r="IZT743"/>
      <c r="IZU743"/>
      <c r="IZV743"/>
      <c r="IZW743"/>
      <c r="IZX743"/>
      <c r="IZY743"/>
      <c r="IZZ743"/>
      <c r="JAA743"/>
      <c r="JAB743"/>
      <c r="JAC743"/>
      <c r="JAD743"/>
      <c r="JAE743"/>
      <c r="JAF743"/>
      <c r="JAG743"/>
      <c r="JAH743"/>
      <c r="JAI743"/>
      <c r="JAJ743"/>
      <c r="JAK743"/>
      <c r="JAL743"/>
      <c r="JAM743"/>
      <c r="JAN743"/>
      <c r="JAO743"/>
      <c r="JAP743"/>
      <c r="JAQ743"/>
      <c r="JAR743"/>
      <c r="JAS743"/>
      <c r="JAT743"/>
      <c r="JAU743"/>
      <c r="JAV743"/>
      <c r="JAW743"/>
      <c r="JAX743"/>
      <c r="JAY743"/>
      <c r="JAZ743"/>
      <c r="JBA743"/>
      <c r="JBB743"/>
      <c r="JBC743"/>
      <c r="JBD743"/>
      <c r="JBE743"/>
      <c r="JBF743"/>
      <c r="JBG743"/>
      <c r="JBH743"/>
      <c r="JBI743"/>
      <c r="JBJ743"/>
      <c r="JBK743"/>
      <c r="JBL743"/>
      <c r="JBM743"/>
      <c r="JBN743"/>
      <c r="JBO743"/>
      <c r="JBP743"/>
      <c r="JBQ743"/>
      <c r="JBR743"/>
      <c r="JBS743"/>
      <c r="JBT743"/>
      <c r="JBU743"/>
      <c r="JBV743"/>
      <c r="JBW743"/>
      <c r="JBX743"/>
      <c r="JBY743"/>
      <c r="JBZ743"/>
      <c r="JCA743"/>
      <c r="JCB743"/>
      <c r="JCC743"/>
      <c r="JCD743"/>
      <c r="JCE743"/>
      <c r="JCF743"/>
      <c r="JCG743"/>
      <c r="JCH743"/>
      <c r="JCI743"/>
      <c r="JCJ743"/>
      <c r="JCK743"/>
      <c r="JCL743"/>
      <c r="JCM743"/>
      <c r="JCN743"/>
      <c r="JCO743"/>
      <c r="JCP743"/>
      <c r="JCQ743"/>
      <c r="JCR743"/>
      <c r="JCS743"/>
      <c r="JCT743"/>
      <c r="JCU743"/>
      <c r="JCV743"/>
      <c r="JCW743"/>
      <c r="JCX743"/>
      <c r="JCY743"/>
      <c r="JCZ743"/>
      <c r="JDA743"/>
      <c r="JDB743"/>
      <c r="JDC743"/>
      <c r="JDD743"/>
      <c r="JDE743"/>
      <c r="JDF743"/>
      <c r="JDG743"/>
      <c r="JDH743"/>
      <c r="JDI743"/>
      <c r="JDJ743"/>
      <c r="JDK743"/>
      <c r="JDL743"/>
      <c r="JDM743"/>
      <c r="JDN743"/>
      <c r="JDO743"/>
      <c r="JDP743"/>
      <c r="JDQ743"/>
      <c r="JDR743"/>
      <c r="JDS743"/>
      <c r="JDT743"/>
      <c r="JDU743"/>
      <c r="JDV743"/>
      <c r="JDW743"/>
      <c r="JDX743"/>
      <c r="JDY743"/>
      <c r="JDZ743"/>
      <c r="JEA743"/>
      <c r="JEB743"/>
      <c r="JEC743"/>
      <c r="JED743"/>
      <c r="JEE743"/>
      <c r="JEF743"/>
      <c r="JEG743"/>
      <c r="JEH743"/>
      <c r="JEI743"/>
      <c r="JEJ743"/>
      <c r="JEK743"/>
      <c r="JEL743"/>
      <c r="JEM743"/>
      <c r="JEN743"/>
      <c r="JEO743"/>
      <c r="JEP743"/>
      <c r="JEQ743"/>
      <c r="JER743"/>
      <c r="JES743"/>
      <c r="JET743"/>
      <c r="JEU743"/>
      <c r="JEV743"/>
      <c r="JEW743"/>
      <c r="JEX743"/>
      <c r="JEY743"/>
      <c r="JEZ743"/>
      <c r="JFA743"/>
      <c r="JFB743"/>
      <c r="JFC743"/>
      <c r="JFD743"/>
      <c r="JFE743"/>
      <c r="JFF743"/>
      <c r="JFG743"/>
      <c r="JFH743"/>
      <c r="JFI743"/>
      <c r="JFJ743"/>
      <c r="JFK743"/>
      <c r="JFL743"/>
      <c r="JFM743"/>
      <c r="JFN743"/>
      <c r="JFO743"/>
      <c r="JFP743"/>
      <c r="JFQ743"/>
      <c r="JFR743"/>
      <c r="JFS743"/>
      <c r="JFT743"/>
      <c r="JFU743"/>
      <c r="JFV743"/>
      <c r="JFW743"/>
      <c r="JFX743"/>
      <c r="JFY743"/>
      <c r="JFZ743"/>
      <c r="JGA743"/>
      <c r="JGB743"/>
      <c r="JGC743"/>
      <c r="JGD743"/>
      <c r="JGE743"/>
      <c r="JGF743"/>
      <c r="JGG743"/>
      <c r="JGH743"/>
      <c r="JGI743"/>
      <c r="JGJ743"/>
      <c r="JGK743"/>
      <c r="JGL743"/>
      <c r="JGM743"/>
      <c r="JGN743"/>
      <c r="JGO743"/>
      <c r="JGP743"/>
      <c r="JGQ743"/>
      <c r="JGR743"/>
      <c r="JGS743"/>
      <c r="JGT743"/>
      <c r="JGU743"/>
      <c r="JGV743"/>
      <c r="JGW743"/>
      <c r="JGX743"/>
      <c r="JGY743"/>
      <c r="JGZ743"/>
      <c r="JHA743"/>
      <c r="JHB743"/>
      <c r="JHC743"/>
      <c r="JHD743"/>
      <c r="JHE743"/>
      <c r="JHF743"/>
      <c r="JHG743"/>
      <c r="JHH743"/>
      <c r="JHI743"/>
      <c r="JHJ743"/>
      <c r="JHK743"/>
      <c r="JHL743"/>
      <c r="JHM743"/>
      <c r="JHN743"/>
      <c r="JHO743"/>
      <c r="JHP743"/>
      <c r="JHQ743"/>
      <c r="JHR743"/>
      <c r="JHS743"/>
      <c r="JHT743"/>
      <c r="JHU743"/>
      <c r="JHV743"/>
      <c r="JHW743"/>
      <c r="JHX743"/>
      <c r="JHY743"/>
      <c r="JHZ743"/>
      <c r="JIA743"/>
      <c r="JIB743"/>
      <c r="JIC743"/>
      <c r="JID743"/>
      <c r="JIE743"/>
      <c r="JIF743"/>
      <c r="JIG743"/>
      <c r="JIH743"/>
      <c r="JII743"/>
      <c r="JIJ743"/>
      <c r="JIK743"/>
      <c r="JIL743"/>
      <c r="JIM743"/>
      <c r="JIN743"/>
      <c r="JIO743"/>
      <c r="JIP743"/>
      <c r="JIQ743"/>
      <c r="JIR743"/>
      <c r="JIS743"/>
      <c r="JIT743"/>
      <c r="JIU743"/>
      <c r="JIV743"/>
      <c r="JIW743"/>
      <c r="JIX743"/>
      <c r="JIY743"/>
      <c r="JIZ743"/>
      <c r="JJA743"/>
      <c r="JJB743"/>
      <c r="JJC743"/>
      <c r="JJD743"/>
      <c r="JJE743"/>
      <c r="JJF743"/>
      <c r="JJG743"/>
      <c r="JJH743"/>
      <c r="JJI743"/>
      <c r="JJJ743"/>
      <c r="JJK743"/>
      <c r="JJL743"/>
      <c r="JJM743"/>
      <c r="JJN743"/>
      <c r="JJO743"/>
      <c r="JJP743"/>
      <c r="JJQ743"/>
      <c r="JJR743"/>
      <c r="JJS743"/>
      <c r="JJT743"/>
      <c r="JJU743"/>
      <c r="JJV743"/>
      <c r="JJW743"/>
      <c r="JJX743"/>
      <c r="JJY743"/>
      <c r="JJZ743"/>
      <c r="JKA743"/>
      <c r="JKB743"/>
      <c r="JKC743"/>
      <c r="JKD743"/>
      <c r="JKE743"/>
      <c r="JKF743"/>
      <c r="JKG743"/>
      <c r="JKH743"/>
      <c r="JKI743"/>
      <c r="JKJ743"/>
      <c r="JKK743"/>
      <c r="JKL743"/>
      <c r="JKM743"/>
      <c r="JKN743"/>
      <c r="JKO743"/>
      <c r="JKP743"/>
      <c r="JKQ743"/>
      <c r="JKR743"/>
      <c r="JKS743"/>
      <c r="JKT743"/>
      <c r="JKU743"/>
      <c r="JKV743"/>
      <c r="JKW743"/>
      <c r="JKX743"/>
      <c r="JKY743"/>
      <c r="JKZ743"/>
      <c r="JLA743"/>
      <c r="JLB743"/>
      <c r="JLC743"/>
      <c r="JLD743"/>
      <c r="JLE743"/>
      <c r="JLF743"/>
      <c r="JLG743"/>
      <c r="JLH743"/>
      <c r="JLI743"/>
      <c r="JLJ743"/>
      <c r="JLK743"/>
      <c r="JLL743"/>
      <c r="JLM743"/>
      <c r="JLN743"/>
      <c r="JLO743"/>
      <c r="JLP743"/>
      <c r="JLQ743"/>
      <c r="JLR743"/>
      <c r="JLS743"/>
      <c r="JLT743"/>
      <c r="JLU743"/>
      <c r="JLV743"/>
      <c r="JLW743"/>
      <c r="JLX743"/>
      <c r="JLY743"/>
      <c r="JLZ743"/>
      <c r="JMA743"/>
      <c r="JMB743"/>
      <c r="JMC743"/>
      <c r="JMD743"/>
      <c r="JME743"/>
      <c r="JMF743"/>
      <c r="JMG743"/>
      <c r="JMH743"/>
      <c r="JMI743"/>
      <c r="JMJ743"/>
      <c r="JMK743"/>
      <c r="JML743"/>
      <c r="JMM743"/>
      <c r="JMN743"/>
      <c r="JMO743"/>
      <c r="JMP743"/>
      <c r="JMQ743"/>
      <c r="JMR743"/>
      <c r="JMS743"/>
      <c r="JMT743"/>
      <c r="JMU743"/>
      <c r="JMV743"/>
      <c r="JMW743"/>
      <c r="JMX743"/>
      <c r="JMY743"/>
      <c r="JMZ743"/>
      <c r="JNA743"/>
      <c r="JNB743"/>
      <c r="JNC743"/>
      <c r="JND743"/>
      <c r="JNE743"/>
      <c r="JNF743"/>
      <c r="JNG743"/>
      <c r="JNH743"/>
      <c r="JNI743"/>
      <c r="JNJ743"/>
      <c r="JNK743"/>
      <c r="JNL743"/>
      <c r="JNM743"/>
      <c r="JNN743"/>
      <c r="JNO743"/>
      <c r="JNP743"/>
      <c r="JNQ743"/>
      <c r="JNR743"/>
      <c r="JNS743"/>
      <c r="JNT743"/>
      <c r="JNU743"/>
      <c r="JNV743"/>
      <c r="JNW743"/>
      <c r="JNX743"/>
      <c r="JNY743"/>
      <c r="JNZ743"/>
      <c r="JOA743"/>
      <c r="JOB743"/>
      <c r="JOC743"/>
      <c r="JOD743"/>
      <c r="JOE743"/>
      <c r="JOF743"/>
      <c r="JOG743"/>
      <c r="JOH743"/>
      <c r="JOI743"/>
      <c r="JOJ743"/>
      <c r="JOK743"/>
      <c r="JOL743"/>
      <c r="JOM743"/>
      <c r="JON743"/>
      <c r="JOO743"/>
      <c r="JOP743"/>
      <c r="JOQ743"/>
      <c r="JOR743"/>
      <c r="JOS743"/>
      <c r="JOT743"/>
      <c r="JOU743"/>
      <c r="JOV743"/>
      <c r="JOW743"/>
      <c r="JOX743"/>
      <c r="JOY743"/>
      <c r="JOZ743"/>
      <c r="JPA743"/>
      <c r="JPB743"/>
      <c r="JPC743"/>
      <c r="JPD743"/>
      <c r="JPE743"/>
      <c r="JPF743"/>
      <c r="JPG743"/>
      <c r="JPH743"/>
      <c r="JPI743"/>
      <c r="JPJ743"/>
      <c r="JPK743"/>
      <c r="JPL743"/>
      <c r="JPM743"/>
      <c r="JPN743"/>
      <c r="JPO743"/>
      <c r="JPP743"/>
      <c r="JPQ743"/>
      <c r="JPR743"/>
      <c r="JPS743"/>
      <c r="JPT743"/>
      <c r="JPU743"/>
      <c r="JPV743"/>
      <c r="JPW743"/>
      <c r="JPX743"/>
      <c r="JPY743"/>
      <c r="JPZ743"/>
      <c r="JQA743"/>
      <c r="JQB743"/>
      <c r="JQC743"/>
      <c r="JQD743"/>
      <c r="JQE743"/>
      <c r="JQF743"/>
      <c r="JQG743"/>
      <c r="JQH743"/>
      <c r="JQI743"/>
      <c r="JQJ743"/>
      <c r="JQK743"/>
      <c r="JQL743"/>
      <c r="JQM743"/>
      <c r="JQN743"/>
      <c r="JQO743"/>
      <c r="JQP743"/>
      <c r="JQQ743"/>
      <c r="JQR743"/>
      <c r="JQS743"/>
      <c r="JQT743"/>
      <c r="JQU743"/>
      <c r="JQV743"/>
      <c r="JQW743"/>
      <c r="JQX743"/>
      <c r="JQY743"/>
      <c r="JQZ743"/>
      <c r="JRA743"/>
      <c r="JRB743"/>
      <c r="JRC743"/>
      <c r="JRD743"/>
      <c r="JRE743"/>
      <c r="JRF743"/>
      <c r="JRG743"/>
      <c r="JRH743"/>
      <c r="JRI743"/>
      <c r="JRJ743"/>
      <c r="JRK743"/>
      <c r="JRL743"/>
      <c r="JRM743"/>
      <c r="JRN743"/>
      <c r="JRO743"/>
      <c r="JRP743"/>
      <c r="JRQ743"/>
      <c r="JRR743"/>
      <c r="JRS743"/>
      <c r="JRT743"/>
      <c r="JRU743"/>
      <c r="JRV743"/>
      <c r="JRW743"/>
      <c r="JRX743"/>
      <c r="JRY743"/>
      <c r="JRZ743"/>
      <c r="JSA743"/>
      <c r="JSB743"/>
      <c r="JSC743"/>
      <c r="JSD743"/>
      <c r="JSE743"/>
      <c r="JSF743"/>
      <c r="JSG743"/>
      <c r="JSH743"/>
      <c r="JSI743"/>
      <c r="JSJ743"/>
      <c r="JSK743"/>
      <c r="JSL743"/>
      <c r="JSM743"/>
      <c r="JSN743"/>
      <c r="JSO743"/>
      <c r="JSP743"/>
      <c r="JSQ743"/>
      <c r="JSR743"/>
      <c r="JSS743"/>
      <c r="JST743"/>
      <c r="JSU743"/>
      <c r="JSV743"/>
      <c r="JSW743"/>
      <c r="JSX743"/>
      <c r="JSY743"/>
      <c r="JSZ743"/>
      <c r="JTA743"/>
      <c r="JTB743"/>
      <c r="JTC743"/>
      <c r="JTD743"/>
      <c r="JTE743"/>
      <c r="JTF743"/>
      <c r="JTG743"/>
      <c r="JTH743"/>
      <c r="JTI743"/>
      <c r="JTJ743"/>
      <c r="JTK743"/>
      <c r="JTL743"/>
      <c r="JTM743"/>
      <c r="JTN743"/>
      <c r="JTO743"/>
      <c r="JTP743"/>
      <c r="JTQ743"/>
      <c r="JTR743"/>
      <c r="JTS743"/>
      <c r="JTT743"/>
      <c r="JTU743"/>
      <c r="JTV743"/>
      <c r="JTW743"/>
      <c r="JTX743"/>
      <c r="JTY743"/>
      <c r="JTZ743"/>
      <c r="JUA743"/>
      <c r="JUB743"/>
      <c r="JUC743"/>
      <c r="JUD743"/>
      <c r="JUE743"/>
      <c r="JUF743"/>
      <c r="JUG743"/>
      <c r="JUH743"/>
      <c r="JUI743"/>
      <c r="JUJ743"/>
      <c r="JUK743"/>
      <c r="JUL743"/>
      <c r="JUM743"/>
      <c r="JUN743"/>
      <c r="JUO743"/>
      <c r="JUP743"/>
      <c r="JUQ743"/>
      <c r="JUR743"/>
      <c r="JUS743"/>
      <c r="JUT743"/>
      <c r="JUU743"/>
      <c r="JUV743"/>
      <c r="JUW743"/>
      <c r="JUX743"/>
      <c r="JUY743"/>
      <c r="JUZ743"/>
      <c r="JVA743"/>
      <c r="JVB743"/>
      <c r="JVC743"/>
      <c r="JVD743"/>
      <c r="JVE743"/>
      <c r="JVF743"/>
      <c r="JVG743"/>
      <c r="JVH743"/>
      <c r="JVI743"/>
      <c r="JVJ743"/>
      <c r="JVK743"/>
      <c r="JVL743"/>
      <c r="JVM743"/>
      <c r="JVN743"/>
      <c r="JVO743"/>
      <c r="JVP743"/>
      <c r="JVQ743"/>
      <c r="JVR743"/>
      <c r="JVS743"/>
      <c r="JVT743"/>
      <c r="JVU743"/>
      <c r="JVV743"/>
      <c r="JVW743"/>
      <c r="JVX743"/>
      <c r="JVY743"/>
      <c r="JVZ743"/>
      <c r="JWA743"/>
      <c r="JWB743"/>
      <c r="JWC743"/>
      <c r="JWD743"/>
      <c r="JWE743"/>
      <c r="JWF743"/>
      <c r="JWG743"/>
      <c r="JWH743"/>
      <c r="JWI743"/>
      <c r="JWJ743"/>
      <c r="JWK743"/>
      <c r="JWL743"/>
      <c r="JWM743"/>
      <c r="JWN743"/>
      <c r="JWO743"/>
      <c r="JWP743"/>
      <c r="JWQ743"/>
      <c r="JWR743"/>
      <c r="JWS743"/>
      <c r="JWT743"/>
      <c r="JWU743"/>
      <c r="JWV743"/>
      <c r="JWW743"/>
      <c r="JWX743"/>
      <c r="JWY743"/>
      <c r="JWZ743"/>
      <c r="JXA743"/>
      <c r="JXB743"/>
      <c r="JXC743"/>
      <c r="JXD743"/>
      <c r="JXE743"/>
      <c r="JXF743"/>
      <c r="JXG743"/>
      <c r="JXH743"/>
      <c r="JXI743"/>
      <c r="JXJ743"/>
      <c r="JXK743"/>
      <c r="JXL743"/>
      <c r="JXM743"/>
      <c r="JXN743"/>
      <c r="JXO743"/>
      <c r="JXP743"/>
      <c r="JXQ743"/>
      <c r="JXR743"/>
      <c r="JXS743"/>
      <c r="JXT743"/>
      <c r="JXU743"/>
      <c r="JXV743"/>
      <c r="JXW743"/>
      <c r="JXX743"/>
      <c r="JXY743"/>
      <c r="JXZ743"/>
      <c r="JYA743"/>
      <c r="JYB743"/>
      <c r="JYC743"/>
      <c r="JYD743"/>
      <c r="JYE743"/>
      <c r="JYF743"/>
      <c r="JYG743"/>
      <c r="JYH743"/>
      <c r="JYI743"/>
      <c r="JYJ743"/>
      <c r="JYK743"/>
      <c r="JYL743"/>
      <c r="JYM743"/>
      <c r="JYN743"/>
      <c r="JYO743"/>
      <c r="JYP743"/>
      <c r="JYQ743"/>
      <c r="JYR743"/>
      <c r="JYS743"/>
      <c r="JYT743"/>
      <c r="JYU743"/>
      <c r="JYV743"/>
      <c r="JYW743"/>
      <c r="JYX743"/>
      <c r="JYY743"/>
      <c r="JYZ743"/>
      <c r="JZA743"/>
      <c r="JZB743"/>
      <c r="JZC743"/>
      <c r="JZD743"/>
      <c r="JZE743"/>
      <c r="JZF743"/>
      <c r="JZG743"/>
      <c r="JZH743"/>
      <c r="JZI743"/>
      <c r="JZJ743"/>
      <c r="JZK743"/>
      <c r="JZL743"/>
      <c r="JZM743"/>
      <c r="JZN743"/>
      <c r="JZO743"/>
      <c r="JZP743"/>
      <c r="JZQ743"/>
      <c r="JZR743"/>
      <c r="JZS743"/>
      <c r="JZT743"/>
      <c r="JZU743"/>
      <c r="JZV743"/>
      <c r="JZW743"/>
      <c r="JZX743"/>
      <c r="JZY743"/>
      <c r="JZZ743"/>
      <c r="KAA743"/>
      <c r="KAB743"/>
      <c r="KAC743"/>
      <c r="KAD743"/>
      <c r="KAE743"/>
      <c r="KAF743"/>
      <c r="KAG743"/>
      <c r="KAH743"/>
      <c r="KAI743"/>
      <c r="KAJ743"/>
      <c r="KAK743"/>
      <c r="KAL743"/>
      <c r="KAM743"/>
      <c r="KAN743"/>
      <c r="KAO743"/>
      <c r="KAP743"/>
      <c r="KAQ743"/>
      <c r="KAR743"/>
      <c r="KAS743"/>
      <c r="KAT743"/>
      <c r="KAU743"/>
      <c r="KAV743"/>
      <c r="KAW743"/>
      <c r="KAX743"/>
      <c r="KAY743"/>
      <c r="KAZ743"/>
      <c r="KBA743"/>
      <c r="KBB743"/>
      <c r="KBC743"/>
      <c r="KBD743"/>
      <c r="KBE743"/>
      <c r="KBF743"/>
      <c r="KBG743"/>
      <c r="KBH743"/>
      <c r="KBI743"/>
      <c r="KBJ743"/>
      <c r="KBK743"/>
      <c r="KBL743"/>
      <c r="KBM743"/>
      <c r="KBN743"/>
      <c r="KBO743"/>
      <c r="KBP743"/>
      <c r="KBQ743"/>
      <c r="KBR743"/>
      <c r="KBS743"/>
      <c r="KBT743"/>
      <c r="KBU743"/>
      <c r="KBV743"/>
      <c r="KBW743"/>
      <c r="KBX743"/>
      <c r="KBY743"/>
      <c r="KBZ743"/>
      <c r="KCA743"/>
      <c r="KCB743"/>
      <c r="KCC743"/>
      <c r="KCD743"/>
      <c r="KCE743"/>
      <c r="KCF743"/>
      <c r="KCG743"/>
      <c r="KCH743"/>
      <c r="KCI743"/>
      <c r="KCJ743"/>
      <c r="KCK743"/>
      <c r="KCL743"/>
      <c r="KCM743"/>
      <c r="KCN743"/>
      <c r="KCO743"/>
      <c r="KCP743"/>
      <c r="KCQ743"/>
      <c r="KCR743"/>
      <c r="KCS743"/>
      <c r="KCT743"/>
      <c r="KCU743"/>
      <c r="KCV743"/>
      <c r="KCW743"/>
      <c r="KCX743"/>
      <c r="KCY743"/>
      <c r="KCZ743"/>
      <c r="KDA743"/>
      <c r="KDB743"/>
      <c r="KDC743"/>
      <c r="KDD743"/>
      <c r="KDE743"/>
      <c r="KDF743"/>
      <c r="KDG743"/>
      <c r="KDH743"/>
      <c r="KDI743"/>
      <c r="KDJ743"/>
      <c r="KDK743"/>
      <c r="KDL743"/>
      <c r="KDM743"/>
      <c r="KDN743"/>
      <c r="KDO743"/>
      <c r="KDP743"/>
      <c r="KDQ743"/>
      <c r="KDR743"/>
      <c r="KDS743"/>
      <c r="KDT743"/>
      <c r="KDU743"/>
      <c r="KDV743"/>
      <c r="KDW743"/>
      <c r="KDX743"/>
      <c r="KDY743"/>
      <c r="KDZ743"/>
      <c r="KEA743"/>
      <c r="KEB743"/>
      <c r="KEC743"/>
      <c r="KED743"/>
      <c r="KEE743"/>
      <c r="KEF743"/>
      <c r="KEG743"/>
      <c r="KEH743"/>
      <c r="KEI743"/>
      <c r="KEJ743"/>
      <c r="KEK743"/>
      <c r="KEL743"/>
      <c r="KEM743"/>
      <c r="KEN743"/>
      <c r="KEO743"/>
      <c r="KEP743"/>
      <c r="KEQ743"/>
      <c r="KER743"/>
      <c r="KES743"/>
      <c r="KET743"/>
      <c r="KEU743"/>
      <c r="KEV743"/>
      <c r="KEW743"/>
      <c r="KEX743"/>
      <c r="KEY743"/>
      <c r="KEZ743"/>
      <c r="KFA743"/>
      <c r="KFB743"/>
      <c r="KFC743"/>
      <c r="KFD743"/>
      <c r="KFE743"/>
      <c r="KFF743"/>
      <c r="KFG743"/>
      <c r="KFH743"/>
      <c r="KFI743"/>
      <c r="KFJ743"/>
      <c r="KFK743"/>
      <c r="KFL743"/>
      <c r="KFM743"/>
      <c r="KFN743"/>
      <c r="KFO743"/>
      <c r="KFP743"/>
      <c r="KFQ743"/>
      <c r="KFR743"/>
      <c r="KFS743"/>
      <c r="KFT743"/>
      <c r="KFU743"/>
      <c r="KFV743"/>
      <c r="KFW743"/>
      <c r="KFX743"/>
      <c r="KFY743"/>
      <c r="KFZ743"/>
      <c r="KGA743"/>
      <c r="KGB743"/>
      <c r="KGC743"/>
      <c r="KGD743"/>
      <c r="KGE743"/>
      <c r="KGF743"/>
      <c r="KGG743"/>
      <c r="KGH743"/>
      <c r="KGI743"/>
      <c r="KGJ743"/>
      <c r="KGK743"/>
      <c r="KGL743"/>
      <c r="KGM743"/>
      <c r="KGN743"/>
      <c r="KGO743"/>
      <c r="KGP743"/>
      <c r="KGQ743"/>
      <c r="KGR743"/>
      <c r="KGS743"/>
      <c r="KGT743"/>
      <c r="KGU743"/>
      <c r="KGV743"/>
      <c r="KGW743"/>
      <c r="KGX743"/>
      <c r="KGY743"/>
      <c r="KGZ743"/>
      <c r="KHA743"/>
      <c r="KHB743"/>
      <c r="KHC743"/>
      <c r="KHD743"/>
      <c r="KHE743"/>
      <c r="KHF743"/>
      <c r="KHG743"/>
      <c r="KHH743"/>
      <c r="KHI743"/>
      <c r="KHJ743"/>
      <c r="KHK743"/>
      <c r="KHL743"/>
      <c r="KHM743"/>
      <c r="KHN743"/>
      <c r="KHO743"/>
      <c r="KHP743"/>
      <c r="KHQ743"/>
      <c r="KHR743"/>
      <c r="KHS743"/>
      <c r="KHT743"/>
      <c r="KHU743"/>
      <c r="KHV743"/>
      <c r="KHW743"/>
      <c r="KHX743"/>
      <c r="KHY743"/>
      <c r="KHZ743"/>
      <c r="KIA743"/>
      <c r="KIB743"/>
      <c r="KIC743"/>
      <c r="KID743"/>
      <c r="KIE743"/>
      <c r="KIF743"/>
      <c r="KIG743"/>
      <c r="KIH743"/>
      <c r="KII743"/>
      <c r="KIJ743"/>
      <c r="KIK743"/>
      <c r="KIL743"/>
      <c r="KIM743"/>
      <c r="KIN743"/>
      <c r="KIO743"/>
      <c r="KIP743"/>
      <c r="KIQ743"/>
      <c r="KIR743"/>
      <c r="KIS743"/>
      <c r="KIT743"/>
      <c r="KIU743"/>
      <c r="KIV743"/>
      <c r="KIW743"/>
      <c r="KIX743"/>
      <c r="KIY743"/>
      <c r="KIZ743"/>
      <c r="KJA743"/>
      <c r="KJB743"/>
      <c r="KJC743"/>
      <c r="KJD743"/>
      <c r="KJE743"/>
      <c r="KJF743"/>
      <c r="KJG743"/>
      <c r="KJH743"/>
      <c r="KJI743"/>
      <c r="KJJ743"/>
      <c r="KJK743"/>
      <c r="KJL743"/>
      <c r="KJM743"/>
      <c r="KJN743"/>
      <c r="KJO743"/>
      <c r="KJP743"/>
      <c r="KJQ743"/>
      <c r="KJR743"/>
      <c r="KJS743"/>
      <c r="KJT743"/>
      <c r="KJU743"/>
      <c r="KJV743"/>
      <c r="KJW743"/>
      <c r="KJX743"/>
      <c r="KJY743"/>
      <c r="KJZ743"/>
      <c r="KKA743"/>
      <c r="KKB743"/>
      <c r="KKC743"/>
      <c r="KKD743"/>
      <c r="KKE743"/>
      <c r="KKF743"/>
      <c r="KKG743"/>
      <c r="KKH743"/>
      <c r="KKI743"/>
      <c r="KKJ743"/>
      <c r="KKK743"/>
      <c r="KKL743"/>
      <c r="KKM743"/>
      <c r="KKN743"/>
      <c r="KKO743"/>
      <c r="KKP743"/>
      <c r="KKQ743"/>
      <c r="KKR743"/>
      <c r="KKS743"/>
      <c r="KKT743"/>
      <c r="KKU743"/>
      <c r="KKV743"/>
      <c r="KKW743"/>
      <c r="KKX743"/>
      <c r="KKY743"/>
      <c r="KKZ743"/>
      <c r="KLA743"/>
      <c r="KLB743"/>
      <c r="KLC743"/>
      <c r="KLD743"/>
      <c r="KLE743"/>
      <c r="KLF743"/>
      <c r="KLG743"/>
      <c r="KLH743"/>
      <c r="KLI743"/>
      <c r="KLJ743"/>
      <c r="KLK743"/>
      <c r="KLL743"/>
      <c r="KLM743"/>
      <c r="KLN743"/>
      <c r="KLO743"/>
      <c r="KLP743"/>
      <c r="KLQ743"/>
      <c r="KLR743"/>
      <c r="KLS743"/>
      <c r="KLT743"/>
      <c r="KLU743"/>
      <c r="KLV743"/>
      <c r="KLW743"/>
      <c r="KLX743"/>
      <c r="KLY743"/>
      <c r="KLZ743"/>
      <c r="KMA743"/>
      <c r="KMB743"/>
      <c r="KMC743"/>
      <c r="KMD743"/>
      <c r="KME743"/>
      <c r="KMF743"/>
      <c r="KMG743"/>
      <c r="KMH743"/>
      <c r="KMI743"/>
      <c r="KMJ743"/>
      <c r="KMK743"/>
      <c r="KML743"/>
      <c r="KMM743"/>
      <c r="KMN743"/>
      <c r="KMO743"/>
      <c r="KMP743"/>
      <c r="KMQ743"/>
      <c r="KMR743"/>
      <c r="KMS743"/>
      <c r="KMT743"/>
      <c r="KMU743"/>
      <c r="KMV743"/>
      <c r="KMW743"/>
      <c r="KMX743"/>
      <c r="KMY743"/>
      <c r="KMZ743"/>
      <c r="KNA743"/>
      <c r="KNB743"/>
      <c r="KNC743"/>
      <c r="KND743"/>
      <c r="KNE743"/>
      <c r="KNF743"/>
      <c r="KNG743"/>
      <c r="KNH743"/>
      <c r="KNI743"/>
      <c r="KNJ743"/>
      <c r="KNK743"/>
      <c r="KNL743"/>
      <c r="KNM743"/>
      <c r="KNN743"/>
      <c r="KNO743"/>
      <c r="KNP743"/>
      <c r="KNQ743"/>
      <c r="KNR743"/>
      <c r="KNS743"/>
      <c r="KNT743"/>
      <c r="KNU743"/>
      <c r="KNV743"/>
      <c r="KNW743"/>
      <c r="KNX743"/>
      <c r="KNY743"/>
      <c r="KNZ743"/>
      <c r="KOA743"/>
      <c r="KOB743"/>
      <c r="KOC743"/>
      <c r="KOD743"/>
      <c r="KOE743"/>
      <c r="KOF743"/>
      <c r="KOG743"/>
      <c r="KOH743"/>
      <c r="KOI743"/>
      <c r="KOJ743"/>
      <c r="KOK743"/>
      <c r="KOL743"/>
      <c r="KOM743"/>
      <c r="KON743"/>
      <c r="KOO743"/>
      <c r="KOP743"/>
      <c r="KOQ743"/>
      <c r="KOR743"/>
      <c r="KOS743"/>
      <c r="KOT743"/>
      <c r="KOU743"/>
      <c r="KOV743"/>
      <c r="KOW743"/>
      <c r="KOX743"/>
      <c r="KOY743"/>
      <c r="KOZ743"/>
      <c r="KPA743"/>
      <c r="KPB743"/>
      <c r="KPC743"/>
      <c r="KPD743"/>
      <c r="KPE743"/>
      <c r="KPF743"/>
      <c r="KPG743"/>
      <c r="KPH743"/>
      <c r="KPI743"/>
      <c r="KPJ743"/>
      <c r="KPK743"/>
      <c r="KPL743"/>
      <c r="KPM743"/>
      <c r="KPN743"/>
      <c r="KPO743"/>
      <c r="KPP743"/>
      <c r="KPQ743"/>
      <c r="KPR743"/>
      <c r="KPS743"/>
      <c r="KPT743"/>
      <c r="KPU743"/>
      <c r="KPV743"/>
      <c r="KPW743"/>
      <c r="KPX743"/>
      <c r="KPY743"/>
      <c r="KPZ743"/>
      <c r="KQA743"/>
      <c r="KQB743"/>
      <c r="KQC743"/>
      <c r="KQD743"/>
      <c r="KQE743"/>
      <c r="KQF743"/>
      <c r="KQG743"/>
      <c r="KQH743"/>
      <c r="KQI743"/>
      <c r="KQJ743"/>
      <c r="KQK743"/>
      <c r="KQL743"/>
      <c r="KQM743"/>
      <c r="KQN743"/>
      <c r="KQO743"/>
      <c r="KQP743"/>
      <c r="KQQ743"/>
      <c r="KQR743"/>
      <c r="KQS743"/>
      <c r="KQT743"/>
      <c r="KQU743"/>
      <c r="KQV743"/>
      <c r="KQW743"/>
      <c r="KQX743"/>
      <c r="KQY743"/>
      <c r="KQZ743"/>
      <c r="KRA743"/>
      <c r="KRB743"/>
      <c r="KRC743"/>
      <c r="KRD743"/>
      <c r="KRE743"/>
      <c r="KRF743"/>
      <c r="KRG743"/>
      <c r="KRH743"/>
      <c r="KRI743"/>
      <c r="KRJ743"/>
      <c r="KRK743"/>
      <c r="KRL743"/>
      <c r="KRM743"/>
      <c r="KRN743"/>
      <c r="KRO743"/>
      <c r="KRP743"/>
      <c r="KRQ743"/>
      <c r="KRR743"/>
      <c r="KRS743"/>
      <c r="KRT743"/>
      <c r="KRU743"/>
      <c r="KRV743"/>
      <c r="KRW743"/>
      <c r="KRX743"/>
      <c r="KRY743"/>
      <c r="KRZ743"/>
      <c r="KSA743"/>
      <c r="KSB743"/>
      <c r="KSC743"/>
      <c r="KSD743"/>
      <c r="KSE743"/>
      <c r="KSF743"/>
      <c r="KSG743"/>
      <c r="KSH743"/>
      <c r="KSI743"/>
      <c r="KSJ743"/>
      <c r="KSK743"/>
      <c r="KSL743"/>
      <c r="KSM743"/>
      <c r="KSN743"/>
      <c r="KSO743"/>
      <c r="KSP743"/>
      <c r="KSQ743"/>
      <c r="KSR743"/>
      <c r="KSS743"/>
      <c r="KST743"/>
      <c r="KSU743"/>
      <c r="KSV743"/>
      <c r="KSW743"/>
      <c r="KSX743"/>
      <c r="KSY743"/>
      <c r="KSZ743"/>
      <c r="KTA743"/>
      <c r="KTB743"/>
      <c r="KTC743"/>
      <c r="KTD743"/>
      <c r="KTE743"/>
      <c r="KTF743"/>
      <c r="KTG743"/>
      <c r="KTH743"/>
      <c r="KTI743"/>
      <c r="KTJ743"/>
      <c r="KTK743"/>
      <c r="KTL743"/>
      <c r="KTM743"/>
      <c r="KTN743"/>
      <c r="KTO743"/>
      <c r="KTP743"/>
      <c r="KTQ743"/>
      <c r="KTR743"/>
      <c r="KTS743"/>
      <c r="KTT743"/>
      <c r="KTU743"/>
      <c r="KTV743"/>
      <c r="KTW743"/>
      <c r="KTX743"/>
      <c r="KTY743"/>
      <c r="KTZ743"/>
      <c r="KUA743"/>
      <c r="KUB743"/>
      <c r="KUC743"/>
      <c r="KUD743"/>
      <c r="KUE743"/>
      <c r="KUF743"/>
      <c r="KUG743"/>
      <c r="KUH743"/>
      <c r="KUI743"/>
      <c r="KUJ743"/>
      <c r="KUK743"/>
      <c r="KUL743"/>
      <c r="KUM743"/>
      <c r="KUN743"/>
      <c r="KUO743"/>
      <c r="KUP743"/>
      <c r="KUQ743"/>
      <c r="KUR743"/>
      <c r="KUS743"/>
      <c r="KUT743"/>
      <c r="KUU743"/>
      <c r="KUV743"/>
      <c r="KUW743"/>
      <c r="KUX743"/>
      <c r="KUY743"/>
      <c r="KUZ743"/>
      <c r="KVA743"/>
      <c r="KVB743"/>
      <c r="KVC743"/>
      <c r="KVD743"/>
      <c r="KVE743"/>
      <c r="KVF743"/>
      <c r="KVG743"/>
      <c r="KVH743"/>
      <c r="KVI743"/>
      <c r="KVJ743"/>
      <c r="KVK743"/>
      <c r="KVL743"/>
      <c r="KVM743"/>
      <c r="KVN743"/>
      <c r="KVO743"/>
      <c r="KVP743"/>
      <c r="KVQ743"/>
      <c r="KVR743"/>
      <c r="KVS743"/>
      <c r="KVT743"/>
      <c r="KVU743"/>
      <c r="KVV743"/>
      <c r="KVW743"/>
      <c r="KVX743"/>
      <c r="KVY743"/>
      <c r="KVZ743"/>
      <c r="KWA743"/>
      <c r="KWB743"/>
      <c r="KWC743"/>
      <c r="KWD743"/>
      <c r="KWE743"/>
      <c r="KWF743"/>
      <c r="KWG743"/>
      <c r="KWH743"/>
      <c r="KWI743"/>
      <c r="KWJ743"/>
      <c r="KWK743"/>
      <c r="KWL743"/>
      <c r="KWM743"/>
      <c r="KWN743"/>
      <c r="KWO743"/>
      <c r="KWP743"/>
      <c r="KWQ743"/>
      <c r="KWR743"/>
      <c r="KWS743"/>
      <c r="KWT743"/>
      <c r="KWU743"/>
      <c r="KWV743"/>
      <c r="KWW743"/>
      <c r="KWX743"/>
      <c r="KWY743"/>
      <c r="KWZ743"/>
      <c r="KXA743"/>
      <c r="KXB743"/>
      <c r="KXC743"/>
      <c r="KXD743"/>
      <c r="KXE743"/>
      <c r="KXF743"/>
      <c r="KXG743"/>
      <c r="KXH743"/>
      <c r="KXI743"/>
      <c r="KXJ743"/>
      <c r="KXK743"/>
      <c r="KXL743"/>
      <c r="KXM743"/>
      <c r="KXN743"/>
      <c r="KXO743"/>
      <c r="KXP743"/>
      <c r="KXQ743"/>
      <c r="KXR743"/>
      <c r="KXS743"/>
      <c r="KXT743"/>
      <c r="KXU743"/>
      <c r="KXV743"/>
      <c r="KXW743"/>
      <c r="KXX743"/>
      <c r="KXY743"/>
      <c r="KXZ743"/>
      <c r="KYA743"/>
      <c r="KYB743"/>
      <c r="KYC743"/>
      <c r="KYD743"/>
      <c r="KYE743"/>
      <c r="KYF743"/>
      <c r="KYG743"/>
      <c r="KYH743"/>
      <c r="KYI743"/>
      <c r="KYJ743"/>
      <c r="KYK743"/>
      <c r="KYL743"/>
      <c r="KYM743"/>
      <c r="KYN743"/>
      <c r="KYO743"/>
      <c r="KYP743"/>
      <c r="KYQ743"/>
      <c r="KYR743"/>
      <c r="KYS743"/>
      <c r="KYT743"/>
      <c r="KYU743"/>
      <c r="KYV743"/>
      <c r="KYW743"/>
      <c r="KYX743"/>
      <c r="KYY743"/>
      <c r="KYZ743"/>
      <c r="KZA743"/>
      <c r="KZB743"/>
      <c r="KZC743"/>
      <c r="KZD743"/>
      <c r="KZE743"/>
      <c r="KZF743"/>
      <c r="KZG743"/>
      <c r="KZH743"/>
      <c r="KZI743"/>
      <c r="KZJ743"/>
      <c r="KZK743"/>
      <c r="KZL743"/>
      <c r="KZM743"/>
      <c r="KZN743"/>
      <c r="KZO743"/>
      <c r="KZP743"/>
      <c r="KZQ743"/>
      <c r="KZR743"/>
      <c r="KZS743"/>
      <c r="KZT743"/>
      <c r="KZU743"/>
      <c r="KZV743"/>
      <c r="KZW743"/>
      <c r="KZX743"/>
      <c r="KZY743"/>
      <c r="KZZ743"/>
      <c r="LAA743"/>
      <c r="LAB743"/>
      <c r="LAC743"/>
      <c r="LAD743"/>
      <c r="LAE743"/>
      <c r="LAF743"/>
      <c r="LAG743"/>
      <c r="LAH743"/>
      <c r="LAI743"/>
      <c r="LAJ743"/>
      <c r="LAK743"/>
      <c r="LAL743"/>
      <c r="LAM743"/>
      <c r="LAN743"/>
      <c r="LAO743"/>
      <c r="LAP743"/>
      <c r="LAQ743"/>
      <c r="LAR743"/>
      <c r="LAS743"/>
      <c r="LAT743"/>
      <c r="LAU743"/>
      <c r="LAV743"/>
      <c r="LAW743"/>
      <c r="LAX743"/>
      <c r="LAY743"/>
      <c r="LAZ743"/>
      <c r="LBA743"/>
      <c r="LBB743"/>
      <c r="LBC743"/>
      <c r="LBD743"/>
      <c r="LBE743"/>
      <c r="LBF743"/>
      <c r="LBG743"/>
      <c r="LBH743"/>
      <c r="LBI743"/>
      <c r="LBJ743"/>
      <c r="LBK743"/>
      <c r="LBL743"/>
      <c r="LBM743"/>
      <c r="LBN743"/>
      <c r="LBO743"/>
      <c r="LBP743"/>
      <c r="LBQ743"/>
      <c r="LBR743"/>
      <c r="LBS743"/>
      <c r="LBT743"/>
      <c r="LBU743"/>
      <c r="LBV743"/>
      <c r="LBW743"/>
      <c r="LBX743"/>
      <c r="LBY743"/>
      <c r="LBZ743"/>
      <c r="LCA743"/>
      <c r="LCB743"/>
      <c r="LCC743"/>
      <c r="LCD743"/>
      <c r="LCE743"/>
      <c r="LCF743"/>
      <c r="LCG743"/>
      <c r="LCH743"/>
      <c r="LCI743"/>
      <c r="LCJ743"/>
      <c r="LCK743"/>
      <c r="LCL743"/>
      <c r="LCM743"/>
      <c r="LCN743"/>
      <c r="LCO743"/>
      <c r="LCP743"/>
      <c r="LCQ743"/>
      <c r="LCR743"/>
      <c r="LCS743"/>
      <c r="LCT743"/>
      <c r="LCU743"/>
      <c r="LCV743"/>
      <c r="LCW743"/>
      <c r="LCX743"/>
      <c r="LCY743"/>
      <c r="LCZ743"/>
      <c r="LDA743"/>
      <c r="LDB743"/>
      <c r="LDC743"/>
      <c r="LDD743"/>
      <c r="LDE743"/>
      <c r="LDF743"/>
      <c r="LDG743"/>
      <c r="LDH743"/>
      <c r="LDI743"/>
      <c r="LDJ743"/>
      <c r="LDK743"/>
      <c r="LDL743"/>
      <c r="LDM743"/>
      <c r="LDN743"/>
      <c r="LDO743"/>
      <c r="LDP743"/>
      <c r="LDQ743"/>
      <c r="LDR743"/>
      <c r="LDS743"/>
      <c r="LDT743"/>
      <c r="LDU743"/>
      <c r="LDV743"/>
      <c r="LDW743"/>
      <c r="LDX743"/>
      <c r="LDY743"/>
      <c r="LDZ743"/>
      <c r="LEA743"/>
      <c r="LEB743"/>
      <c r="LEC743"/>
      <c r="LED743"/>
      <c r="LEE743"/>
      <c r="LEF743"/>
      <c r="LEG743"/>
      <c r="LEH743"/>
      <c r="LEI743"/>
      <c r="LEJ743"/>
      <c r="LEK743"/>
      <c r="LEL743"/>
      <c r="LEM743"/>
      <c r="LEN743"/>
      <c r="LEO743"/>
      <c r="LEP743"/>
      <c r="LEQ743"/>
      <c r="LER743"/>
      <c r="LES743"/>
      <c r="LET743"/>
      <c r="LEU743"/>
      <c r="LEV743"/>
      <c r="LEW743"/>
      <c r="LEX743"/>
      <c r="LEY743"/>
      <c r="LEZ743"/>
      <c r="LFA743"/>
      <c r="LFB743"/>
      <c r="LFC743"/>
      <c r="LFD743"/>
      <c r="LFE743"/>
      <c r="LFF743"/>
      <c r="LFG743"/>
      <c r="LFH743"/>
      <c r="LFI743"/>
      <c r="LFJ743"/>
      <c r="LFK743"/>
      <c r="LFL743"/>
      <c r="LFM743"/>
      <c r="LFN743"/>
      <c r="LFO743"/>
      <c r="LFP743"/>
      <c r="LFQ743"/>
      <c r="LFR743"/>
      <c r="LFS743"/>
      <c r="LFT743"/>
      <c r="LFU743"/>
      <c r="LFV743"/>
      <c r="LFW743"/>
      <c r="LFX743"/>
      <c r="LFY743"/>
      <c r="LFZ743"/>
      <c r="LGA743"/>
      <c r="LGB743"/>
      <c r="LGC743"/>
      <c r="LGD743"/>
      <c r="LGE743"/>
      <c r="LGF743"/>
      <c r="LGG743"/>
      <c r="LGH743"/>
      <c r="LGI743"/>
      <c r="LGJ743"/>
      <c r="LGK743"/>
      <c r="LGL743"/>
      <c r="LGM743"/>
      <c r="LGN743"/>
      <c r="LGO743"/>
      <c r="LGP743"/>
      <c r="LGQ743"/>
      <c r="LGR743"/>
      <c r="LGS743"/>
      <c r="LGT743"/>
      <c r="LGU743"/>
      <c r="LGV743"/>
      <c r="LGW743"/>
      <c r="LGX743"/>
      <c r="LGY743"/>
      <c r="LGZ743"/>
      <c r="LHA743"/>
      <c r="LHB743"/>
      <c r="LHC743"/>
      <c r="LHD743"/>
      <c r="LHE743"/>
      <c r="LHF743"/>
      <c r="LHG743"/>
      <c r="LHH743"/>
      <c r="LHI743"/>
      <c r="LHJ743"/>
      <c r="LHK743"/>
      <c r="LHL743"/>
      <c r="LHM743"/>
      <c r="LHN743"/>
      <c r="LHO743"/>
      <c r="LHP743"/>
      <c r="LHQ743"/>
      <c r="LHR743"/>
      <c r="LHS743"/>
      <c r="LHT743"/>
      <c r="LHU743"/>
      <c r="LHV743"/>
      <c r="LHW743"/>
      <c r="LHX743"/>
      <c r="LHY743"/>
      <c r="LHZ743"/>
      <c r="LIA743"/>
      <c r="LIB743"/>
      <c r="LIC743"/>
      <c r="LID743"/>
      <c r="LIE743"/>
      <c r="LIF743"/>
      <c r="LIG743"/>
      <c r="LIH743"/>
      <c r="LII743"/>
      <c r="LIJ743"/>
      <c r="LIK743"/>
      <c r="LIL743"/>
      <c r="LIM743"/>
      <c r="LIN743"/>
      <c r="LIO743"/>
      <c r="LIP743"/>
      <c r="LIQ743"/>
      <c r="LIR743"/>
      <c r="LIS743"/>
      <c r="LIT743"/>
      <c r="LIU743"/>
      <c r="LIV743"/>
      <c r="LIW743"/>
      <c r="LIX743"/>
      <c r="LIY743"/>
      <c r="LIZ743"/>
      <c r="LJA743"/>
      <c r="LJB743"/>
      <c r="LJC743"/>
      <c r="LJD743"/>
      <c r="LJE743"/>
      <c r="LJF743"/>
      <c r="LJG743"/>
      <c r="LJH743"/>
      <c r="LJI743"/>
      <c r="LJJ743"/>
      <c r="LJK743"/>
      <c r="LJL743"/>
      <c r="LJM743"/>
      <c r="LJN743"/>
      <c r="LJO743"/>
      <c r="LJP743"/>
      <c r="LJQ743"/>
      <c r="LJR743"/>
      <c r="LJS743"/>
      <c r="LJT743"/>
      <c r="LJU743"/>
      <c r="LJV743"/>
      <c r="LJW743"/>
      <c r="LJX743"/>
      <c r="LJY743"/>
      <c r="LJZ743"/>
      <c r="LKA743"/>
      <c r="LKB743"/>
      <c r="LKC743"/>
      <c r="LKD743"/>
      <c r="LKE743"/>
      <c r="LKF743"/>
      <c r="LKG743"/>
      <c r="LKH743"/>
      <c r="LKI743"/>
      <c r="LKJ743"/>
      <c r="LKK743"/>
      <c r="LKL743"/>
      <c r="LKM743"/>
      <c r="LKN743"/>
      <c r="LKO743"/>
      <c r="LKP743"/>
      <c r="LKQ743"/>
      <c r="LKR743"/>
      <c r="LKS743"/>
      <c r="LKT743"/>
      <c r="LKU743"/>
      <c r="LKV743"/>
      <c r="LKW743"/>
      <c r="LKX743"/>
      <c r="LKY743"/>
      <c r="LKZ743"/>
      <c r="LLA743"/>
      <c r="LLB743"/>
      <c r="LLC743"/>
      <c r="LLD743"/>
      <c r="LLE743"/>
      <c r="LLF743"/>
      <c r="LLG743"/>
      <c r="LLH743"/>
      <c r="LLI743"/>
      <c r="LLJ743"/>
      <c r="LLK743"/>
      <c r="LLL743"/>
      <c r="LLM743"/>
      <c r="LLN743"/>
      <c r="LLO743"/>
      <c r="LLP743"/>
      <c r="LLQ743"/>
      <c r="LLR743"/>
      <c r="LLS743"/>
      <c r="LLT743"/>
      <c r="LLU743"/>
      <c r="LLV743"/>
      <c r="LLW743"/>
      <c r="LLX743"/>
      <c r="LLY743"/>
      <c r="LLZ743"/>
      <c r="LMA743"/>
      <c r="LMB743"/>
      <c r="LMC743"/>
      <c r="LMD743"/>
      <c r="LME743"/>
      <c r="LMF743"/>
      <c r="LMG743"/>
      <c r="LMH743"/>
      <c r="LMI743"/>
      <c r="LMJ743"/>
      <c r="LMK743"/>
      <c r="LML743"/>
      <c r="LMM743"/>
      <c r="LMN743"/>
      <c r="LMO743"/>
      <c r="LMP743"/>
      <c r="LMQ743"/>
      <c r="LMR743"/>
      <c r="LMS743"/>
      <c r="LMT743"/>
      <c r="LMU743"/>
      <c r="LMV743"/>
      <c r="LMW743"/>
      <c r="LMX743"/>
      <c r="LMY743"/>
      <c r="LMZ743"/>
      <c r="LNA743"/>
      <c r="LNB743"/>
      <c r="LNC743"/>
      <c r="LND743"/>
      <c r="LNE743"/>
      <c r="LNF743"/>
      <c r="LNG743"/>
      <c r="LNH743"/>
      <c r="LNI743"/>
      <c r="LNJ743"/>
      <c r="LNK743"/>
      <c r="LNL743"/>
      <c r="LNM743"/>
      <c r="LNN743"/>
      <c r="LNO743"/>
      <c r="LNP743"/>
      <c r="LNQ743"/>
      <c r="LNR743"/>
      <c r="LNS743"/>
      <c r="LNT743"/>
      <c r="LNU743"/>
      <c r="LNV743"/>
      <c r="LNW743"/>
      <c r="LNX743"/>
      <c r="LNY743"/>
      <c r="LNZ743"/>
      <c r="LOA743"/>
      <c r="LOB743"/>
      <c r="LOC743"/>
      <c r="LOD743"/>
      <c r="LOE743"/>
      <c r="LOF743"/>
      <c r="LOG743"/>
      <c r="LOH743"/>
      <c r="LOI743"/>
      <c r="LOJ743"/>
      <c r="LOK743"/>
      <c r="LOL743"/>
      <c r="LOM743"/>
      <c r="LON743"/>
      <c r="LOO743"/>
      <c r="LOP743"/>
      <c r="LOQ743"/>
      <c r="LOR743"/>
      <c r="LOS743"/>
      <c r="LOT743"/>
      <c r="LOU743"/>
      <c r="LOV743"/>
      <c r="LOW743"/>
      <c r="LOX743"/>
      <c r="LOY743"/>
      <c r="LOZ743"/>
      <c r="LPA743"/>
      <c r="LPB743"/>
      <c r="LPC743"/>
      <c r="LPD743"/>
      <c r="LPE743"/>
      <c r="LPF743"/>
      <c r="LPG743"/>
      <c r="LPH743"/>
      <c r="LPI743"/>
      <c r="LPJ743"/>
      <c r="LPK743"/>
      <c r="LPL743"/>
      <c r="LPM743"/>
      <c r="LPN743"/>
      <c r="LPO743"/>
      <c r="LPP743"/>
      <c r="LPQ743"/>
      <c r="LPR743"/>
      <c r="LPS743"/>
      <c r="LPT743"/>
      <c r="LPU743"/>
      <c r="LPV743"/>
      <c r="LPW743"/>
      <c r="LPX743"/>
      <c r="LPY743"/>
      <c r="LPZ743"/>
      <c r="LQA743"/>
      <c r="LQB743"/>
      <c r="LQC743"/>
      <c r="LQD743"/>
      <c r="LQE743"/>
      <c r="LQF743"/>
      <c r="LQG743"/>
      <c r="LQH743"/>
      <c r="LQI743"/>
      <c r="LQJ743"/>
      <c r="LQK743"/>
      <c r="LQL743"/>
      <c r="LQM743"/>
      <c r="LQN743"/>
      <c r="LQO743"/>
      <c r="LQP743"/>
      <c r="LQQ743"/>
      <c r="LQR743"/>
      <c r="LQS743"/>
      <c r="LQT743"/>
      <c r="LQU743"/>
      <c r="LQV743"/>
      <c r="LQW743"/>
      <c r="LQX743"/>
      <c r="LQY743"/>
      <c r="LQZ743"/>
      <c r="LRA743"/>
      <c r="LRB743"/>
      <c r="LRC743"/>
      <c r="LRD743"/>
      <c r="LRE743"/>
      <c r="LRF743"/>
      <c r="LRG743"/>
      <c r="LRH743"/>
      <c r="LRI743"/>
      <c r="LRJ743"/>
      <c r="LRK743"/>
      <c r="LRL743"/>
      <c r="LRM743"/>
      <c r="LRN743"/>
      <c r="LRO743"/>
      <c r="LRP743"/>
      <c r="LRQ743"/>
      <c r="LRR743"/>
      <c r="LRS743"/>
      <c r="LRT743"/>
      <c r="LRU743"/>
      <c r="LRV743"/>
      <c r="LRW743"/>
      <c r="LRX743"/>
      <c r="LRY743"/>
      <c r="LRZ743"/>
      <c r="LSA743"/>
      <c r="LSB743"/>
      <c r="LSC743"/>
      <c r="LSD743"/>
      <c r="LSE743"/>
      <c r="LSF743"/>
      <c r="LSG743"/>
      <c r="LSH743"/>
      <c r="LSI743"/>
      <c r="LSJ743"/>
      <c r="LSK743"/>
      <c r="LSL743"/>
      <c r="LSM743"/>
      <c r="LSN743"/>
      <c r="LSO743"/>
      <c r="LSP743"/>
      <c r="LSQ743"/>
      <c r="LSR743"/>
      <c r="LSS743"/>
      <c r="LST743"/>
      <c r="LSU743"/>
      <c r="LSV743"/>
      <c r="LSW743"/>
      <c r="LSX743"/>
      <c r="LSY743"/>
      <c r="LSZ743"/>
      <c r="LTA743"/>
      <c r="LTB743"/>
      <c r="LTC743"/>
      <c r="LTD743"/>
      <c r="LTE743"/>
      <c r="LTF743"/>
      <c r="LTG743"/>
      <c r="LTH743"/>
      <c r="LTI743"/>
      <c r="LTJ743"/>
      <c r="LTK743"/>
      <c r="LTL743"/>
      <c r="LTM743"/>
      <c r="LTN743"/>
      <c r="LTO743"/>
      <c r="LTP743"/>
      <c r="LTQ743"/>
      <c r="LTR743"/>
      <c r="LTS743"/>
      <c r="LTT743"/>
      <c r="LTU743"/>
      <c r="LTV743"/>
      <c r="LTW743"/>
      <c r="LTX743"/>
      <c r="LTY743"/>
      <c r="LTZ743"/>
      <c r="LUA743"/>
      <c r="LUB743"/>
      <c r="LUC743"/>
      <c r="LUD743"/>
      <c r="LUE743"/>
      <c r="LUF743"/>
      <c r="LUG743"/>
      <c r="LUH743"/>
      <c r="LUI743"/>
      <c r="LUJ743"/>
      <c r="LUK743"/>
      <c r="LUL743"/>
      <c r="LUM743"/>
      <c r="LUN743"/>
      <c r="LUO743"/>
      <c r="LUP743"/>
      <c r="LUQ743"/>
      <c r="LUR743"/>
      <c r="LUS743"/>
      <c r="LUT743"/>
      <c r="LUU743"/>
      <c r="LUV743"/>
      <c r="LUW743"/>
      <c r="LUX743"/>
      <c r="LUY743"/>
      <c r="LUZ743"/>
      <c r="LVA743"/>
      <c r="LVB743"/>
      <c r="LVC743"/>
      <c r="LVD743"/>
      <c r="LVE743"/>
      <c r="LVF743"/>
      <c r="LVG743"/>
      <c r="LVH743"/>
      <c r="LVI743"/>
      <c r="LVJ743"/>
      <c r="LVK743"/>
      <c r="LVL743"/>
      <c r="LVM743"/>
      <c r="LVN743"/>
      <c r="LVO743"/>
      <c r="LVP743"/>
      <c r="LVQ743"/>
      <c r="LVR743"/>
      <c r="LVS743"/>
      <c r="LVT743"/>
      <c r="LVU743"/>
      <c r="LVV743"/>
      <c r="LVW743"/>
      <c r="LVX743"/>
      <c r="LVY743"/>
      <c r="LVZ743"/>
      <c r="LWA743"/>
      <c r="LWB743"/>
      <c r="LWC743"/>
      <c r="LWD743"/>
      <c r="LWE743"/>
      <c r="LWF743"/>
      <c r="LWG743"/>
      <c r="LWH743"/>
      <c r="LWI743"/>
      <c r="LWJ743"/>
      <c r="LWK743"/>
      <c r="LWL743"/>
      <c r="LWM743"/>
      <c r="LWN743"/>
      <c r="LWO743"/>
      <c r="LWP743"/>
      <c r="LWQ743"/>
      <c r="LWR743"/>
      <c r="LWS743"/>
      <c r="LWT743"/>
      <c r="LWU743"/>
      <c r="LWV743"/>
      <c r="LWW743"/>
      <c r="LWX743"/>
      <c r="LWY743"/>
      <c r="LWZ743"/>
      <c r="LXA743"/>
      <c r="LXB743"/>
      <c r="LXC743"/>
      <c r="LXD743"/>
      <c r="LXE743"/>
      <c r="LXF743"/>
      <c r="LXG743"/>
      <c r="LXH743"/>
      <c r="LXI743"/>
      <c r="LXJ743"/>
      <c r="LXK743"/>
      <c r="LXL743"/>
      <c r="LXM743"/>
      <c r="LXN743"/>
      <c r="LXO743"/>
      <c r="LXP743"/>
      <c r="LXQ743"/>
      <c r="LXR743"/>
      <c r="LXS743"/>
      <c r="LXT743"/>
      <c r="LXU743"/>
      <c r="LXV743"/>
      <c r="LXW743"/>
      <c r="LXX743"/>
      <c r="LXY743"/>
      <c r="LXZ743"/>
      <c r="LYA743"/>
      <c r="LYB743"/>
      <c r="LYC743"/>
      <c r="LYD743"/>
      <c r="LYE743"/>
      <c r="LYF743"/>
      <c r="LYG743"/>
      <c r="LYH743"/>
      <c r="LYI743"/>
      <c r="LYJ743"/>
      <c r="LYK743"/>
      <c r="LYL743"/>
      <c r="LYM743"/>
      <c r="LYN743"/>
      <c r="LYO743"/>
      <c r="LYP743"/>
      <c r="LYQ743"/>
      <c r="LYR743"/>
      <c r="LYS743"/>
      <c r="LYT743"/>
      <c r="LYU743"/>
      <c r="LYV743"/>
      <c r="LYW743"/>
      <c r="LYX743"/>
      <c r="LYY743"/>
      <c r="LYZ743"/>
      <c r="LZA743"/>
      <c r="LZB743"/>
      <c r="LZC743"/>
      <c r="LZD743"/>
      <c r="LZE743"/>
      <c r="LZF743"/>
      <c r="LZG743"/>
      <c r="LZH743"/>
      <c r="LZI743"/>
      <c r="LZJ743"/>
      <c r="LZK743"/>
      <c r="LZL743"/>
      <c r="LZM743"/>
      <c r="LZN743"/>
      <c r="LZO743"/>
      <c r="LZP743"/>
      <c r="LZQ743"/>
      <c r="LZR743"/>
      <c r="LZS743"/>
      <c r="LZT743"/>
      <c r="LZU743"/>
      <c r="LZV743"/>
      <c r="LZW743"/>
      <c r="LZX743"/>
      <c r="LZY743"/>
      <c r="LZZ743"/>
      <c r="MAA743"/>
      <c r="MAB743"/>
      <c r="MAC743"/>
      <c r="MAD743"/>
      <c r="MAE743"/>
      <c r="MAF743"/>
      <c r="MAG743"/>
      <c r="MAH743"/>
      <c r="MAI743"/>
      <c r="MAJ743"/>
      <c r="MAK743"/>
      <c r="MAL743"/>
      <c r="MAM743"/>
      <c r="MAN743"/>
      <c r="MAO743"/>
      <c r="MAP743"/>
      <c r="MAQ743"/>
      <c r="MAR743"/>
      <c r="MAS743"/>
      <c r="MAT743"/>
      <c r="MAU743"/>
      <c r="MAV743"/>
      <c r="MAW743"/>
      <c r="MAX743"/>
      <c r="MAY743"/>
      <c r="MAZ743"/>
      <c r="MBA743"/>
      <c r="MBB743"/>
      <c r="MBC743"/>
      <c r="MBD743"/>
      <c r="MBE743"/>
      <c r="MBF743"/>
      <c r="MBG743"/>
      <c r="MBH743"/>
      <c r="MBI743"/>
      <c r="MBJ743"/>
      <c r="MBK743"/>
      <c r="MBL743"/>
      <c r="MBM743"/>
      <c r="MBN743"/>
      <c r="MBO743"/>
      <c r="MBP743"/>
      <c r="MBQ743"/>
      <c r="MBR743"/>
      <c r="MBS743"/>
      <c r="MBT743"/>
      <c r="MBU743"/>
      <c r="MBV743"/>
      <c r="MBW743"/>
      <c r="MBX743"/>
      <c r="MBY743"/>
      <c r="MBZ743"/>
      <c r="MCA743"/>
      <c r="MCB743"/>
      <c r="MCC743"/>
      <c r="MCD743"/>
      <c r="MCE743"/>
      <c r="MCF743"/>
      <c r="MCG743"/>
      <c r="MCH743"/>
      <c r="MCI743"/>
      <c r="MCJ743"/>
      <c r="MCK743"/>
      <c r="MCL743"/>
      <c r="MCM743"/>
      <c r="MCN743"/>
      <c r="MCO743"/>
      <c r="MCP743"/>
      <c r="MCQ743"/>
      <c r="MCR743"/>
      <c r="MCS743"/>
      <c r="MCT743"/>
      <c r="MCU743"/>
      <c r="MCV743"/>
      <c r="MCW743"/>
      <c r="MCX743"/>
      <c r="MCY743"/>
      <c r="MCZ743"/>
      <c r="MDA743"/>
      <c r="MDB743"/>
      <c r="MDC743"/>
      <c r="MDD743"/>
      <c r="MDE743"/>
      <c r="MDF743"/>
      <c r="MDG743"/>
      <c r="MDH743"/>
      <c r="MDI743"/>
      <c r="MDJ743"/>
      <c r="MDK743"/>
      <c r="MDL743"/>
      <c r="MDM743"/>
      <c r="MDN743"/>
      <c r="MDO743"/>
      <c r="MDP743"/>
      <c r="MDQ743"/>
      <c r="MDR743"/>
      <c r="MDS743"/>
      <c r="MDT743"/>
      <c r="MDU743"/>
      <c r="MDV743"/>
      <c r="MDW743"/>
      <c r="MDX743"/>
      <c r="MDY743"/>
      <c r="MDZ743"/>
      <c r="MEA743"/>
      <c r="MEB743"/>
      <c r="MEC743"/>
      <c r="MED743"/>
      <c r="MEE743"/>
      <c r="MEF743"/>
      <c r="MEG743"/>
      <c r="MEH743"/>
      <c r="MEI743"/>
      <c r="MEJ743"/>
      <c r="MEK743"/>
      <c r="MEL743"/>
      <c r="MEM743"/>
      <c r="MEN743"/>
      <c r="MEO743"/>
      <c r="MEP743"/>
      <c r="MEQ743"/>
      <c r="MER743"/>
      <c r="MES743"/>
      <c r="MET743"/>
      <c r="MEU743"/>
      <c r="MEV743"/>
      <c r="MEW743"/>
      <c r="MEX743"/>
      <c r="MEY743"/>
      <c r="MEZ743"/>
      <c r="MFA743"/>
      <c r="MFB743"/>
      <c r="MFC743"/>
      <c r="MFD743"/>
      <c r="MFE743"/>
      <c r="MFF743"/>
      <c r="MFG743"/>
      <c r="MFH743"/>
      <c r="MFI743"/>
      <c r="MFJ743"/>
      <c r="MFK743"/>
      <c r="MFL743"/>
      <c r="MFM743"/>
      <c r="MFN743"/>
      <c r="MFO743"/>
      <c r="MFP743"/>
      <c r="MFQ743"/>
      <c r="MFR743"/>
      <c r="MFS743"/>
      <c r="MFT743"/>
      <c r="MFU743"/>
      <c r="MFV743"/>
      <c r="MFW743"/>
      <c r="MFX743"/>
      <c r="MFY743"/>
      <c r="MFZ743"/>
      <c r="MGA743"/>
      <c r="MGB743"/>
      <c r="MGC743"/>
      <c r="MGD743"/>
      <c r="MGE743"/>
      <c r="MGF743"/>
      <c r="MGG743"/>
      <c r="MGH743"/>
      <c r="MGI743"/>
      <c r="MGJ743"/>
      <c r="MGK743"/>
      <c r="MGL743"/>
      <c r="MGM743"/>
      <c r="MGN743"/>
      <c r="MGO743"/>
      <c r="MGP743"/>
      <c r="MGQ743"/>
      <c r="MGR743"/>
      <c r="MGS743"/>
      <c r="MGT743"/>
      <c r="MGU743"/>
      <c r="MGV743"/>
      <c r="MGW743"/>
      <c r="MGX743"/>
      <c r="MGY743"/>
      <c r="MGZ743"/>
      <c r="MHA743"/>
      <c r="MHB743"/>
      <c r="MHC743"/>
      <c r="MHD743"/>
      <c r="MHE743"/>
      <c r="MHF743"/>
      <c r="MHG743"/>
      <c r="MHH743"/>
      <c r="MHI743"/>
      <c r="MHJ743"/>
      <c r="MHK743"/>
      <c r="MHL743"/>
      <c r="MHM743"/>
      <c r="MHN743"/>
      <c r="MHO743"/>
      <c r="MHP743"/>
      <c r="MHQ743"/>
      <c r="MHR743"/>
      <c r="MHS743"/>
      <c r="MHT743"/>
      <c r="MHU743"/>
      <c r="MHV743"/>
      <c r="MHW743"/>
      <c r="MHX743"/>
      <c r="MHY743"/>
      <c r="MHZ743"/>
      <c r="MIA743"/>
      <c r="MIB743"/>
      <c r="MIC743"/>
      <c r="MID743"/>
      <c r="MIE743"/>
      <c r="MIF743"/>
      <c r="MIG743"/>
      <c r="MIH743"/>
      <c r="MII743"/>
      <c r="MIJ743"/>
      <c r="MIK743"/>
      <c r="MIL743"/>
      <c r="MIM743"/>
      <c r="MIN743"/>
      <c r="MIO743"/>
      <c r="MIP743"/>
      <c r="MIQ743"/>
      <c r="MIR743"/>
      <c r="MIS743"/>
      <c r="MIT743"/>
      <c r="MIU743"/>
      <c r="MIV743"/>
      <c r="MIW743"/>
      <c r="MIX743"/>
      <c r="MIY743"/>
      <c r="MIZ743"/>
      <c r="MJA743"/>
      <c r="MJB743"/>
      <c r="MJC743"/>
      <c r="MJD743"/>
      <c r="MJE743"/>
      <c r="MJF743"/>
      <c r="MJG743"/>
      <c r="MJH743"/>
      <c r="MJI743"/>
      <c r="MJJ743"/>
      <c r="MJK743"/>
      <c r="MJL743"/>
      <c r="MJM743"/>
      <c r="MJN743"/>
      <c r="MJO743"/>
      <c r="MJP743"/>
      <c r="MJQ743"/>
      <c r="MJR743"/>
      <c r="MJS743"/>
      <c r="MJT743"/>
      <c r="MJU743"/>
      <c r="MJV743"/>
      <c r="MJW743"/>
      <c r="MJX743"/>
      <c r="MJY743"/>
      <c r="MJZ743"/>
      <c r="MKA743"/>
      <c r="MKB743"/>
      <c r="MKC743"/>
      <c r="MKD743"/>
      <c r="MKE743"/>
      <c r="MKF743"/>
      <c r="MKG743"/>
      <c r="MKH743"/>
      <c r="MKI743"/>
      <c r="MKJ743"/>
      <c r="MKK743"/>
      <c r="MKL743"/>
      <c r="MKM743"/>
      <c r="MKN743"/>
      <c r="MKO743"/>
      <c r="MKP743"/>
      <c r="MKQ743"/>
      <c r="MKR743"/>
      <c r="MKS743"/>
      <c r="MKT743"/>
      <c r="MKU743"/>
      <c r="MKV743"/>
      <c r="MKW743"/>
      <c r="MKX743"/>
      <c r="MKY743"/>
      <c r="MKZ743"/>
      <c r="MLA743"/>
      <c r="MLB743"/>
      <c r="MLC743"/>
      <c r="MLD743"/>
      <c r="MLE743"/>
      <c r="MLF743"/>
      <c r="MLG743"/>
      <c r="MLH743"/>
      <c r="MLI743"/>
      <c r="MLJ743"/>
      <c r="MLK743"/>
      <c r="MLL743"/>
      <c r="MLM743"/>
      <c r="MLN743"/>
      <c r="MLO743"/>
      <c r="MLP743"/>
      <c r="MLQ743"/>
      <c r="MLR743"/>
      <c r="MLS743"/>
      <c r="MLT743"/>
      <c r="MLU743"/>
      <c r="MLV743"/>
      <c r="MLW743"/>
      <c r="MLX743"/>
      <c r="MLY743"/>
      <c r="MLZ743"/>
      <c r="MMA743"/>
      <c r="MMB743"/>
      <c r="MMC743"/>
      <c r="MMD743"/>
      <c r="MME743"/>
      <c r="MMF743"/>
      <c r="MMG743"/>
      <c r="MMH743"/>
      <c r="MMI743"/>
      <c r="MMJ743"/>
      <c r="MMK743"/>
      <c r="MML743"/>
      <c r="MMM743"/>
      <c r="MMN743"/>
      <c r="MMO743"/>
      <c r="MMP743"/>
      <c r="MMQ743"/>
      <c r="MMR743"/>
      <c r="MMS743"/>
      <c r="MMT743"/>
      <c r="MMU743"/>
      <c r="MMV743"/>
      <c r="MMW743"/>
      <c r="MMX743"/>
      <c r="MMY743"/>
      <c r="MMZ743"/>
      <c r="MNA743"/>
      <c r="MNB743"/>
      <c r="MNC743"/>
      <c r="MND743"/>
      <c r="MNE743"/>
      <c r="MNF743"/>
      <c r="MNG743"/>
      <c r="MNH743"/>
      <c r="MNI743"/>
      <c r="MNJ743"/>
      <c r="MNK743"/>
      <c r="MNL743"/>
      <c r="MNM743"/>
      <c r="MNN743"/>
      <c r="MNO743"/>
      <c r="MNP743"/>
      <c r="MNQ743"/>
      <c r="MNR743"/>
      <c r="MNS743"/>
      <c r="MNT743"/>
      <c r="MNU743"/>
      <c r="MNV743"/>
      <c r="MNW743"/>
      <c r="MNX743"/>
      <c r="MNY743"/>
      <c r="MNZ743"/>
      <c r="MOA743"/>
      <c r="MOB743"/>
      <c r="MOC743"/>
      <c r="MOD743"/>
      <c r="MOE743"/>
      <c r="MOF743"/>
      <c r="MOG743"/>
      <c r="MOH743"/>
      <c r="MOI743"/>
      <c r="MOJ743"/>
      <c r="MOK743"/>
      <c r="MOL743"/>
      <c r="MOM743"/>
      <c r="MON743"/>
      <c r="MOO743"/>
      <c r="MOP743"/>
      <c r="MOQ743"/>
      <c r="MOR743"/>
      <c r="MOS743"/>
      <c r="MOT743"/>
      <c r="MOU743"/>
      <c r="MOV743"/>
      <c r="MOW743"/>
      <c r="MOX743"/>
      <c r="MOY743"/>
      <c r="MOZ743"/>
      <c r="MPA743"/>
      <c r="MPB743"/>
      <c r="MPC743"/>
      <c r="MPD743"/>
      <c r="MPE743"/>
      <c r="MPF743"/>
      <c r="MPG743"/>
      <c r="MPH743"/>
      <c r="MPI743"/>
      <c r="MPJ743"/>
      <c r="MPK743"/>
      <c r="MPL743"/>
      <c r="MPM743"/>
      <c r="MPN743"/>
      <c r="MPO743"/>
      <c r="MPP743"/>
      <c r="MPQ743"/>
      <c r="MPR743"/>
      <c r="MPS743"/>
      <c r="MPT743"/>
      <c r="MPU743"/>
      <c r="MPV743"/>
      <c r="MPW743"/>
      <c r="MPX743"/>
      <c r="MPY743"/>
      <c r="MPZ743"/>
      <c r="MQA743"/>
      <c r="MQB743"/>
      <c r="MQC743"/>
      <c r="MQD743"/>
      <c r="MQE743"/>
      <c r="MQF743"/>
      <c r="MQG743"/>
      <c r="MQH743"/>
      <c r="MQI743"/>
      <c r="MQJ743"/>
      <c r="MQK743"/>
      <c r="MQL743"/>
      <c r="MQM743"/>
      <c r="MQN743"/>
      <c r="MQO743"/>
      <c r="MQP743"/>
      <c r="MQQ743"/>
      <c r="MQR743"/>
      <c r="MQS743"/>
      <c r="MQT743"/>
      <c r="MQU743"/>
      <c r="MQV743"/>
      <c r="MQW743"/>
      <c r="MQX743"/>
      <c r="MQY743"/>
      <c r="MQZ743"/>
      <c r="MRA743"/>
      <c r="MRB743"/>
      <c r="MRC743"/>
      <c r="MRD743"/>
      <c r="MRE743"/>
      <c r="MRF743"/>
      <c r="MRG743"/>
      <c r="MRH743"/>
      <c r="MRI743"/>
      <c r="MRJ743"/>
      <c r="MRK743"/>
      <c r="MRL743"/>
      <c r="MRM743"/>
      <c r="MRN743"/>
      <c r="MRO743"/>
      <c r="MRP743"/>
      <c r="MRQ743"/>
      <c r="MRR743"/>
      <c r="MRS743"/>
      <c r="MRT743"/>
      <c r="MRU743"/>
      <c r="MRV743"/>
      <c r="MRW743"/>
      <c r="MRX743"/>
      <c r="MRY743"/>
      <c r="MRZ743"/>
      <c r="MSA743"/>
      <c r="MSB743"/>
      <c r="MSC743"/>
      <c r="MSD743"/>
      <c r="MSE743"/>
      <c r="MSF743"/>
      <c r="MSG743"/>
      <c r="MSH743"/>
      <c r="MSI743"/>
      <c r="MSJ743"/>
      <c r="MSK743"/>
      <c r="MSL743"/>
      <c r="MSM743"/>
      <c r="MSN743"/>
      <c r="MSO743"/>
      <c r="MSP743"/>
      <c r="MSQ743"/>
      <c r="MSR743"/>
      <c r="MSS743"/>
      <c r="MST743"/>
      <c r="MSU743"/>
      <c r="MSV743"/>
      <c r="MSW743"/>
      <c r="MSX743"/>
      <c r="MSY743"/>
      <c r="MSZ743"/>
      <c r="MTA743"/>
      <c r="MTB743"/>
      <c r="MTC743"/>
      <c r="MTD743"/>
      <c r="MTE743"/>
      <c r="MTF743"/>
      <c r="MTG743"/>
      <c r="MTH743"/>
      <c r="MTI743"/>
      <c r="MTJ743"/>
      <c r="MTK743"/>
      <c r="MTL743"/>
      <c r="MTM743"/>
      <c r="MTN743"/>
      <c r="MTO743"/>
      <c r="MTP743"/>
      <c r="MTQ743"/>
      <c r="MTR743"/>
      <c r="MTS743"/>
      <c r="MTT743"/>
      <c r="MTU743"/>
      <c r="MTV743"/>
      <c r="MTW743"/>
      <c r="MTX743"/>
      <c r="MTY743"/>
      <c r="MTZ743"/>
      <c r="MUA743"/>
      <c r="MUB743"/>
      <c r="MUC743"/>
      <c r="MUD743"/>
      <c r="MUE743"/>
      <c r="MUF743"/>
      <c r="MUG743"/>
      <c r="MUH743"/>
      <c r="MUI743"/>
      <c r="MUJ743"/>
      <c r="MUK743"/>
      <c r="MUL743"/>
      <c r="MUM743"/>
      <c r="MUN743"/>
      <c r="MUO743"/>
      <c r="MUP743"/>
      <c r="MUQ743"/>
      <c r="MUR743"/>
      <c r="MUS743"/>
      <c r="MUT743"/>
      <c r="MUU743"/>
      <c r="MUV743"/>
      <c r="MUW743"/>
      <c r="MUX743"/>
      <c r="MUY743"/>
      <c r="MUZ743"/>
      <c r="MVA743"/>
      <c r="MVB743"/>
      <c r="MVC743"/>
      <c r="MVD743"/>
      <c r="MVE743"/>
      <c r="MVF743"/>
      <c r="MVG743"/>
      <c r="MVH743"/>
      <c r="MVI743"/>
      <c r="MVJ743"/>
      <c r="MVK743"/>
      <c r="MVL743"/>
      <c r="MVM743"/>
      <c r="MVN743"/>
      <c r="MVO743"/>
      <c r="MVP743"/>
      <c r="MVQ743"/>
      <c r="MVR743"/>
      <c r="MVS743"/>
      <c r="MVT743"/>
      <c r="MVU743"/>
      <c r="MVV743"/>
      <c r="MVW743"/>
      <c r="MVX743"/>
      <c r="MVY743"/>
      <c r="MVZ743"/>
      <c r="MWA743"/>
      <c r="MWB743"/>
      <c r="MWC743"/>
      <c r="MWD743"/>
      <c r="MWE743"/>
      <c r="MWF743"/>
      <c r="MWG743"/>
      <c r="MWH743"/>
      <c r="MWI743"/>
      <c r="MWJ743"/>
      <c r="MWK743"/>
      <c r="MWL743"/>
      <c r="MWM743"/>
      <c r="MWN743"/>
      <c r="MWO743"/>
      <c r="MWP743"/>
      <c r="MWQ743"/>
      <c r="MWR743"/>
      <c r="MWS743"/>
      <c r="MWT743"/>
      <c r="MWU743"/>
      <c r="MWV743"/>
      <c r="MWW743"/>
      <c r="MWX743"/>
      <c r="MWY743"/>
      <c r="MWZ743"/>
      <c r="MXA743"/>
      <c r="MXB743"/>
      <c r="MXC743"/>
      <c r="MXD743"/>
      <c r="MXE743"/>
      <c r="MXF743"/>
      <c r="MXG743"/>
      <c r="MXH743"/>
      <c r="MXI743"/>
      <c r="MXJ743"/>
      <c r="MXK743"/>
      <c r="MXL743"/>
      <c r="MXM743"/>
      <c r="MXN743"/>
      <c r="MXO743"/>
      <c r="MXP743"/>
      <c r="MXQ743"/>
      <c r="MXR743"/>
      <c r="MXS743"/>
      <c r="MXT743"/>
      <c r="MXU743"/>
      <c r="MXV743"/>
      <c r="MXW743"/>
      <c r="MXX743"/>
      <c r="MXY743"/>
      <c r="MXZ743"/>
      <c r="MYA743"/>
      <c r="MYB743"/>
      <c r="MYC743"/>
      <c r="MYD743"/>
      <c r="MYE743"/>
      <c r="MYF743"/>
      <c r="MYG743"/>
      <c r="MYH743"/>
      <c r="MYI743"/>
      <c r="MYJ743"/>
      <c r="MYK743"/>
      <c r="MYL743"/>
      <c r="MYM743"/>
      <c r="MYN743"/>
      <c r="MYO743"/>
      <c r="MYP743"/>
      <c r="MYQ743"/>
      <c r="MYR743"/>
      <c r="MYS743"/>
      <c r="MYT743"/>
      <c r="MYU743"/>
      <c r="MYV743"/>
      <c r="MYW743"/>
      <c r="MYX743"/>
      <c r="MYY743"/>
      <c r="MYZ743"/>
      <c r="MZA743"/>
      <c r="MZB743"/>
      <c r="MZC743"/>
      <c r="MZD743"/>
      <c r="MZE743"/>
      <c r="MZF743"/>
      <c r="MZG743"/>
      <c r="MZH743"/>
      <c r="MZI743"/>
      <c r="MZJ743"/>
      <c r="MZK743"/>
      <c r="MZL743"/>
      <c r="MZM743"/>
      <c r="MZN743"/>
      <c r="MZO743"/>
      <c r="MZP743"/>
      <c r="MZQ743"/>
      <c r="MZR743"/>
      <c r="MZS743"/>
      <c r="MZT743"/>
      <c r="MZU743"/>
      <c r="MZV743"/>
      <c r="MZW743"/>
      <c r="MZX743"/>
      <c r="MZY743"/>
      <c r="MZZ743"/>
      <c r="NAA743"/>
      <c r="NAB743"/>
      <c r="NAC743"/>
      <c r="NAD743"/>
      <c r="NAE743"/>
      <c r="NAF743"/>
      <c r="NAG743"/>
      <c r="NAH743"/>
      <c r="NAI743"/>
      <c r="NAJ743"/>
      <c r="NAK743"/>
      <c r="NAL743"/>
      <c r="NAM743"/>
      <c r="NAN743"/>
      <c r="NAO743"/>
      <c r="NAP743"/>
      <c r="NAQ743"/>
      <c r="NAR743"/>
      <c r="NAS743"/>
      <c r="NAT743"/>
      <c r="NAU743"/>
      <c r="NAV743"/>
      <c r="NAW743"/>
      <c r="NAX743"/>
      <c r="NAY743"/>
      <c r="NAZ743"/>
      <c r="NBA743"/>
      <c r="NBB743"/>
      <c r="NBC743"/>
      <c r="NBD743"/>
      <c r="NBE743"/>
      <c r="NBF743"/>
      <c r="NBG743"/>
      <c r="NBH743"/>
      <c r="NBI743"/>
      <c r="NBJ743"/>
      <c r="NBK743"/>
      <c r="NBL743"/>
      <c r="NBM743"/>
      <c r="NBN743"/>
      <c r="NBO743"/>
      <c r="NBP743"/>
      <c r="NBQ743"/>
      <c r="NBR743"/>
      <c r="NBS743"/>
      <c r="NBT743"/>
      <c r="NBU743"/>
      <c r="NBV743"/>
      <c r="NBW743"/>
      <c r="NBX743"/>
      <c r="NBY743"/>
      <c r="NBZ743"/>
      <c r="NCA743"/>
      <c r="NCB743"/>
      <c r="NCC743"/>
      <c r="NCD743"/>
      <c r="NCE743"/>
      <c r="NCF743"/>
      <c r="NCG743"/>
      <c r="NCH743"/>
      <c r="NCI743"/>
      <c r="NCJ743"/>
      <c r="NCK743"/>
      <c r="NCL743"/>
      <c r="NCM743"/>
      <c r="NCN743"/>
      <c r="NCO743"/>
      <c r="NCP743"/>
      <c r="NCQ743"/>
      <c r="NCR743"/>
      <c r="NCS743"/>
      <c r="NCT743"/>
      <c r="NCU743"/>
      <c r="NCV743"/>
      <c r="NCW743"/>
      <c r="NCX743"/>
      <c r="NCY743"/>
      <c r="NCZ743"/>
      <c r="NDA743"/>
      <c r="NDB743"/>
      <c r="NDC743"/>
      <c r="NDD743"/>
      <c r="NDE743"/>
      <c r="NDF743"/>
      <c r="NDG743"/>
      <c r="NDH743"/>
      <c r="NDI743"/>
      <c r="NDJ743"/>
      <c r="NDK743"/>
      <c r="NDL743"/>
      <c r="NDM743"/>
      <c r="NDN743"/>
      <c r="NDO743"/>
      <c r="NDP743"/>
      <c r="NDQ743"/>
      <c r="NDR743"/>
      <c r="NDS743"/>
      <c r="NDT743"/>
      <c r="NDU743"/>
      <c r="NDV743"/>
      <c r="NDW743"/>
      <c r="NDX743"/>
      <c r="NDY743"/>
      <c r="NDZ743"/>
      <c r="NEA743"/>
      <c r="NEB743"/>
      <c r="NEC743"/>
      <c r="NED743"/>
      <c r="NEE743"/>
      <c r="NEF743"/>
      <c r="NEG743"/>
      <c r="NEH743"/>
      <c r="NEI743"/>
      <c r="NEJ743"/>
      <c r="NEK743"/>
      <c r="NEL743"/>
      <c r="NEM743"/>
      <c r="NEN743"/>
      <c r="NEO743"/>
      <c r="NEP743"/>
      <c r="NEQ743"/>
      <c r="NER743"/>
      <c r="NES743"/>
      <c r="NET743"/>
      <c r="NEU743"/>
      <c r="NEV743"/>
      <c r="NEW743"/>
      <c r="NEX743"/>
      <c r="NEY743"/>
      <c r="NEZ743"/>
      <c r="NFA743"/>
      <c r="NFB743"/>
      <c r="NFC743"/>
      <c r="NFD743"/>
      <c r="NFE743"/>
      <c r="NFF743"/>
      <c r="NFG743"/>
      <c r="NFH743"/>
      <c r="NFI743"/>
      <c r="NFJ743"/>
      <c r="NFK743"/>
      <c r="NFL743"/>
      <c r="NFM743"/>
      <c r="NFN743"/>
      <c r="NFO743"/>
      <c r="NFP743"/>
      <c r="NFQ743"/>
      <c r="NFR743"/>
      <c r="NFS743"/>
      <c r="NFT743"/>
      <c r="NFU743"/>
      <c r="NFV743"/>
      <c r="NFW743"/>
      <c r="NFX743"/>
      <c r="NFY743"/>
      <c r="NFZ743"/>
      <c r="NGA743"/>
      <c r="NGB743"/>
      <c r="NGC743"/>
      <c r="NGD743"/>
      <c r="NGE743"/>
      <c r="NGF743"/>
      <c r="NGG743"/>
      <c r="NGH743"/>
      <c r="NGI743"/>
      <c r="NGJ743"/>
      <c r="NGK743"/>
      <c r="NGL743"/>
      <c r="NGM743"/>
      <c r="NGN743"/>
      <c r="NGO743"/>
      <c r="NGP743"/>
      <c r="NGQ743"/>
      <c r="NGR743"/>
      <c r="NGS743"/>
      <c r="NGT743"/>
      <c r="NGU743"/>
      <c r="NGV743"/>
      <c r="NGW743"/>
      <c r="NGX743"/>
      <c r="NGY743"/>
      <c r="NGZ743"/>
      <c r="NHA743"/>
      <c r="NHB743"/>
      <c r="NHC743"/>
      <c r="NHD743"/>
      <c r="NHE743"/>
      <c r="NHF743"/>
      <c r="NHG743"/>
      <c r="NHH743"/>
      <c r="NHI743"/>
      <c r="NHJ743"/>
      <c r="NHK743"/>
      <c r="NHL743"/>
      <c r="NHM743"/>
      <c r="NHN743"/>
      <c r="NHO743"/>
      <c r="NHP743"/>
      <c r="NHQ743"/>
      <c r="NHR743"/>
      <c r="NHS743"/>
      <c r="NHT743"/>
      <c r="NHU743"/>
      <c r="NHV743"/>
      <c r="NHW743"/>
      <c r="NHX743"/>
      <c r="NHY743"/>
      <c r="NHZ743"/>
      <c r="NIA743"/>
      <c r="NIB743"/>
      <c r="NIC743"/>
      <c r="NID743"/>
      <c r="NIE743"/>
      <c r="NIF743"/>
      <c r="NIG743"/>
      <c r="NIH743"/>
      <c r="NII743"/>
      <c r="NIJ743"/>
      <c r="NIK743"/>
      <c r="NIL743"/>
      <c r="NIM743"/>
      <c r="NIN743"/>
      <c r="NIO743"/>
      <c r="NIP743"/>
      <c r="NIQ743"/>
      <c r="NIR743"/>
      <c r="NIS743"/>
      <c r="NIT743"/>
      <c r="NIU743"/>
      <c r="NIV743"/>
      <c r="NIW743"/>
      <c r="NIX743"/>
      <c r="NIY743"/>
      <c r="NIZ743"/>
      <c r="NJA743"/>
      <c r="NJB743"/>
      <c r="NJC743"/>
      <c r="NJD743"/>
      <c r="NJE743"/>
      <c r="NJF743"/>
      <c r="NJG743"/>
      <c r="NJH743"/>
      <c r="NJI743"/>
      <c r="NJJ743"/>
      <c r="NJK743"/>
      <c r="NJL743"/>
      <c r="NJM743"/>
      <c r="NJN743"/>
      <c r="NJO743"/>
      <c r="NJP743"/>
      <c r="NJQ743"/>
      <c r="NJR743"/>
      <c r="NJS743"/>
      <c r="NJT743"/>
      <c r="NJU743"/>
      <c r="NJV743"/>
      <c r="NJW743"/>
      <c r="NJX743"/>
      <c r="NJY743"/>
      <c r="NJZ743"/>
      <c r="NKA743"/>
      <c r="NKB743"/>
      <c r="NKC743"/>
      <c r="NKD743"/>
      <c r="NKE743"/>
      <c r="NKF743"/>
      <c r="NKG743"/>
      <c r="NKH743"/>
      <c r="NKI743"/>
      <c r="NKJ743"/>
      <c r="NKK743"/>
      <c r="NKL743"/>
      <c r="NKM743"/>
      <c r="NKN743"/>
      <c r="NKO743"/>
      <c r="NKP743"/>
      <c r="NKQ743"/>
      <c r="NKR743"/>
      <c r="NKS743"/>
      <c r="NKT743"/>
      <c r="NKU743"/>
      <c r="NKV743"/>
      <c r="NKW743"/>
      <c r="NKX743"/>
      <c r="NKY743"/>
      <c r="NKZ743"/>
      <c r="NLA743"/>
      <c r="NLB743"/>
      <c r="NLC743"/>
      <c r="NLD743"/>
      <c r="NLE743"/>
      <c r="NLF743"/>
      <c r="NLG743"/>
      <c r="NLH743"/>
      <c r="NLI743"/>
      <c r="NLJ743"/>
      <c r="NLK743"/>
      <c r="NLL743"/>
      <c r="NLM743"/>
      <c r="NLN743"/>
      <c r="NLO743"/>
      <c r="NLP743"/>
      <c r="NLQ743"/>
      <c r="NLR743"/>
      <c r="NLS743"/>
      <c r="NLT743"/>
      <c r="NLU743"/>
      <c r="NLV743"/>
      <c r="NLW743"/>
      <c r="NLX743"/>
      <c r="NLY743"/>
      <c r="NLZ743"/>
      <c r="NMA743"/>
      <c r="NMB743"/>
      <c r="NMC743"/>
      <c r="NMD743"/>
      <c r="NME743"/>
      <c r="NMF743"/>
      <c r="NMG743"/>
      <c r="NMH743"/>
      <c r="NMI743"/>
      <c r="NMJ743"/>
      <c r="NMK743"/>
      <c r="NML743"/>
      <c r="NMM743"/>
      <c r="NMN743"/>
      <c r="NMO743"/>
      <c r="NMP743"/>
      <c r="NMQ743"/>
      <c r="NMR743"/>
      <c r="NMS743"/>
      <c r="NMT743"/>
      <c r="NMU743"/>
      <c r="NMV743"/>
      <c r="NMW743"/>
      <c r="NMX743"/>
      <c r="NMY743"/>
      <c r="NMZ743"/>
      <c r="NNA743"/>
      <c r="NNB743"/>
      <c r="NNC743"/>
      <c r="NND743"/>
      <c r="NNE743"/>
      <c r="NNF743"/>
      <c r="NNG743"/>
      <c r="NNH743"/>
      <c r="NNI743"/>
      <c r="NNJ743"/>
      <c r="NNK743"/>
      <c r="NNL743"/>
      <c r="NNM743"/>
      <c r="NNN743"/>
      <c r="NNO743"/>
      <c r="NNP743"/>
      <c r="NNQ743"/>
      <c r="NNR743"/>
      <c r="NNS743"/>
      <c r="NNT743"/>
      <c r="NNU743"/>
      <c r="NNV743"/>
      <c r="NNW743"/>
      <c r="NNX743"/>
      <c r="NNY743"/>
      <c r="NNZ743"/>
      <c r="NOA743"/>
      <c r="NOB743"/>
      <c r="NOC743"/>
      <c r="NOD743"/>
      <c r="NOE743"/>
      <c r="NOF743"/>
      <c r="NOG743"/>
      <c r="NOH743"/>
      <c r="NOI743"/>
      <c r="NOJ743"/>
      <c r="NOK743"/>
      <c r="NOL743"/>
      <c r="NOM743"/>
      <c r="NON743"/>
      <c r="NOO743"/>
      <c r="NOP743"/>
      <c r="NOQ743"/>
      <c r="NOR743"/>
      <c r="NOS743"/>
      <c r="NOT743"/>
      <c r="NOU743"/>
      <c r="NOV743"/>
      <c r="NOW743"/>
      <c r="NOX743"/>
      <c r="NOY743"/>
      <c r="NOZ743"/>
      <c r="NPA743"/>
      <c r="NPB743"/>
      <c r="NPC743"/>
      <c r="NPD743"/>
      <c r="NPE743"/>
      <c r="NPF743"/>
      <c r="NPG743"/>
      <c r="NPH743"/>
      <c r="NPI743"/>
      <c r="NPJ743"/>
      <c r="NPK743"/>
      <c r="NPL743"/>
      <c r="NPM743"/>
      <c r="NPN743"/>
      <c r="NPO743"/>
      <c r="NPP743"/>
      <c r="NPQ743"/>
      <c r="NPR743"/>
      <c r="NPS743"/>
      <c r="NPT743"/>
      <c r="NPU743"/>
      <c r="NPV743"/>
      <c r="NPW743"/>
      <c r="NPX743"/>
      <c r="NPY743"/>
      <c r="NPZ743"/>
      <c r="NQA743"/>
      <c r="NQB743"/>
      <c r="NQC743"/>
      <c r="NQD743"/>
      <c r="NQE743"/>
      <c r="NQF743"/>
      <c r="NQG743"/>
      <c r="NQH743"/>
      <c r="NQI743"/>
      <c r="NQJ743"/>
      <c r="NQK743"/>
      <c r="NQL743"/>
      <c r="NQM743"/>
      <c r="NQN743"/>
      <c r="NQO743"/>
      <c r="NQP743"/>
      <c r="NQQ743"/>
      <c r="NQR743"/>
      <c r="NQS743"/>
      <c r="NQT743"/>
      <c r="NQU743"/>
      <c r="NQV743"/>
      <c r="NQW743"/>
      <c r="NQX743"/>
      <c r="NQY743"/>
      <c r="NQZ743"/>
      <c r="NRA743"/>
      <c r="NRB743"/>
      <c r="NRC743"/>
      <c r="NRD743"/>
      <c r="NRE743"/>
      <c r="NRF743"/>
      <c r="NRG743"/>
      <c r="NRH743"/>
      <c r="NRI743"/>
      <c r="NRJ743"/>
      <c r="NRK743"/>
      <c r="NRL743"/>
      <c r="NRM743"/>
      <c r="NRN743"/>
      <c r="NRO743"/>
      <c r="NRP743"/>
      <c r="NRQ743"/>
      <c r="NRR743"/>
      <c r="NRS743"/>
      <c r="NRT743"/>
      <c r="NRU743"/>
      <c r="NRV743"/>
      <c r="NRW743"/>
      <c r="NRX743"/>
      <c r="NRY743"/>
      <c r="NRZ743"/>
      <c r="NSA743"/>
      <c r="NSB743"/>
      <c r="NSC743"/>
      <c r="NSD743"/>
      <c r="NSE743"/>
      <c r="NSF743"/>
      <c r="NSG743"/>
      <c r="NSH743"/>
      <c r="NSI743"/>
      <c r="NSJ743"/>
      <c r="NSK743"/>
      <c r="NSL743"/>
      <c r="NSM743"/>
      <c r="NSN743"/>
      <c r="NSO743"/>
      <c r="NSP743"/>
      <c r="NSQ743"/>
      <c r="NSR743"/>
      <c r="NSS743"/>
      <c r="NST743"/>
      <c r="NSU743"/>
      <c r="NSV743"/>
      <c r="NSW743"/>
      <c r="NSX743"/>
      <c r="NSY743"/>
      <c r="NSZ743"/>
      <c r="NTA743"/>
      <c r="NTB743"/>
      <c r="NTC743"/>
      <c r="NTD743"/>
      <c r="NTE743"/>
      <c r="NTF743"/>
      <c r="NTG743"/>
      <c r="NTH743"/>
      <c r="NTI743"/>
      <c r="NTJ743"/>
      <c r="NTK743"/>
      <c r="NTL743"/>
      <c r="NTM743"/>
      <c r="NTN743"/>
      <c r="NTO743"/>
      <c r="NTP743"/>
      <c r="NTQ743"/>
      <c r="NTR743"/>
      <c r="NTS743"/>
      <c r="NTT743"/>
      <c r="NTU743"/>
      <c r="NTV743"/>
      <c r="NTW743"/>
      <c r="NTX743"/>
      <c r="NTY743"/>
      <c r="NTZ743"/>
      <c r="NUA743"/>
      <c r="NUB743"/>
      <c r="NUC743"/>
      <c r="NUD743"/>
      <c r="NUE743"/>
      <c r="NUF743"/>
      <c r="NUG743"/>
      <c r="NUH743"/>
      <c r="NUI743"/>
      <c r="NUJ743"/>
      <c r="NUK743"/>
      <c r="NUL743"/>
      <c r="NUM743"/>
      <c r="NUN743"/>
      <c r="NUO743"/>
      <c r="NUP743"/>
      <c r="NUQ743"/>
      <c r="NUR743"/>
      <c r="NUS743"/>
      <c r="NUT743"/>
      <c r="NUU743"/>
      <c r="NUV743"/>
      <c r="NUW743"/>
      <c r="NUX743"/>
      <c r="NUY743"/>
      <c r="NUZ743"/>
      <c r="NVA743"/>
      <c r="NVB743"/>
      <c r="NVC743"/>
      <c r="NVD743"/>
      <c r="NVE743"/>
      <c r="NVF743"/>
      <c r="NVG743"/>
      <c r="NVH743"/>
      <c r="NVI743"/>
      <c r="NVJ743"/>
      <c r="NVK743"/>
      <c r="NVL743"/>
      <c r="NVM743"/>
      <c r="NVN743"/>
      <c r="NVO743"/>
      <c r="NVP743"/>
      <c r="NVQ743"/>
      <c r="NVR743"/>
      <c r="NVS743"/>
      <c r="NVT743"/>
      <c r="NVU743"/>
      <c r="NVV743"/>
      <c r="NVW743"/>
      <c r="NVX743"/>
      <c r="NVY743"/>
      <c r="NVZ743"/>
      <c r="NWA743"/>
      <c r="NWB743"/>
      <c r="NWC743"/>
      <c r="NWD743"/>
      <c r="NWE743"/>
      <c r="NWF743"/>
      <c r="NWG743"/>
      <c r="NWH743"/>
      <c r="NWI743"/>
      <c r="NWJ743"/>
      <c r="NWK743"/>
      <c r="NWL743"/>
      <c r="NWM743"/>
      <c r="NWN743"/>
      <c r="NWO743"/>
      <c r="NWP743"/>
      <c r="NWQ743"/>
      <c r="NWR743"/>
      <c r="NWS743"/>
      <c r="NWT743"/>
      <c r="NWU743"/>
      <c r="NWV743"/>
      <c r="NWW743"/>
      <c r="NWX743"/>
      <c r="NWY743"/>
      <c r="NWZ743"/>
      <c r="NXA743"/>
      <c r="NXB743"/>
      <c r="NXC743"/>
      <c r="NXD743"/>
      <c r="NXE743"/>
      <c r="NXF743"/>
      <c r="NXG743"/>
      <c r="NXH743"/>
      <c r="NXI743"/>
      <c r="NXJ743"/>
      <c r="NXK743"/>
      <c r="NXL743"/>
      <c r="NXM743"/>
      <c r="NXN743"/>
      <c r="NXO743"/>
      <c r="NXP743"/>
      <c r="NXQ743"/>
      <c r="NXR743"/>
      <c r="NXS743"/>
      <c r="NXT743"/>
      <c r="NXU743"/>
      <c r="NXV743"/>
      <c r="NXW743"/>
      <c r="NXX743"/>
      <c r="NXY743"/>
      <c r="NXZ743"/>
      <c r="NYA743"/>
      <c r="NYB743"/>
      <c r="NYC743"/>
      <c r="NYD743"/>
      <c r="NYE743"/>
      <c r="NYF743"/>
      <c r="NYG743"/>
      <c r="NYH743"/>
      <c r="NYI743"/>
      <c r="NYJ743"/>
      <c r="NYK743"/>
      <c r="NYL743"/>
      <c r="NYM743"/>
      <c r="NYN743"/>
      <c r="NYO743"/>
      <c r="NYP743"/>
      <c r="NYQ743"/>
      <c r="NYR743"/>
      <c r="NYS743"/>
      <c r="NYT743"/>
      <c r="NYU743"/>
      <c r="NYV743"/>
      <c r="NYW743"/>
      <c r="NYX743"/>
      <c r="NYY743"/>
      <c r="NYZ743"/>
      <c r="NZA743"/>
      <c r="NZB743"/>
      <c r="NZC743"/>
      <c r="NZD743"/>
      <c r="NZE743"/>
      <c r="NZF743"/>
      <c r="NZG743"/>
      <c r="NZH743"/>
      <c r="NZI743"/>
      <c r="NZJ743"/>
      <c r="NZK743"/>
      <c r="NZL743"/>
      <c r="NZM743"/>
      <c r="NZN743"/>
      <c r="NZO743"/>
      <c r="NZP743"/>
      <c r="NZQ743"/>
      <c r="NZR743"/>
      <c r="NZS743"/>
      <c r="NZT743"/>
      <c r="NZU743"/>
      <c r="NZV743"/>
      <c r="NZW743"/>
      <c r="NZX743"/>
      <c r="NZY743"/>
      <c r="NZZ743"/>
      <c r="OAA743"/>
      <c r="OAB743"/>
      <c r="OAC743"/>
      <c r="OAD743"/>
      <c r="OAE743"/>
      <c r="OAF743"/>
      <c r="OAG743"/>
      <c r="OAH743"/>
      <c r="OAI743"/>
      <c r="OAJ743"/>
      <c r="OAK743"/>
      <c r="OAL743"/>
      <c r="OAM743"/>
      <c r="OAN743"/>
      <c r="OAO743"/>
      <c r="OAP743"/>
      <c r="OAQ743"/>
      <c r="OAR743"/>
      <c r="OAS743"/>
      <c r="OAT743"/>
      <c r="OAU743"/>
      <c r="OAV743"/>
      <c r="OAW743"/>
      <c r="OAX743"/>
      <c r="OAY743"/>
      <c r="OAZ743"/>
      <c r="OBA743"/>
      <c r="OBB743"/>
      <c r="OBC743"/>
      <c r="OBD743"/>
      <c r="OBE743"/>
      <c r="OBF743"/>
      <c r="OBG743"/>
      <c r="OBH743"/>
      <c r="OBI743"/>
      <c r="OBJ743"/>
      <c r="OBK743"/>
      <c r="OBL743"/>
      <c r="OBM743"/>
      <c r="OBN743"/>
      <c r="OBO743"/>
      <c r="OBP743"/>
      <c r="OBQ743"/>
      <c r="OBR743"/>
      <c r="OBS743"/>
      <c r="OBT743"/>
      <c r="OBU743"/>
      <c r="OBV743"/>
      <c r="OBW743"/>
      <c r="OBX743"/>
      <c r="OBY743"/>
      <c r="OBZ743"/>
      <c r="OCA743"/>
      <c r="OCB743"/>
      <c r="OCC743"/>
      <c r="OCD743"/>
      <c r="OCE743"/>
      <c r="OCF743"/>
      <c r="OCG743"/>
      <c r="OCH743"/>
      <c r="OCI743"/>
      <c r="OCJ743"/>
      <c r="OCK743"/>
      <c r="OCL743"/>
      <c r="OCM743"/>
      <c r="OCN743"/>
      <c r="OCO743"/>
      <c r="OCP743"/>
      <c r="OCQ743"/>
      <c r="OCR743"/>
      <c r="OCS743"/>
      <c r="OCT743"/>
      <c r="OCU743"/>
      <c r="OCV743"/>
      <c r="OCW743"/>
      <c r="OCX743"/>
      <c r="OCY743"/>
      <c r="OCZ743"/>
      <c r="ODA743"/>
      <c r="ODB743"/>
      <c r="ODC743"/>
      <c r="ODD743"/>
      <c r="ODE743"/>
      <c r="ODF743"/>
      <c r="ODG743"/>
      <c r="ODH743"/>
      <c r="ODI743"/>
      <c r="ODJ743"/>
      <c r="ODK743"/>
      <c r="ODL743"/>
      <c r="ODM743"/>
      <c r="ODN743"/>
      <c r="ODO743"/>
      <c r="ODP743"/>
      <c r="ODQ743"/>
      <c r="ODR743"/>
      <c r="ODS743"/>
      <c r="ODT743"/>
      <c r="ODU743"/>
      <c r="ODV743"/>
      <c r="ODW743"/>
      <c r="ODX743"/>
      <c r="ODY743"/>
      <c r="ODZ743"/>
      <c r="OEA743"/>
      <c r="OEB743"/>
      <c r="OEC743"/>
      <c r="OED743"/>
      <c r="OEE743"/>
      <c r="OEF743"/>
      <c r="OEG743"/>
      <c r="OEH743"/>
      <c r="OEI743"/>
      <c r="OEJ743"/>
      <c r="OEK743"/>
      <c r="OEL743"/>
      <c r="OEM743"/>
      <c r="OEN743"/>
      <c r="OEO743"/>
      <c r="OEP743"/>
      <c r="OEQ743"/>
      <c r="OER743"/>
      <c r="OES743"/>
      <c r="OET743"/>
      <c r="OEU743"/>
      <c r="OEV743"/>
      <c r="OEW743"/>
      <c r="OEX743"/>
      <c r="OEY743"/>
      <c r="OEZ743"/>
      <c r="OFA743"/>
      <c r="OFB743"/>
      <c r="OFC743"/>
      <c r="OFD743"/>
      <c r="OFE743"/>
      <c r="OFF743"/>
      <c r="OFG743"/>
      <c r="OFH743"/>
      <c r="OFI743"/>
      <c r="OFJ743"/>
      <c r="OFK743"/>
      <c r="OFL743"/>
      <c r="OFM743"/>
      <c r="OFN743"/>
      <c r="OFO743"/>
      <c r="OFP743"/>
      <c r="OFQ743"/>
      <c r="OFR743"/>
      <c r="OFS743"/>
      <c r="OFT743"/>
      <c r="OFU743"/>
      <c r="OFV743"/>
      <c r="OFW743"/>
      <c r="OFX743"/>
      <c r="OFY743"/>
      <c r="OFZ743"/>
      <c r="OGA743"/>
      <c r="OGB743"/>
      <c r="OGC743"/>
      <c r="OGD743"/>
      <c r="OGE743"/>
      <c r="OGF743"/>
      <c r="OGG743"/>
      <c r="OGH743"/>
      <c r="OGI743"/>
      <c r="OGJ743"/>
      <c r="OGK743"/>
      <c r="OGL743"/>
      <c r="OGM743"/>
      <c r="OGN743"/>
      <c r="OGO743"/>
      <c r="OGP743"/>
      <c r="OGQ743"/>
      <c r="OGR743"/>
      <c r="OGS743"/>
      <c r="OGT743"/>
      <c r="OGU743"/>
      <c r="OGV743"/>
      <c r="OGW743"/>
      <c r="OGX743"/>
      <c r="OGY743"/>
      <c r="OGZ743"/>
      <c r="OHA743"/>
      <c r="OHB743"/>
      <c r="OHC743"/>
      <c r="OHD743"/>
      <c r="OHE743"/>
      <c r="OHF743"/>
      <c r="OHG743"/>
      <c r="OHH743"/>
      <c r="OHI743"/>
      <c r="OHJ743"/>
      <c r="OHK743"/>
      <c r="OHL743"/>
      <c r="OHM743"/>
      <c r="OHN743"/>
      <c r="OHO743"/>
      <c r="OHP743"/>
      <c r="OHQ743"/>
      <c r="OHR743"/>
      <c r="OHS743"/>
      <c r="OHT743"/>
      <c r="OHU743"/>
      <c r="OHV743"/>
      <c r="OHW743"/>
      <c r="OHX743"/>
      <c r="OHY743"/>
      <c r="OHZ743"/>
      <c r="OIA743"/>
      <c r="OIB743"/>
      <c r="OIC743"/>
      <c r="OID743"/>
      <c r="OIE743"/>
      <c r="OIF743"/>
      <c r="OIG743"/>
      <c r="OIH743"/>
      <c r="OII743"/>
      <c r="OIJ743"/>
      <c r="OIK743"/>
      <c r="OIL743"/>
      <c r="OIM743"/>
      <c r="OIN743"/>
      <c r="OIO743"/>
      <c r="OIP743"/>
      <c r="OIQ743"/>
      <c r="OIR743"/>
      <c r="OIS743"/>
      <c r="OIT743"/>
      <c r="OIU743"/>
      <c r="OIV743"/>
      <c r="OIW743"/>
      <c r="OIX743"/>
      <c r="OIY743"/>
      <c r="OIZ743"/>
      <c r="OJA743"/>
      <c r="OJB743"/>
      <c r="OJC743"/>
      <c r="OJD743"/>
      <c r="OJE743"/>
      <c r="OJF743"/>
      <c r="OJG743"/>
      <c r="OJH743"/>
      <c r="OJI743"/>
      <c r="OJJ743"/>
      <c r="OJK743"/>
      <c r="OJL743"/>
      <c r="OJM743"/>
      <c r="OJN743"/>
      <c r="OJO743"/>
      <c r="OJP743"/>
      <c r="OJQ743"/>
      <c r="OJR743"/>
      <c r="OJS743"/>
      <c r="OJT743"/>
      <c r="OJU743"/>
      <c r="OJV743"/>
      <c r="OJW743"/>
      <c r="OJX743"/>
      <c r="OJY743"/>
      <c r="OJZ743"/>
      <c r="OKA743"/>
      <c r="OKB743"/>
      <c r="OKC743"/>
      <c r="OKD743"/>
      <c r="OKE743"/>
      <c r="OKF743"/>
      <c r="OKG743"/>
      <c r="OKH743"/>
      <c r="OKI743"/>
      <c r="OKJ743"/>
      <c r="OKK743"/>
      <c r="OKL743"/>
      <c r="OKM743"/>
      <c r="OKN743"/>
      <c r="OKO743"/>
      <c r="OKP743"/>
      <c r="OKQ743"/>
      <c r="OKR743"/>
      <c r="OKS743"/>
      <c r="OKT743"/>
      <c r="OKU743"/>
      <c r="OKV743"/>
      <c r="OKW743"/>
      <c r="OKX743"/>
      <c r="OKY743"/>
      <c r="OKZ743"/>
      <c r="OLA743"/>
      <c r="OLB743"/>
      <c r="OLC743"/>
      <c r="OLD743"/>
      <c r="OLE743"/>
      <c r="OLF743"/>
      <c r="OLG743"/>
      <c r="OLH743"/>
      <c r="OLI743"/>
      <c r="OLJ743"/>
      <c r="OLK743"/>
      <c r="OLL743"/>
      <c r="OLM743"/>
      <c r="OLN743"/>
      <c r="OLO743"/>
      <c r="OLP743"/>
      <c r="OLQ743"/>
      <c r="OLR743"/>
      <c r="OLS743"/>
      <c r="OLT743"/>
      <c r="OLU743"/>
      <c r="OLV743"/>
      <c r="OLW743"/>
      <c r="OLX743"/>
      <c r="OLY743"/>
      <c r="OLZ743"/>
      <c r="OMA743"/>
      <c r="OMB743"/>
      <c r="OMC743"/>
      <c r="OMD743"/>
      <c r="OME743"/>
      <c r="OMF743"/>
      <c r="OMG743"/>
      <c r="OMH743"/>
      <c r="OMI743"/>
      <c r="OMJ743"/>
      <c r="OMK743"/>
      <c r="OML743"/>
      <c r="OMM743"/>
      <c r="OMN743"/>
      <c r="OMO743"/>
      <c r="OMP743"/>
      <c r="OMQ743"/>
      <c r="OMR743"/>
      <c r="OMS743"/>
      <c r="OMT743"/>
      <c r="OMU743"/>
      <c r="OMV743"/>
      <c r="OMW743"/>
      <c r="OMX743"/>
      <c r="OMY743"/>
      <c r="OMZ743"/>
      <c r="ONA743"/>
      <c r="ONB743"/>
      <c r="ONC743"/>
      <c r="OND743"/>
      <c r="ONE743"/>
      <c r="ONF743"/>
      <c r="ONG743"/>
      <c r="ONH743"/>
      <c r="ONI743"/>
      <c r="ONJ743"/>
      <c r="ONK743"/>
      <c r="ONL743"/>
      <c r="ONM743"/>
      <c r="ONN743"/>
      <c r="ONO743"/>
      <c r="ONP743"/>
      <c r="ONQ743"/>
      <c r="ONR743"/>
      <c r="ONS743"/>
      <c r="ONT743"/>
      <c r="ONU743"/>
      <c r="ONV743"/>
      <c r="ONW743"/>
      <c r="ONX743"/>
      <c r="ONY743"/>
      <c r="ONZ743"/>
      <c r="OOA743"/>
      <c r="OOB743"/>
      <c r="OOC743"/>
      <c r="OOD743"/>
      <c r="OOE743"/>
      <c r="OOF743"/>
      <c r="OOG743"/>
      <c r="OOH743"/>
      <c r="OOI743"/>
      <c r="OOJ743"/>
      <c r="OOK743"/>
      <c r="OOL743"/>
      <c r="OOM743"/>
      <c r="OON743"/>
      <c r="OOO743"/>
      <c r="OOP743"/>
      <c r="OOQ743"/>
      <c r="OOR743"/>
      <c r="OOS743"/>
      <c r="OOT743"/>
      <c r="OOU743"/>
      <c r="OOV743"/>
      <c r="OOW743"/>
      <c r="OOX743"/>
      <c r="OOY743"/>
      <c r="OOZ743"/>
      <c r="OPA743"/>
      <c r="OPB743"/>
      <c r="OPC743"/>
      <c r="OPD743"/>
      <c r="OPE743"/>
      <c r="OPF743"/>
      <c r="OPG743"/>
      <c r="OPH743"/>
      <c r="OPI743"/>
      <c r="OPJ743"/>
      <c r="OPK743"/>
      <c r="OPL743"/>
      <c r="OPM743"/>
      <c r="OPN743"/>
      <c r="OPO743"/>
      <c r="OPP743"/>
      <c r="OPQ743"/>
      <c r="OPR743"/>
      <c r="OPS743"/>
      <c r="OPT743"/>
      <c r="OPU743"/>
      <c r="OPV743"/>
      <c r="OPW743"/>
      <c r="OPX743"/>
      <c r="OPY743"/>
      <c r="OPZ743"/>
      <c r="OQA743"/>
      <c r="OQB743"/>
      <c r="OQC743"/>
      <c r="OQD743"/>
      <c r="OQE743"/>
      <c r="OQF743"/>
      <c r="OQG743"/>
      <c r="OQH743"/>
      <c r="OQI743"/>
      <c r="OQJ743"/>
      <c r="OQK743"/>
      <c r="OQL743"/>
      <c r="OQM743"/>
      <c r="OQN743"/>
      <c r="OQO743"/>
      <c r="OQP743"/>
      <c r="OQQ743"/>
      <c r="OQR743"/>
      <c r="OQS743"/>
      <c r="OQT743"/>
      <c r="OQU743"/>
      <c r="OQV743"/>
      <c r="OQW743"/>
      <c r="OQX743"/>
      <c r="OQY743"/>
      <c r="OQZ743"/>
      <c r="ORA743"/>
      <c r="ORB743"/>
      <c r="ORC743"/>
      <c r="ORD743"/>
      <c r="ORE743"/>
      <c r="ORF743"/>
      <c r="ORG743"/>
      <c r="ORH743"/>
      <c r="ORI743"/>
      <c r="ORJ743"/>
      <c r="ORK743"/>
      <c r="ORL743"/>
      <c r="ORM743"/>
      <c r="ORN743"/>
      <c r="ORO743"/>
      <c r="ORP743"/>
      <c r="ORQ743"/>
      <c r="ORR743"/>
      <c r="ORS743"/>
      <c r="ORT743"/>
      <c r="ORU743"/>
      <c r="ORV743"/>
      <c r="ORW743"/>
      <c r="ORX743"/>
      <c r="ORY743"/>
      <c r="ORZ743"/>
      <c r="OSA743"/>
      <c r="OSB743"/>
      <c r="OSC743"/>
      <c r="OSD743"/>
      <c r="OSE743"/>
      <c r="OSF743"/>
      <c r="OSG743"/>
      <c r="OSH743"/>
      <c r="OSI743"/>
      <c r="OSJ743"/>
      <c r="OSK743"/>
      <c r="OSL743"/>
      <c r="OSM743"/>
      <c r="OSN743"/>
      <c r="OSO743"/>
      <c r="OSP743"/>
      <c r="OSQ743"/>
      <c r="OSR743"/>
      <c r="OSS743"/>
      <c r="OST743"/>
      <c r="OSU743"/>
      <c r="OSV743"/>
      <c r="OSW743"/>
      <c r="OSX743"/>
      <c r="OSY743"/>
      <c r="OSZ743"/>
      <c r="OTA743"/>
      <c r="OTB743"/>
      <c r="OTC743"/>
      <c r="OTD743"/>
      <c r="OTE743"/>
      <c r="OTF743"/>
      <c r="OTG743"/>
      <c r="OTH743"/>
      <c r="OTI743"/>
      <c r="OTJ743"/>
      <c r="OTK743"/>
      <c r="OTL743"/>
      <c r="OTM743"/>
      <c r="OTN743"/>
      <c r="OTO743"/>
      <c r="OTP743"/>
      <c r="OTQ743"/>
      <c r="OTR743"/>
      <c r="OTS743"/>
      <c r="OTT743"/>
      <c r="OTU743"/>
      <c r="OTV743"/>
      <c r="OTW743"/>
      <c r="OTX743"/>
      <c r="OTY743"/>
      <c r="OTZ743"/>
      <c r="OUA743"/>
      <c r="OUB743"/>
      <c r="OUC743"/>
      <c r="OUD743"/>
      <c r="OUE743"/>
      <c r="OUF743"/>
      <c r="OUG743"/>
      <c r="OUH743"/>
      <c r="OUI743"/>
      <c r="OUJ743"/>
      <c r="OUK743"/>
      <c r="OUL743"/>
      <c r="OUM743"/>
      <c r="OUN743"/>
      <c r="OUO743"/>
      <c r="OUP743"/>
      <c r="OUQ743"/>
      <c r="OUR743"/>
      <c r="OUS743"/>
      <c r="OUT743"/>
      <c r="OUU743"/>
      <c r="OUV743"/>
      <c r="OUW743"/>
      <c r="OUX743"/>
      <c r="OUY743"/>
      <c r="OUZ743"/>
      <c r="OVA743"/>
      <c r="OVB743"/>
      <c r="OVC743"/>
      <c r="OVD743"/>
      <c r="OVE743"/>
      <c r="OVF743"/>
      <c r="OVG743"/>
      <c r="OVH743"/>
      <c r="OVI743"/>
      <c r="OVJ743"/>
      <c r="OVK743"/>
      <c r="OVL743"/>
      <c r="OVM743"/>
      <c r="OVN743"/>
      <c r="OVO743"/>
      <c r="OVP743"/>
      <c r="OVQ743"/>
      <c r="OVR743"/>
      <c r="OVS743"/>
      <c r="OVT743"/>
      <c r="OVU743"/>
      <c r="OVV743"/>
      <c r="OVW743"/>
      <c r="OVX743"/>
      <c r="OVY743"/>
      <c r="OVZ743"/>
      <c r="OWA743"/>
      <c r="OWB743"/>
      <c r="OWC743"/>
      <c r="OWD743"/>
      <c r="OWE743"/>
      <c r="OWF743"/>
      <c r="OWG743"/>
      <c r="OWH743"/>
      <c r="OWI743"/>
      <c r="OWJ743"/>
      <c r="OWK743"/>
      <c r="OWL743"/>
      <c r="OWM743"/>
      <c r="OWN743"/>
      <c r="OWO743"/>
      <c r="OWP743"/>
      <c r="OWQ743"/>
      <c r="OWR743"/>
      <c r="OWS743"/>
      <c r="OWT743"/>
      <c r="OWU743"/>
      <c r="OWV743"/>
      <c r="OWW743"/>
      <c r="OWX743"/>
      <c r="OWY743"/>
      <c r="OWZ743"/>
      <c r="OXA743"/>
      <c r="OXB743"/>
      <c r="OXC743"/>
      <c r="OXD743"/>
      <c r="OXE743"/>
      <c r="OXF743"/>
      <c r="OXG743"/>
      <c r="OXH743"/>
      <c r="OXI743"/>
      <c r="OXJ743"/>
      <c r="OXK743"/>
      <c r="OXL743"/>
      <c r="OXM743"/>
      <c r="OXN743"/>
      <c r="OXO743"/>
      <c r="OXP743"/>
      <c r="OXQ743"/>
      <c r="OXR743"/>
      <c r="OXS743"/>
      <c r="OXT743"/>
      <c r="OXU743"/>
      <c r="OXV743"/>
      <c r="OXW743"/>
      <c r="OXX743"/>
      <c r="OXY743"/>
      <c r="OXZ743"/>
      <c r="OYA743"/>
      <c r="OYB743"/>
      <c r="OYC743"/>
      <c r="OYD743"/>
      <c r="OYE743"/>
      <c r="OYF743"/>
      <c r="OYG743"/>
      <c r="OYH743"/>
      <c r="OYI743"/>
      <c r="OYJ743"/>
      <c r="OYK743"/>
      <c r="OYL743"/>
      <c r="OYM743"/>
      <c r="OYN743"/>
      <c r="OYO743"/>
      <c r="OYP743"/>
      <c r="OYQ743"/>
      <c r="OYR743"/>
      <c r="OYS743"/>
      <c r="OYT743"/>
      <c r="OYU743"/>
      <c r="OYV743"/>
      <c r="OYW743"/>
      <c r="OYX743"/>
      <c r="OYY743"/>
      <c r="OYZ743"/>
      <c r="OZA743"/>
      <c r="OZB743"/>
      <c r="OZC743"/>
      <c r="OZD743"/>
      <c r="OZE743"/>
      <c r="OZF743"/>
      <c r="OZG743"/>
      <c r="OZH743"/>
      <c r="OZI743"/>
      <c r="OZJ743"/>
      <c r="OZK743"/>
      <c r="OZL743"/>
      <c r="OZM743"/>
      <c r="OZN743"/>
      <c r="OZO743"/>
      <c r="OZP743"/>
      <c r="OZQ743"/>
      <c r="OZR743"/>
      <c r="OZS743"/>
      <c r="OZT743"/>
      <c r="OZU743"/>
      <c r="OZV743"/>
      <c r="OZW743"/>
      <c r="OZX743"/>
      <c r="OZY743"/>
      <c r="OZZ743"/>
      <c r="PAA743"/>
      <c r="PAB743"/>
      <c r="PAC743"/>
      <c r="PAD743"/>
      <c r="PAE743"/>
      <c r="PAF743"/>
      <c r="PAG743"/>
      <c r="PAH743"/>
      <c r="PAI743"/>
      <c r="PAJ743"/>
      <c r="PAK743"/>
      <c r="PAL743"/>
      <c r="PAM743"/>
      <c r="PAN743"/>
      <c r="PAO743"/>
      <c r="PAP743"/>
      <c r="PAQ743"/>
      <c r="PAR743"/>
      <c r="PAS743"/>
      <c r="PAT743"/>
      <c r="PAU743"/>
      <c r="PAV743"/>
      <c r="PAW743"/>
      <c r="PAX743"/>
      <c r="PAY743"/>
      <c r="PAZ743"/>
      <c r="PBA743"/>
      <c r="PBB743"/>
      <c r="PBC743"/>
      <c r="PBD743"/>
      <c r="PBE743"/>
      <c r="PBF743"/>
      <c r="PBG743"/>
      <c r="PBH743"/>
      <c r="PBI743"/>
      <c r="PBJ743"/>
      <c r="PBK743"/>
      <c r="PBL743"/>
      <c r="PBM743"/>
      <c r="PBN743"/>
      <c r="PBO743"/>
      <c r="PBP743"/>
      <c r="PBQ743"/>
      <c r="PBR743"/>
      <c r="PBS743"/>
      <c r="PBT743"/>
      <c r="PBU743"/>
      <c r="PBV743"/>
      <c r="PBW743"/>
      <c r="PBX743"/>
      <c r="PBY743"/>
      <c r="PBZ743"/>
      <c r="PCA743"/>
      <c r="PCB743"/>
      <c r="PCC743"/>
      <c r="PCD743"/>
      <c r="PCE743"/>
      <c r="PCF743"/>
      <c r="PCG743"/>
      <c r="PCH743"/>
      <c r="PCI743"/>
      <c r="PCJ743"/>
      <c r="PCK743"/>
      <c r="PCL743"/>
      <c r="PCM743"/>
      <c r="PCN743"/>
      <c r="PCO743"/>
      <c r="PCP743"/>
      <c r="PCQ743"/>
      <c r="PCR743"/>
      <c r="PCS743"/>
      <c r="PCT743"/>
      <c r="PCU743"/>
      <c r="PCV743"/>
      <c r="PCW743"/>
      <c r="PCX743"/>
      <c r="PCY743"/>
      <c r="PCZ743"/>
      <c r="PDA743"/>
      <c r="PDB743"/>
      <c r="PDC743"/>
      <c r="PDD743"/>
      <c r="PDE743"/>
      <c r="PDF743"/>
      <c r="PDG743"/>
      <c r="PDH743"/>
      <c r="PDI743"/>
      <c r="PDJ743"/>
      <c r="PDK743"/>
      <c r="PDL743"/>
      <c r="PDM743"/>
      <c r="PDN743"/>
      <c r="PDO743"/>
      <c r="PDP743"/>
      <c r="PDQ743"/>
      <c r="PDR743"/>
      <c r="PDS743"/>
      <c r="PDT743"/>
      <c r="PDU743"/>
      <c r="PDV743"/>
      <c r="PDW743"/>
      <c r="PDX743"/>
      <c r="PDY743"/>
      <c r="PDZ743"/>
      <c r="PEA743"/>
      <c r="PEB743"/>
      <c r="PEC743"/>
      <c r="PED743"/>
      <c r="PEE743"/>
      <c r="PEF743"/>
      <c r="PEG743"/>
      <c r="PEH743"/>
      <c r="PEI743"/>
      <c r="PEJ743"/>
      <c r="PEK743"/>
      <c r="PEL743"/>
      <c r="PEM743"/>
      <c r="PEN743"/>
      <c r="PEO743"/>
      <c r="PEP743"/>
      <c r="PEQ743"/>
      <c r="PER743"/>
      <c r="PES743"/>
      <c r="PET743"/>
      <c r="PEU743"/>
      <c r="PEV743"/>
      <c r="PEW743"/>
      <c r="PEX743"/>
      <c r="PEY743"/>
      <c r="PEZ743"/>
      <c r="PFA743"/>
      <c r="PFB743"/>
      <c r="PFC743"/>
      <c r="PFD743"/>
      <c r="PFE743"/>
      <c r="PFF743"/>
      <c r="PFG743"/>
      <c r="PFH743"/>
      <c r="PFI743"/>
      <c r="PFJ743"/>
      <c r="PFK743"/>
      <c r="PFL743"/>
      <c r="PFM743"/>
      <c r="PFN743"/>
      <c r="PFO743"/>
      <c r="PFP743"/>
      <c r="PFQ743"/>
      <c r="PFR743"/>
      <c r="PFS743"/>
      <c r="PFT743"/>
      <c r="PFU743"/>
      <c r="PFV743"/>
      <c r="PFW743"/>
      <c r="PFX743"/>
      <c r="PFY743"/>
      <c r="PFZ743"/>
      <c r="PGA743"/>
      <c r="PGB743"/>
      <c r="PGC743"/>
      <c r="PGD743"/>
      <c r="PGE743"/>
      <c r="PGF743"/>
      <c r="PGG743"/>
      <c r="PGH743"/>
      <c r="PGI743"/>
      <c r="PGJ743"/>
      <c r="PGK743"/>
      <c r="PGL743"/>
      <c r="PGM743"/>
      <c r="PGN743"/>
      <c r="PGO743"/>
      <c r="PGP743"/>
      <c r="PGQ743"/>
      <c r="PGR743"/>
      <c r="PGS743"/>
      <c r="PGT743"/>
      <c r="PGU743"/>
      <c r="PGV743"/>
      <c r="PGW743"/>
      <c r="PGX743"/>
      <c r="PGY743"/>
      <c r="PGZ743"/>
      <c r="PHA743"/>
      <c r="PHB743"/>
      <c r="PHC743"/>
      <c r="PHD743"/>
      <c r="PHE743"/>
      <c r="PHF743"/>
      <c r="PHG743"/>
      <c r="PHH743"/>
      <c r="PHI743"/>
      <c r="PHJ743"/>
      <c r="PHK743"/>
      <c r="PHL743"/>
      <c r="PHM743"/>
      <c r="PHN743"/>
      <c r="PHO743"/>
      <c r="PHP743"/>
      <c r="PHQ743"/>
      <c r="PHR743"/>
      <c r="PHS743"/>
      <c r="PHT743"/>
      <c r="PHU743"/>
      <c r="PHV743"/>
      <c r="PHW743"/>
      <c r="PHX743"/>
      <c r="PHY743"/>
      <c r="PHZ743"/>
      <c r="PIA743"/>
      <c r="PIB743"/>
      <c r="PIC743"/>
      <c r="PID743"/>
      <c r="PIE743"/>
      <c r="PIF743"/>
      <c r="PIG743"/>
      <c r="PIH743"/>
      <c r="PII743"/>
      <c r="PIJ743"/>
      <c r="PIK743"/>
      <c r="PIL743"/>
      <c r="PIM743"/>
      <c r="PIN743"/>
      <c r="PIO743"/>
      <c r="PIP743"/>
      <c r="PIQ743"/>
      <c r="PIR743"/>
      <c r="PIS743"/>
      <c r="PIT743"/>
      <c r="PIU743"/>
      <c r="PIV743"/>
      <c r="PIW743"/>
      <c r="PIX743"/>
      <c r="PIY743"/>
      <c r="PIZ743"/>
      <c r="PJA743"/>
      <c r="PJB743"/>
      <c r="PJC743"/>
      <c r="PJD743"/>
      <c r="PJE743"/>
      <c r="PJF743"/>
      <c r="PJG743"/>
      <c r="PJH743"/>
      <c r="PJI743"/>
      <c r="PJJ743"/>
      <c r="PJK743"/>
      <c r="PJL743"/>
      <c r="PJM743"/>
      <c r="PJN743"/>
      <c r="PJO743"/>
      <c r="PJP743"/>
      <c r="PJQ743"/>
      <c r="PJR743"/>
      <c r="PJS743"/>
      <c r="PJT743"/>
      <c r="PJU743"/>
      <c r="PJV743"/>
      <c r="PJW743"/>
      <c r="PJX743"/>
      <c r="PJY743"/>
      <c r="PJZ743"/>
      <c r="PKA743"/>
      <c r="PKB743"/>
      <c r="PKC743"/>
      <c r="PKD743"/>
      <c r="PKE743"/>
      <c r="PKF743"/>
      <c r="PKG743"/>
      <c r="PKH743"/>
      <c r="PKI743"/>
      <c r="PKJ743"/>
      <c r="PKK743"/>
      <c r="PKL743"/>
      <c r="PKM743"/>
      <c r="PKN743"/>
      <c r="PKO743"/>
      <c r="PKP743"/>
      <c r="PKQ743"/>
      <c r="PKR743"/>
      <c r="PKS743"/>
      <c r="PKT743"/>
      <c r="PKU743"/>
      <c r="PKV743"/>
      <c r="PKW743"/>
      <c r="PKX743"/>
      <c r="PKY743"/>
      <c r="PKZ743"/>
      <c r="PLA743"/>
      <c r="PLB743"/>
      <c r="PLC743"/>
      <c r="PLD743"/>
      <c r="PLE743"/>
      <c r="PLF743"/>
      <c r="PLG743"/>
      <c r="PLH743"/>
      <c r="PLI743"/>
      <c r="PLJ743"/>
      <c r="PLK743"/>
      <c r="PLL743"/>
      <c r="PLM743"/>
      <c r="PLN743"/>
      <c r="PLO743"/>
      <c r="PLP743"/>
      <c r="PLQ743"/>
      <c r="PLR743"/>
      <c r="PLS743"/>
      <c r="PLT743"/>
      <c r="PLU743"/>
      <c r="PLV743"/>
      <c r="PLW743"/>
      <c r="PLX743"/>
      <c r="PLY743"/>
      <c r="PLZ743"/>
      <c r="PMA743"/>
      <c r="PMB743"/>
      <c r="PMC743"/>
      <c r="PMD743"/>
      <c r="PME743"/>
      <c r="PMF743"/>
      <c r="PMG743"/>
      <c r="PMH743"/>
      <c r="PMI743"/>
      <c r="PMJ743"/>
      <c r="PMK743"/>
      <c r="PML743"/>
      <c r="PMM743"/>
      <c r="PMN743"/>
      <c r="PMO743"/>
      <c r="PMP743"/>
      <c r="PMQ743"/>
      <c r="PMR743"/>
      <c r="PMS743"/>
      <c r="PMT743"/>
      <c r="PMU743"/>
      <c r="PMV743"/>
      <c r="PMW743"/>
      <c r="PMX743"/>
      <c r="PMY743"/>
      <c r="PMZ743"/>
      <c r="PNA743"/>
      <c r="PNB743"/>
      <c r="PNC743"/>
      <c r="PND743"/>
      <c r="PNE743"/>
      <c r="PNF743"/>
      <c r="PNG743"/>
      <c r="PNH743"/>
      <c r="PNI743"/>
      <c r="PNJ743"/>
      <c r="PNK743"/>
      <c r="PNL743"/>
      <c r="PNM743"/>
      <c r="PNN743"/>
      <c r="PNO743"/>
      <c r="PNP743"/>
      <c r="PNQ743"/>
      <c r="PNR743"/>
      <c r="PNS743"/>
      <c r="PNT743"/>
      <c r="PNU743"/>
      <c r="PNV743"/>
      <c r="PNW743"/>
      <c r="PNX743"/>
      <c r="PNY743"/>
      <c r="PNZ743"/>
      <c r="POA743"/>
      <c r="POB743"/>
      <c r="POC743"/>
      <c r="POD743"/>
      <c r="POE743"/>
      <c r="POF743"/>
      <c r="POG743"/>
      <c r="POH743"/>
      <c r="POI743"/>
      <c r="POJ743"/>
      <c r="POK743"/>
      <c r="POL743"/>
      <c r="POM743"/>
      <c r="PON743"/>
      <c r="POO743"/>
      <c r="POP743"/>
      <c r="POQ743"/>
      <c r="POR743"/>
      <c r="POS743"/>
      <c r="POT743"/>
      <c r="POU743"/>
      <c r="POV743"/>
      <c r="POW743"/>
      <c r="POX743"/>
      <c r="POY743"/>
      <c r="POZ743"/>
      <c r="PPA743"/>
      <c r="PPB743"/>
      <c r="PPC743"/>
      <c r="PPD743"/>
      <c r="PPE743"/>
      <c r="PPF743"/>
      <c r="PPG743"/>
      <c r="PPH743"/>
      <c r="PPI743"/>
      <c r="PPJ743"/>
      <c r="PPK743"/>
      <c r="PPL743"/>
      <c r="PPM743"/>
      <c r="PPN743"/>
      <c r="PPO743"/>
      <c r="PPP743"/>
      <c r="PPQ743"/>
      <c r="PPR743"/>
      <c r="PPS743"/>
      <c r="PPT743"/>
      <c r="PPU743"/>
      <c r="PPV743"/>
      <c r="PPW743"/>
      <c r="PPX743"/>
      <c r="PPY743"/>
      <c r="PPZ743"/>
      <c r="PQA743"/>
      <c r="PQB743"/>
      <c r="PQC743"/>
      <c r="PQD743"/>
      <c r="PQE743"/>
      <c r="PQF743"/>
      <c r="PQG743"/>
      <c r="PQH743"/>
      <c r="PQI743"/>
      <c r="PQJ743"/>
      <c r="PQK743"/>
      <c r="PQL743"/>
      <c r="PQM743"/>
      <c r="PQN743"/>
      <c r="PQO743"/>
      <c r="PQP743"/>
      <c r="PQQ743"/>
      <c r="PQR743"/>
      <c r="PQS743"/>
      <c r="PQT743"/>
      <c r="PQU743"/>
      <c r="PQV743"/>
      <c r="PQW743"/>
      <c r="PQX743"/>
      <c r="PQY743"/>
      <c r="PQZ743"/>
      <c r="PRA743"/>
      <c r="PRB743"/>
      <c r="PRC743"/>
      <c r="PRD743"/>
      <c r="PRE743"/>
      <c r="PRF743"/>
      <c r="PRG743"/>
      <c r="PRH743"/>
      <c r="PRI743"/>
      <c r="PRJ743"/>
      <c r="PRK743"/>
      <c r="PRL743"/>
      <c r="PRM743"/>
      <c r="PRN743"/>
      <c r="PRO743"/>
      <c r="PRP743"/>
      <c r="PRQ743"/>
      <c r="PRR743"/>
      <c r="PRS743"/>
      <c r="PRT743"/>
      <c r="PRU743"/>
      <c r="PRV743"/>
      <c r="PRW743"/>
      <c r="PRX743"/>
      <c r="PRY743"/>
      <c r="PRZ743"/>
      <c r="PSA743"/>
      <c r="PSB743"/>
      <c r="PSC743"/>
      <c r="PSD743"/>
      <c r="PSE743"/>
      <c r="PSF743"/>
      <c r="PSG743"/>
      <c r="PSH743"/>
      <c r="PSI743"/>
      <c r="PSJ743"/>
      <c r="PSK743"/>
      <c r="PSL743"/>
      <c r="PSM743"/>
      <c r="PSN743"/>
      <c r="PSO743"/>
      <c r="PSP743"/>
      <c r="PSQ743"/>
      <c r="PSR743"/>
      <c r="PSS743"/>
      <c r="PST743"/>
      <c r="PSU743"/>
      <c r="PSV743"/>
      <c r="PSW743"/>
      <c r="PSX743"/>
      <c r="PSY743"/>
      <c r="PSZ743"/>
      <c r="PTA743"/>
      <c r="PTB743"/>
      <c r="PTC743"/>
      <c r="PTD743"/>
      <c r="PTE743"/>
      <c r="PTF743"/>
      <c r="PTG743"/>
      <c r="PTH743"/>
      <c r="PTI743"/>
      <c r="PTJ743"/>
      <c r="PTK743"/>
      <c r="PTL743"/>
      <c r="PTM743"/>
      <c r="PTN743"/>
      <c r="PTO743"/>
      <c r="PTP743"/>
      <c r="PTQ743"/>
      <c r="PTR743"/>
      <c r="PTS743"/>
      <c r="PTT743"/>
      <c r="PTU743"/>
      <c r="PTV743"/>
      <c r="PTW743"/>
      <c r="PTX743"/>
      <c r="PTY743"/>
      <c r="PTZ743"/>
      <c r="PUA743"/>
      <c r="PUB743"/>
      <c r="PUC743"/>
      <c r="PUD743"/>
      <c r="PUE743"/>
      <c r="PUF743"/>
      <c r="PUG743"/>
      <c r="PUH743"/>
      <c r="PUI743"/>
      <c r="PUJ743"/>
      <c r="PUK743"/>
      <c r="PUL743"/>
      <c r="PUM743"/>
      <c r="PUN743"/>
      <c r="PUO743"/>
      <c r="PUP743"/>
      <c r="PUQ743"/>
      <c r="PUR743"/>
      <c r="PUS743"/>
      <c r="PUT743"/>
      <c r="PUU743"/>
      <c r="PUV743"/>
      <c r="PUW743"/>
      <c r="PUX743"/>
      <c r="PUY743"/>
      <c r="PUZ743"/>
      <c r="PVA743"/>
      <c r="PVB743"/>
      <c r="PVC743"/>
      <c r="PVD743"/>
      <c r="PVE743"/>
      <c r="PVF743"/>
      <c r="PVG743"/>
      <c r="PVH743"/>
      <c r="PVI743"/>
      <c r="PVJ743"/>
      <c r="PVK743"/>
      <c r="PVL743"/>
      <c r="PVM743"/>
      <c r="PVN743"/>
      <c r="PVO743"/>
      <c r="PVP743"/>
      <c r="PVQ743"/>
      <c r="PVR743"/>
      <c r="PVS743"/>
      <c r="PVT743"/>
      <c r="PVU743"/>
      <c r="PVV743"/>
      <c r="PVW743"/>
      <c r="PVX743"/>
      <c r="PVY743"/>
      <c r="PVZ743"/>
      <c r="PWA743"/>
      <c r="PWB743"/>
      <c r="PWC743"/>
      <c r="PWD743"/>
      <c r="PWE743"/>
      <c r="PWF743"/>
      <c r="PWG743"/>
      <c r="PWH743"/>
      <c r="PWI743"/>
      <c r="PWJ743"/>
      <c r="PWK743"/>
      <c r="PWL743"/>
      <c r="PWM743"/>
      <c r="PWN743"/>
      <c r="PWO743"/>
      <c r="PWP743"/>
      <c r="PWQ743"/>
      <c r="PWR743"/>
      <c r="PWS743"/>
      <c r="PWT743"/>
      <c r="PWU743"/>
      <c r="PWV743"/>
      <c r="PWW743"/>
      <c r="PWX743"/>
      <c r="PWY743"/>
      <c r="PWZ743"/>
      <c r="PXA743"/>
      <c r="PXB743"/>
      <c r="PXC743"/>
      <c r="PXD743"/>
      <c r="PXE743"/>
      <c r="PXF743"/>
      <c r="PXG743"/>
      <c r="PXH743"/>
      <c r="PXI743"/>
      <c r="PXJ743"/>
      <c r="PXK743"/>
      <c r="PXL743"/>
      <c r="PXM743"/>
      <c r="PXN743"/>
      <c r="PXO743"/>
      <c r="PXP743"/>
      <c r="PXQ743"/>
      <c r="PXR743"/>
      <c r="PXS743"/>
      <c r="PXT743"/>
      <c r="PXU743"/>
      <c r="PXV743"/>
      <c r="PXW743"/>
      <c r="PXX743"/>
      <c r="PXY743"/>
      <c r="PXZ743"/>
      <c r="PYA743"/>
      <c r="PYB743"/>
      <c r="PYC743"/>
      <c r="PYD743"/>
      <c r="PYE743"/>
      <c r="PYF743"/>
      <c r="PYG743"/>
      <c r="PYH743"/>
      <c r="PYI743"/>
      <c r="PYJ743"/>
      <c r="PYK743"/>
      <c r="PYL743"/>
      <c r="PYM743"/>
      <c r="PYN743"/>
      <c r="PYO743"/>
      <c r="PYP743"/>
      <c r="PYQ743"/>
      <c r="PYR743"/>
      <c r="PYS743"/>
      <c r="PYT743"/>
      <c r="PYU743"/>
      <c r="PYV743"/>
      <c r="PYW743"/>
      <c r="PYX743"/>
      <c r="PYY743"/>
      <c r="PYZ743"/>
      <c r="PZA743"/>
      <c r="PZB743"/>
      <c r="PZC743"/>
      <c r="PZD743"/>
      <c r="PZE743"/>
      <c r="PZF743"/>
      <c r="PZG743"/>
      <c r="PZH743"/>
      <c r="PZI743"/>
      <c r="PZJ743"/>
      <c r="PZK743"/>
      <c r="PZL743"/>
      <c r="PZM743"/>
      <c r="PZN743"/>
      <c r="PZO743"/>
      <c r="PZP743"/>
      <c r="PZQ743"/>
      <c r="PZR743"/>
      <c r="PZS743"/>
      <c r="PZT743"/>
      <c r="PZU743"/>
      <c r="PZV743"/>
      <c r="PZW743"/>
      <c r="PZX743"/>
      <c r="PZY743"/>
      <c r="PZZ743"/>
      <c r="QAA743"/>
      <c r="QAB743"/>
      <c r="QAC743"/>
      <c r="QAD743"/>
      <c r="QAE743"/>
      <c r="QAF743"/>
      <c r="QAG743"/>
      <c r="QAH743"/>
      <c r="QAI743"/>
      <c r="QAJ743"/>
      <c r="QAK743"/>
      <c r="QAL743"/>
      <c r="QAM743"/>
      <c r="QAN743"/>
      <c r="QAO743"/>
      <c r="QAP743"/>
      <c r="QAQ743"/>
      <c r="QAR743"/>
      <c r="QAS743"/>
      <c r="QAT743"/>
      <c r="QAU743"/>
      <c r="QAV743"/>
      <c r="QAW743"/>
      <c r="QAX743"/>
      <c r="QAY743"/>
      <c r="QAZ743"/>
      <c r="QBA743"/>
      <c r="QBB743"/>
      <c r="QBC743"/>
      <c r="QBD743"/>
      <c r="QBE743"/>
      <c r="QBF743"/>
      <c r="QBG743"/>
      <c r="QBH743"/>
      <c r="QBI743"/>
      <c r="QBJ743"/>
      <c r="QBK743"/>
      <c r="QBL743"/>
      <c r="QBM743"/>
      <c r="QBN743"/>
      <c r="QBO743"/>
      <c r="QBP743"/>
      <c r="QBQ743"/>
      <c r="QBR743"/>
      <c r="QBS743"/>
      <c r="QBT743"/>
      <c r="QBU743"/>
      <c r="QBV743"/>
      <c r="QBW743"/>
      <c r="QBX743"/>
      <c r="QBY743"/>
      <c r="QBZ743"/>
      <c r="QCA743"/>
      <c r="QCB743"/>
      <c r="QCC743"/>
      <c r="QCD743"/>
      <c r="QCE743"/>
      <c r="QCF743"/>
      <c r="QCG743"/>
      <c r="QCH743"/>
      <c r="QCI743"/>
      <c r="QCJ743"/>
      <c r="QCK743"/>
      <c r="QCL743"/>
      <c r="QCM743"/>
      <c r="QCN743"/>
      <c r="QCO743"/>
      <c r="QCP743"/>
      <c r="QCQ743"/>
      <c r="QCR743"/>
      <c r="QCS743"/>
      <c r="QCT743"/>
      <c r="QCU743"/>
      <c r="QCV743"/>
      <c r="QCW743"/>
      <c r="QCX743"/>
      <c r="QCY743"/>
      <c r="QCZ743"/>
      <c r="QDA743"/>
      <c r="QDB743"/>
      <c r="QDC743"/>
      <c r="QDD743"/>
      <c r="QDE743"/>
      <c r="QDF743"/>
      <c r="QDG743"/>
      <c r="QDH743"/>
      <c r="QDI743"/>
      <c r="QDJ743"/>
      <c r="QDK743"/>
      <c r="QDL743"/>
      <c r="QDM743"/>
      <c r="QDN743"/>
      <c r="QDO743"/>
      <c r="QDP743"/>
      <c r="QDQ743"/>
      <c r="QDR743"/>
      <c r="QDS743"/>
      <c r="QDT743"/>
      <c r="QDU743"/>
      <c r="QDV743"/>
      <c r="QDW743"/>
      <c r="QDX743"/>
      <c r="QDY743"/>
      <c r="QDZ743"/>
      <c r="QEA743"/>
      <c r="QEB743"/>
      <c r="QEC743"/>
      <c r="QED743"/>
      <c r="QEE743"/>
      <c r="QEF743"/>
      <c r="QEG743"/>
      <c r="QEH743"/>
      <c r="QEI743"/>
      <c r="QEJ743"/>
      <c r="QEK743"/>
      <c r="QEL743"/>
      <c r="QEM743"/>
      <c r="QEN743"/>
      <c r="QEO743"/>
      <c r="QEP743"/>
      <c r="QEQ743"/>
      <c r="QER743"/>
      <c r="QES743"/>
      <c r="QET743"/>
      <c r="QEU743"/>
      <c r="QEV743"/>
      <c r="QEW743"/>
      <c r="QEX743"/>
      <c r="QEY743"/>
      <c r="QEZ743"/>
      <c r="QFA743"/>
      <c r="QFB743"/>
      <c r="QFC743"/>
      <c r="QFD743"/>
      <c r="QFE743"/>
      <c r="QFF743"/>
      <c r="QFG743"/>
      <c r="QFH743"/>
      <c r="QFI743"/>
      <c r="QFJ743"/>
      <c r="QFK743"/>
      <c r="QFL743"/>
      <c r="QFM743"/>
      <c r="QFN743"/>
      <c r="QFO743"/>
      <c r="QFP743"/>
      <c r="QFQ743"/>
      <c r="QFR743"/>
      <c r="QFS743"/>
      <c r="QFT743"/>
      <c r="QFU743"/>
      <c r="QFV743"/>
      <c r="QFW743"/>
      <c r="QFX743"/>
      <c r="QFY743"/>
      <c r="QFZ743"/>
      <c r="QGA743"/>
      <c r="QGB743"/>
      <c r="QGC743"/>
      <c r="QGD743"/>
      <c r="QGE743"/>
      <c r="QGF743"/>
      <c r="QGG743"/>
      <c r="QGH743"/>
      <c r="QGI743"/>
      <c r="QGJ743"/>
      <c r="QGK743"/>
      <c r="QGL743"/>
      <c r="QGM743"/>
      <c r="QGN743"/>
      <c r="QGO743"/>
      <c r="QGP743"/>
      <c r="QGQ743"/>
      <c r="QGR743"/>
      <c r="QGS743"/>
      <c r="QGT743"/>
      <c r="QGU743"/>
      <c r="QGV743"/>
      <c r="QGW743"/>
      <c r="QGX743"/>
      <c r="QGY743"/>
      <c r="QGZ743"/>
      <c r="QHA743"/>
      <c r="QHB743"/>
      <c r="QHC743"/>
      <c r="QHD743"/>
      <c r="QHE743"/>
      <c r="QHF743"/>
      <c r="QHG743"/>
      <c r="QHH743"/>
      <c r="QHI743"/>
      <c r="QHJ743"/>
      <c r="QHK743"/>
      <c r="QHL743"/>
      <c r="QHM743"/>
      <c r="QHN743"/>
      <c r="QHO743"/>
      <c r="QHP743"/>
      <c r="QHQ743"/>
      <c r="QHR743"/>
      <c r="QHS743"/>
      <c r="QHT743"/>
      <c r="QHU743"/>
      <c r="QHV743"/>
      <c r="QHW743"/>
      <c r="QHX743"/>
      <c r="QHY743"/>
      <c r="QHZ743"/>
      <c r="QIA743"/>
      <c r="QIB743"/>
      <c r="QIC743"/>
      <c r="QID743"/>
      <c r="QIE743"/>
      <c r="QIF743"/>
      <c r="QIG743"/>
      <c r="QIH743"/>
      <c r="QII743"/>
      <c r="QIJ743"/>
      <c r="QIK743"/>
      <c r="QIL743"/>
      <c r="QIM743"/>
      <c r="QIN743"/>
      <c r="QIO743"/>
      <c r="QIP743"/>
      <c r="QIQ743"/>
      <c r="QIR743"/>
      <c r="QIS743"/>
      <c r="QIT743"/>
      <c r="QIU743"/>
      <c r="QIV743"/>
      <c r="QIW743"/>
      <c r="QIX743"/>
      <c r="QIY743"/>
      <c r="QIZ743"/>
      <c r="QJA743"/>
      <c r="QJB743"/>
      <c r="QJC743"/>
      <c r="QJD743"/>
      <c r="QJE743"/>
      <c r="QJF743"/>
      <c r="QJG743"/>
      <c r="QJH743"/>
      <c r="QJI743"/>
      <c r="QJJ743"/>
      <c r="QJK743"/>
      <c r="QJL743"/>
      <c r="QJM743"/>
      <c r="QJN743"/>
      <c r="QJO743"/>
      <c r="QJP743"/>
      <c r="QJQ743"/>
      <c r="QJR743"/>
      <c r="QJS743"/>
      <c r="QJT743"/>
      <c r="QJU743"/>
      <c r="QJV743"/>
      <c r="QJW743"/>
      <c r="QJX743"/>
      <c r="QJY743"/>
      <c r="QJZ743"/>
      <c r="QKA743"/>
      <c r="QKB743"/>
      <c r="QKC743"/>
      <c r="QKD743"/>
      <c r="QKE743"/>
      <c r="QKF743"/>
      <c r="QKG743"/>
      <c r="QKH743"/>
      <c r="QKI743"/>
      <c r="QKJ743"/>
      <c r="QKK743"/>
      <c r="QKL743"/>
      <c r="QKM743"/>
      <c r="QKN743"/>
      <c r="QKO743"/>
      <c r="QKP743"/>
      <c r="QKQ743"/>
      <c r="QKR743"/>
      <c r="QKS743"/>
      <c r="QKT743"/>
      <c r="QKU743"/>
      <c r="QKV743"/>
      <c r="QKW743"/>
      <c r="QKX743"/>
      <c r="QKY743"/>
      <c r="QKZ743"/>
      <c r="QLA743"/>
      <c r="QLB743"/>
      <c r="QLC743"/>
      <c r="QLD743"/>
      <c r="QLE743"/>
      <c r="QLF743"/>
      <c r="QLG743"/>
      <c r="QLH743"/>
      <c r="QLI743"/>
      <c r="QLJ743"/>
      <c r="QLK743"/>
      <c r="QLL743"/>
      <c r="QLM743"/>
      <c r="QLN743"/>
      <c r="QLO743"/>
      <c r="QLP743"/>
      <c r="QLQ743"/>
      <c r="QLR743"/>
      <c r="QLS743"/>
      <c r="QLT743"/>
      <c r="QLU743"/>
      <c r="QLV743"/>
      <c r="QLW743"/>
      <c r="QLX743"/>
      <c r="QLY743"/>
      <c r="QLZ743"/>
      <c r="QMA743"/>
      <c r="QMB743"/>
      <c r="QMC743"/>
      <c r="QMD743"/>
      <c r="QME743"/>
      <c r="QMF743"/>
      <c r="QMG743"/>
      <c r="QMH743"/>
      <c r="QMI743"/>
      <c r="QMJ743"/>
      <c r="QMK743"/>
      <c r="QML743"/>
      <c r="QMM743"/>
      <c r="QMN743"/>
      <c r="QMO743"/>
      <c r="QMP743"/>
      <c r="QMQ743"/>
      <c r="QMR743"/>
      <c r="QMS743"/>
      <c r="QMT743"/>
      <c r="QMU743"/>
      <c r="QMV743"/>
      <c r="QMW743"/>
      <c r="QMX743"/>
      <c r="QMY743"/>
      <c r="QMZ743"/>
      <c r="QNA743"/>
      <c r="QNB743"/>
      <c r="QNC743"/>
      <c r="QND743"/>
      <c r="QNE743"/>
      <c r="QNF743"/>
      <c r="QNG743"/>
      <c r="QNH743"/>
      <c r="QNI743"/>
      <c r="QNJ743"/>
      <c r="QNK743"/>
      <c r="QNL743"/>
      <c r="QNM743"/>
      <c r="QNN743"/>
      <c r="QNO743"/>
      <c r="QNP743"/>
      <c r="QNQ743"/>
      <c r="QNR743"/>
      <c r="QNS743"/>
      <c r="QNT743"/>
      <c r="QNU743"/>
      <c r="QNV743"/>
      <c r="QNW743"/>
      <c r="QNX743"/>
      <c r="QNY743"/>
      <c r="QNZ743"/>
      <c r="QOA743"/>
      <c r="QOB743"/>
      <c r="QOC743"/>
      <c r="QOD743"/>
      <c r="QOE743"/>
      <c r="QOF743"/>
      <c r="QOG743"/>
      <c r="QOH743"/>
      <c r="QOI743"/>
      <c r="QOJ743"/>
      <c r="QOK743"/>
      <c r="QOL743"/>
      <c r="QOM743"/>
      <c r="QON743"/>
      <c r="QOO743"/>
      <c r="QOP743"/>
      <c r="QOQ743"/>
      <c r="QOR743"/>
      <c r="QOS743"/>
      <c r="QOT743"/>
      <c r="QOU743"/>
      <c r="QOV743"/>
      <c r="QOW743"/>
      <c r="QOX743"/>
      <c r="QOY743"/>
      <c r="QOZ743"/>
      <c r="QPA743"/>
      <c r="QPB743"/>
      <c r="QPC743"/>
      <c r="QPD743"/>
      <c r="QPE743"/>
      <c r="QPF743"/>
      <c r="QPG743"/>
      <c r="QPH743"/>
      <c r="QPI743"/>
      <c r="QPJ743"/>
      <c r="QPK743"/>
      <c r="QPL743"/>
      <c r="QPM743"/>
      <c r="QPN743"/>
      <c r="QPO743"/>
      <c r="QPP743"/>
      <c r="QPQ743"/>
      <c r="QPR743"/>
      <c r="QPS743"/>
      <c r="QPT743"/>
      <c r="QPU743"/>
      <c r="QPV743"/>
      <c r="QPW743"/>
      <c r="QPX743"/>
      <c r="QPY743"/>
      <c r="QPZ743"/>
      <c r="QQA743"/>
      <c r="QQB743"/>
      <c r="QQC743"/>
      <c r="QQD743"/>
      <c r="QQE743"/>
      <c r="QQF743"/>
      <c r="QQG743"/>
      <c r="QQH743"/>
      <c r="QQI743"/>
      <c r="QQJ743"/>
      <c r="QQK743"/>
      <c r="QQL743"/>
      <c r="QQM743"/>
      <c r="QQN743"/>
      <c r="QQO743"/>
      <c r="QQP743"/>
      <c r="QQQ743"/>
      <c r="QQR743"/>
      <c r="QQS743"/>
      <c r="QQT743"/>
      <c r="QQU743"/>
      <c r="QQV743"/>
      <c r="QQW743"/>
      <c r="QQX743"/>
      <c r="QQY743"/>
      <c r="QQZ743"/>
      <c r="QRA743"/>
      <c r="QRB743"/>
      <c r="QRC743"/>
      <c r="QRD743"/>
      <c r="QRE743"/>
      <c r="QRF743"/>
      <c r="QRG743"/>
      <c r="QRH743"/>
      <c r="QRI743"/>
      <c r="QRJ743"/>
      <c r="QRK743"/>
      <c r="QRL743"/>
      <c r="QRM743"/>
      <c r="QRN743"/>
      <c r="QRO743"/>
      <c r="QRP743"/>
      <c r="QRQ743"/>
      <c r="QRR743"/>
      <c r="QRS743"/>
      <c r="QRT743"/>
      <c r="QRU743"/>
      <c r="QRV743"/>
      <c r="QRW743"/>
      <c r="QRX743"/>
      <c r="QRY743"/>
      <c r="QRZ743"/>
      <c r="QSA743"/>
      <c r="QSB743"/>
      <c r="QSC743"/>
      <c r="QSD743"/>
      <c r="QSE743"/>
      <c r="QSF743"/>
      <c r="QSG743"/>
      <c r="QSH743"/>
      <c r="QSI743"/>
      <c r="QSJ743"/>
      <c r="QSK743"/>
      <c r="QSL743"/>
      <c r="QSM743"/>
      <c r="QSN743"/>
      <c r="QSO743"/>
      <c r="QSP743"/>
      <c r="QSQ743"/>
      <c r="QSR743"/>
      <c r="QSS743"/>
      <c r="QST743"/>
      <c r="QSU743"/>
      <c r="QSV743"/>
      <c r="QSW743"/>
      <c r="QSX743"/>
      <c r="QSY743"/>
      <c r="QSZ743"/>
      <c r="QTA743"/>
      <c r="QTB743"/>
      <c r="QTC743"/>
      <c r="QTD743"/>
      <c r="QTE743"/>
      <c r="QTF743"/>
      <c r="QTG743"/>
      <c r="QTH743"/>
      <c r="QTI743"/>
      <c r="QTJ743"/>
      <c r="QTK743"/>
      <c r="QTL743"/>
      <c r="QTM743"/>
      <c r="QTN743"/>
      <c r="QTO743"/>
      <c r="QTP743"/>
      <c r="QTQ743"/>
      <c r="QTR743"/>
      <c r="QTS743"/>
      <c r="QTT743"/>
      <c r="QTU743"/>
      <c r="QTV743"/>
      <c r="QTW743"/>
      <c r="QTX743"/>
      <c r="QTY743"/>
      <c r="QTZ743"/>
      <c r="QUA743"/>
      <c r="QUB743"/>
      <c r="QUC743"/>
      <c r="QUD743"/>
      <c r="QUE743"/>
      <c r="QUF743"/>
      <c r="QUG743"/>
      <c r="QUH743"/>
      <c r="QUI743"/>
      <c r="QUJ743"/>
      <c r="QUK743"/>
      <c r="QUL743"/>
      <c r="QUM743"/>
      <c r="QUN743"/>
      <c r="QUO743"/>
      <c r="QUP743"/>
      <c r="QUQ743"/>
      <c r="QUR743"/>
      <c r="QUS743"/>
      <c r="QUT743"/>
      <c r="QUU743"/>
      <c r="QUV743"/>
      <c r="QUW743"/>
      <c r="QUX743"/>
      <c r="QUY743"/>
      <c r="QUZ743"/>
      <c r="QVA743"/>
      <c r="QVB743"/>
      <c r="QVC743"/>
      <c r="QVD743"/>
      <c r="QVE743"/>
      <c r="QVF743"/>
      <c r="QVG743"/>
      <c r="QVH743"/>
      <c r="QVI743"/>
      <c r="QVJ743"/>
      <c r="QVK743"/>
      <c r="QVL743"/>
      <c r="QVM743"/>
      <c r="QVN743"/>
      <c r="QVO743"/>
      <c r="QVP743"/>
      <c r="QVQ743"/>
      <c r="QVR743"/>
      <c r="QVS743"/>
      <c r="QVT743"/>
      <c r="QVU743"/>
      <c r="QVV743"/>
      <c r="QVW743"/>
      <c r="QVX743"/>
      <c r="QVY743"/>
      <c r="QVZ743"/>
      <c r="QWA743"/>
      <c r="QWB743"/>
      <c r="QWC743"/>
      <c r="QWD743"/>
      <c r="QWE743"/>
      <c r="QWF743"/>
      <c r="QWG743"/>
      <c r="QWH743"/>
      <c r="QWI743"/>
      <c r="QWJ743"/>
      <c r="QWK743"/>
      <c r="QWL743"/>
      <c r="QWM743"/>
      <c r="QWN743"/>
      <c r="QWO743"/>
      <c r="QWP743"/>
      <c r="QWQ743"/>
      <c r="QWR743"/>
      <c r="QWS743"/>
      <c r="QWT743"/>
      <c r="QWU743"/>
      <c r="QWV743"/>
      <c r="QWW743"/>
      <c r="QWX743"/>
      <c r="QWY743"/>
      <c r="QWZ743"/>
      <c r="QXA743"/>
      <c r="QXB743"/>
      <c r="QXC743"/>
      <c r="QXD743"/>
      <c r="QXE743"/>
      <c r="QXF743"/>
      <c r="QXG743"/>
      <c r="QXH743"/>
      <c r="QXI743"/>
      <c r="QXJ743"/>
      <c r="QXK743"/>
      <c r="QXL743"/>
      <c r="QXM743"/>
      <c r="QXN743"/>
      <c r="QXO743"/>
      <c r="QXP743"/>
      <c r="QXQ743"/>
      <c r="QXR743"/>
      <c r="QXS743"/>
      <c r="QXT743"/>
      <c r="QXU743"/>
      <c r="QXV743"/>
      <c r="QXW743"/>
      <c r="QXX743"/>
      <c r="QXY743"/>
      <c r="QXZ743"/>
      <c r="QYA743"/>
      <c r="QYB743"/>
      <c r="QYC743"/>
      <c r="QYD743"/>
      <c r="QYE743"/>
      <c r="QYF743"/>
      <c r="QYG743"/>
      <c r="QYH743"/>
      <c r="QYI743"/>
      <c r="QYJ743"/>
      <c r="QYK743"/>
      <c r="QYL743"/>
      <c r="QYM743"/>
      <c r="QYN743"/>
      <c r="QYO743"/>
      <c r="QYP743"/>
      <c r="QYQ743"/>
      <c r="QYR743"/>
      <c r="QYS743"/>
      <c r="QYT743"/>
      <c r="QYU743"/>
      <c r="QYV743"/>
      <c r="QYW743"/>
      <c r="QYX743"/>
      <c r="QYY743"/>
      <c r="QYZ743"/>
      <c r="QZA743"/>
      <c r="QZB743"/>
      <c r="QZC743"/>
      <c r="QZD743"/>
      <c r="QZE743"/>
      <c r="QZF743"/>
      <c r="QZG743"/>
      <c r="QZH743"/>
      <c r="QZI743"/>
      <c r="QZJ743"/>
      <c r="QZK743"/>
      <c r="QZL743"/>
      <c r="QZM743"/>
      <c r="QZN743"/>
      <c r="QZO743"/>
      <c r="QZP743"/>
      <c r="QZQ743"/>
      <c r="QZR743"/>
      <c r="QZS743"/>
      <c r="QZT743"/>
      <c r="QZU743"/>
      <c r="QZV743"/>
      <c r="QZW743"/>
      <c r="QZX743"/>
      <c r="QZY743"/>
      <c r="QZZ743"/>
      <c r="RAA743"/>
      <c r="RAB743"/>
      <c r="RAC743"/>
      <c r="RAD743"/>
      <c r="RAE743"/>
      <c r="RAF743"/>
      <c r="RAG743"/>
      <c r="RAH743"/>
      <c r="RAI743"/>
      <c r="RAJ743"/>
      <c r="RAK743"/>
      <c r="RAL743"/>
      <c r="RAM743"/>
      <c r="RAN743"/>
      <c r="RAO743"/>
      <c r="RAP743"/>
      <c r="RAQ743"/>
      <c r="RAR743"/>
      <c r="RAS743"/>
      <c r="RAT743"/>
      <c r="RAU743"/>
      <c r="RAV743"/>
      <c r="RAW743"/>
      <c r="RAX743"/>
      <c r="RAY743"/>
      <c r="RAZ743"/>
      <c r="RBA743"/>
      <c r="RBB743"/>
      <c r="RBC743"/>
      <c r="RBD743"/>
      <c r="RBE743"/>
      <c r="RBF743"/>
      <c r="RBG743"/>
      <c r="RBH743"/>
      <c r="RBI743"/>
      <c r="RBJ743"/>
      <c r="RBK743"/>
      <c r="RBL743"/>
      <c r="RBM743"/>
      <c r="RBN743"/>
      <c r="RBO743"/>
      <c r="RBP743"/>
      <c r="RBQ743"/>
      <c r="RBR743"/>
      <c r="RBS743"/>
      <c r="RBT743"/>
      <c r="RBU743"/>
      <c r="RBV743"/>
      <c r="RBW743"/>
      <c r="RBX743"/>
      <c r="RBY743"/>
      <c r="RBZ743"/>
      <c r="RCA743"/>
      <c r="RCB743"/>
      <c r="RCC743"/>
      <c r="RCD743"/>
      <c r="RCE743"/>
      <c r="RCF743"/>
      <c r="RCG743"/>
      <c r="RCH743"/>
      <c r="RCI743"/>
      <c r="RCJ743"/>
      <c r="RCK743"/>
      <c r="RCL743"/>
      <c r="RCM743"/>
      <c r="RCN743"/>
      <c r="RCO743"/>
      <c r="RCP743"/>
      <c r="RCQ743"/>
      <c r="RCR743"/>
      <c r="RCS743"/>
      <c r="RCT743"/>
      <c r="RCU743"/>
      <c r="RCV743"/>
      <c r="RCW743"/>
      <c r="RCX743"/>
      <c r="RCY743"/>
      <c r="RCZ743"/>
      <c r="RDA743"/>
      <c r="RDB743"/>
      <c r="RDC743"/>
      <c r="RDD743"/>
      <c r="RDE743"/>
      <c r="RDF743"/>
      <c r="RDG743"/>
      <c r="RDH743"/>
      <c r="RDI743"/>
      <c r="RDJ743"/>
      <c r="RDK743"/>
      <c r="RDL743"/>
      <c r="RDM743"/>
      <c r="RDN743"/>
      <c r="RDO743"/>
      <c r="RDP743"/>
      <c r="RDQ743"/>
      <c r="RDR743"/>
      <c r="RDS743"/>
      <c r="RDT743"/>
      <c r="RDU743"/>
      <c r="RDV743"/>
      <c r="RDW743"/>
      <c r="RDX743"/>
      <c r="RDY743"/>
      <c r="RDZ743"/>
      <c r="REA743"/>
      <c r="REB743"/>
      <c r="REC743"/>
      <c r="RED743"/>
      <c r="REE743"/>
      <c r="REF743"/>
      <c r="REG743"/>
      <c r="REH743"/>
      <c r="REI743"/>
      <c r="REJ743"/>
      <c r="REK743"/>
      <c r="REL743"/>
      <c r="REM743"/>
      <c r="REN743"/>
      <c r="REO743"/>
      <c r="REP743"/>
      <c r="REQ743"/>
      <c r="RER743"/>
      <c r="RES743"/>
      <c r="RET743"/>
      <c r="REU743"/>
      <c r="REV743"/>
      <c r="REW743"/>
      <c r="REX743"/>
      <c r="REY743"/>
      <c r="REZ743"/>
      <c r="RFA743"/>
      <c r="RFB743"/>
      <c r="RFC743"/>
      <c r="RFD743"/>
      <c r="RFE743"/>
      <c r="RFF743"/>
      <c r="RFG743"/>
      <c r="RFH743"/>
      <c r="RFI743"/>
      <c r="RFJ743"/>
      <c r="RFK743"/>
      <c r="RFL743"/>
      <c r="RFM743"/>
      <c r="RFN743"/>
      <c r="RFO743"/>
      <c r="RFP743"/>
      <c r="RFQ743"/>
      <c r="RFR743"/>
      <c r="RFS743"/>
      <c r="RFT743"/>
      <c r="RFU743"/>
      <c r="RFV743"/>
      <c r="RFW743"/>
      <c r="RFX743"/>
      <c r="RFY743"/>
      <c r="RFZ743"/>
      <c r="RGA743"/>
      <c r="RGB743"/>
      <c r="RGC743"/>
      <c r="RGD743"/>
      <c r="RGE743"/>
      <c r="RGF743"/>
      <c r="RGG743"/>
      <c r="RGH743"/>
      <c r="RGI743"/>
      <c r="RGJ743"/>
      <c r="RGK743"/>
      <c r="RGL743"/>
      <c r="RGM743"/>
      <c r="RGN743"/>
      <c r="RGO743"/>
      <c r="RGP743"/>
      <c r="RGQ743"/>
      <c r="RGR743"/>
      <c r="RGS743"/>
      <c r="RGT743"/>
      <c r="RGU743"/>
      <c r="RGV743"/>
      <c r="RGW743"/>
      <c r="RGX743"/>
      <c r="RGY743"/>
      <c r="RGZ743"/>
      <c r="RHA743"/>
      <c r="RHB743"/>
      <c r="RHC743"/>
      <c r="RHD743"/>
      <c r="RHE743"/>
      <c r="RHF743"/>
      <c r="RHG743"/>
      <c r="RHH743"/>
      <c r="RHI743"/>
      <c r="RHJ743"/>
      <c r="RHK743"/>
      <c r="RHL743"/>
      <c r="RHM743"/>
      <c r="RHN743"/>
      <c r="RHO743"/>
      <c r="RHP743"/>
      <c r="RHQ743"/>
      <c r="RHR743"/>
      <c r="RHS743"/>
      <c r="RHT743"/>
      <c r="RHU743"/>
      <c r="RHV743"/>
      <c r="RHW743"/>
      <c r="RHX743"/>
      <c r="RHY743"/>
      <c r="RHZ743"/>
      <c r="RIA743"/>
      <c r="RIB743"/>
      <c r="RIC743"/>
      <c r="RID743"/>
      <c r="RIE743"/>
      <c r="RIF743"/>
      <c r="RIG743"/>
      <c r="RIH743"/>
      <c r="RII743"/>
      <c r="RIJ743"/>
      <c r="RIK743"/>
      <c r="RIL743"/>
      <c r="RIM743"/>
      <c r="RIN743"/>
      <c r="RIO743"/>
      <c r="RIP743"/>
      <c r="RIQ743"/>
      <c r="RIR743"/>
      <c r="RIS743"/>
      <c r="RIT743"/>
      <c r="RIU743"/>
      <c r="RIV743"/>
      <c r="RIW743"/>
      <c r="RIX743"/>
      <c r="RIY743"/>
      <c r="RIZ743"/>
      <c r="RJA743"/>
      <c r="RJB743"/>
      <c r="RJC743"/>
      <c r="RJD743"/>
      <c r="RJE743"/>
      <c r="RJF743"/>
      <c r="RJG743"/>
      <c r="RJH743"/>
      <c r="RJI743"/>
      <c r="RJJ743"/>
      <c r="RJK743"/>
      <c r="RJL743"/>
      <c r="RJM743"/>
      <c r="RJN743"/>
      <c r="RJO743"/>
      <c r="RJP743"/>
      <c r="RJQ743"/>
      <c r="RJR743"/>
      <c r="RJS743"/>
      <c r="RJT743"/>
      <c r="RJU743"/>
      <c r="RJV743"/>
      <c r="RJW743"/>
      <c r="RJX743"/>
      <c r="RJY743"/>
      <c r="RJZ743"/>
      <c r="RKA743"/>
      <c r="RKB743"/>
      <c r="RKC743"/>
      <c r="RKD743"/>
      <c r="RKE743"/>
      <c r="RKF743"/>
      <c r="RKG743"/>
      <c r="RKH743"/>
      <c r="RKI743"/>
      <c r="RKJ743"/>
      <c r="RKK743"/>
      <c r="RKL743"/>
      <c r="RKM743"/>
      <c r="RKN743"/>
      <c r="RKO743"/>
      <c r="RKP743"/>
      <c r="RKQ743"/>
      <c r="RKR743"/>
      <c r="RKS743"/>
      <c r="RKT743"/>
      <c r="RKU743"/>
      <c r="RKV743"/>
      <c r="RKW743"/>
      <c r="RKX743"/>
      <c r="RKY743"/>
      <c r="RKZ743"/>
      <c r="RLA743"/>
      <c r="RLB743"/>
      <c r="RLC743"/>
      <c r="RLD743"/>
      <c r="RLE743"/>
      <c r="RLF743"/>
      <c r="RLG743"/>
      <c r="RLH743"/>
      <c r="RLI743"/>
      <c r="RLJ743"/>
      <c r="RLK743"/>
      <c r="RLL743"/>
      <c r="RLM743"/>
      <c r="RLN743"/>
      <c r="RLO743"/>
      <c r="RLP743"/>
      <c r="RLQ743"/>
      <c r="RLR743"/>
      <c r="RLS743"/>
      <c r="RLT743"/>
      <c r="RLU743"/>
      <c r="RLV743"/>
      <c r="RLW743"/>
      <c r="RLX743"/>
      <c r="RLY743"/>
      <c r="RLZ743"/>
      <c r="RMA743"/>
      <c r="RMB743"/>
      <c r="RMC743"/>
      <c r="RMD743"/>
      <c r="RME743"/>
      <c r="RMF743"/>
      <c r="RMG743"/>
      <c r="RMH743"/>
      <c r="RMI743"/>
      <c r="RMJ743"/>
      <c r="RMK743"/>
      <c r="RML743"/>
      <c r="RMM743"/>
      <c r="RMN743"/>
      <c r="RMO743"/>
      <c r="RMP743"/>
      <c r="RMQ743"/>
      <c r="RMR743"/>
      <c r="RMS743"/>
      <c r="RMT743"/>
      <c r="RMU743"/>
      <c r="RMV743"/>
      <c r="RMW743"/>
      <c r="RMX743"/>
      <c r="RMY743"/>
      <c r="RMZ743"/>
      <c r="RNA743"/>
      <c r="RNB743"/>
      <c r="RNC743"/>
      <c r="RND743"/>
      <c r="RNE743"/>
      <c r="RNF743"/>
      <c r="RNG743"/>
      <c r="RNH743"/>
      <c r="RNI743"/>
      <c r="RNJ743"/>
      <c r="RNK743"/>
      <c r="RNL743"/>
      <c r="RNM743"/>
      <c r="RNN743"/>
      <c r="RNO743"/>
      <c r="RNP743"/>
      <c r="RNQ743"/>
      <c r="RNR743"/>
      <c r="RNS743"/>
      <c r="RNT743"/>
      <c r="RNU743"/>
      <c r="RNV743"/>
      <c r="RNW743"/>
      <c r="RNX743"/>
      <c r="RNY743"/>
      <c r="RNZ743"/>
      <c r="ROA743"/>
      <c r="ROB743"/>
      <c r="ROC743"/>
      <c r="ROD743"/>
      <c r="ROE743"/>
      <c r="ROF743"/>
      <c r="ROG743"/>
      <c r="ROH743"/>
      <c r="ROI743"/>
      <c r="ROJ743"/>
      <c r="ROK743"/>
      <c r="ROL743"/>
      <c r="ROM743"/>
      <c r="RON743"/>
      <c r="ROO743"/>
      <c r="ROP743"/>
      <c r="ROQ743"/>
      <c r="ROR743"/>
      <c r="ROS743"/>
      <c r="ROT743"/>
      <c r="ROU743"/>
      <c r="ROV743"/>
      <c r="ROW743"/>
      <c r="ROX743"/>
      <c r="ROY743"/>
      <c r="ROZ743"/>
      <c r="RPA743"/>
      <c r="RPB743"/>
      <c r="RPC743"/>
      <c r="RPD743"/>
      <c r="RPE743"/>
      <c r="RPF743"/>
      <c r="RPG743"/>
      <c r="RPH743"/>
      <c r="RPI743"/>
      <c r="RPJ743"/>
      <c r="RPK743"/>
      <c r="RPL743"/>
      <c r="RPM743"/>
      <c r="RPN743"/>
      <c r="RPO743"/>
      <c r="RPP743"/>
      <c r="RPQ743"/>
      <c r="RPR743"/>
      <c r="RPS743"/>
      <c r="RPT743"/>
      <c r="RPU743"/>
      <c r="RPV743"/>
      <c r="RPW743"/>
      <c r="RPX743"/>
      <c r="RPY743"/>
      <c r="RPZ743"/>
      <c r="RQA743"/>
      <c r="RQB743"/>
      <c r="RQC743"/>
      <c r="RQD743"/>
      <c r="RQE743"/>
      <c r="RQF743"/>
      <c r="RQG743"/>
      <c r="RQH743"/>
      <c r="RQI743"/>
      <c r="RQJ743"/>
      <c r="RQK743"/>
      <c r="RQL743"/>
      <c r="RQM743"/>
      <c r="RQN743"/>
      <c r="RQO743"/>
      <c r="RQP743"/>
      <c r="RQQ743"/>
      <c r="RQR743"/>
      <c r="RQS743"/>
      <c r="RQT743"/>
      <c r="RQU743"/>
      <c r="RQV743"/>
      <c r="RQW743"/>
      <c r="RQX743"/>
      <c r="RQY743"/>
      <c r="RQZ743"/>
      <c r="RRA743"/>
      <c r="RRB743"/>
      <c r="RRC743"/>
      <c r="RRD743"/>
      <c r="RRE743"/>
      <c r="RRF743"/>
      <c r="RRG743"/>
      <c r="RRH743"/>
      <c r="RRI743"/>
      <c r="RRJ743"/>
      <c r="RRK743"/>
      <c r="RRL743"/>
      <c r="RRM743"/>
      <c r="RRN743"/>
      <c r="RRO743"/>
      <c r="RRP743"/>
      <c r="RRQ743"/>
      <c r="RRR743"/>
      <c r="RRS743"/>
      <c r="RRT743"/>
      <c r="RRU743"/>
      <c r="RRV743"/>
      <c r="RRW743"/>
      <c r="RRX743"/>
      <c r="RRY743"/>
      <c r="RRZ743"/>
      <c r="RSA743"/>
      <c r="RSB743"/>
      <c r="RSC743"/>
      <c r="RSD743"/>
      <c r="RSE743"/>
      <c r="RSF743"/>
      <c r="RSG743"/>
      <c r="RSH743"/>
      <c r="RSI743"/>
      <c r="RSJ743"/>
      <c r="RSK743"/>
      <c r="RSL743"/>
      <c r="RSM743"/>
      <c r="RSN743"/>
      <c r="RSO743"/>
      <c r="RSP743"/>
      <c r="RSQ743"/>
      <c r="RSR743"/>
      <c r="RSS743"/>
      <c r="RST743"/>
      <c r="RSU743"/>
      <c r="RSV743"/>
      <c r="RSW743"/>
      <c r="RSX743"/>
      <c r="RSY743"/>
      <c r="RSZ743"/>
      <c r="RTA743"/>
      <c r="RTB743"/>
      <c r="RTC743"/>
      <c r="RTD743"/>
      <c r="RTE743"/>
      <c r="RTF743"/>
      <c r="RTG743"/>
      <c r="RTH743"/>
      <c r="RTI743"/>
      <c r="RTJ743"/>
      <c r="RTK743"/>
      <c r="RTL743"/>
      <c r="RTM743"/>
      <c r="RTN743"/>
      <c r="RTO743"/>
      <c r="RTP743"/>
      <c r="RTQ743"/>
      <c r="RTR743"/>
      <c r="RTS743"/>
      <c r="RTT743"/>
      <c r="RTU743"/>
      <c r="RTV743"/>
      <c r="RTW743"/>
      <c r="RTX743"/>
      <c r="RTY743"/>
      <c r="RTZ743"/>
      <c r="RUA743"/>
      <c r="RUB743"/>
      <c r="RUC743"/>
      <c r="RUD743"/>
      <c r="RUE743"/>
      <c r="RUF743"/>
      <c r="RUG743"/>
      <c r="RUH743"/>
      <c r="RUI743"/>
      <c r="RUJ743"/>
      <c r="RUK743"/>
      <c r="RUL743"/>
      <c r="RUM743"/>
      <c r="RUN743"/>
      <c r="RUO743"/>
      <c r="RUP743"/>
      <c r="RUQ743"/>
      <c r="RUR743"/>
      <c r="RUS743"/>
      <c r="RUT743"/>
      <c r="RUU743"/>
      <c r="RUV743"/>
      <c r="RUW743"/>
      <c r="RUX743"/>
      <c r="RUY743"/>
      <c r="RUZ743"/>
      <c r="RVA743"/>
      <c r="RVB743"/>
      <c r="RVC743"/>
      <c r="RVD743"/>
      <c r="RVE743"/>
      <c r="RVF743"/>
      <c r="RVG743"/>
      <c r="RVH743"/>
      <c r="RVI743"/>
      <c r="RVJ743"/>
      <c r="RVK743"/>
      <c r="RVL743"/>
      <c r="RVM743"/>
      <c r="RVN743"/>
      <c r="RVO743"/>
      <c r="RVP743"/>
      <c r="RVQ743"/>
      <c r="RVR743"/>
      <c r="RVS743"/>
      <c r="RVT743"/>
      <c r="RVU743"/>
      <c r="RVV743"/>
      <c r="RVW743"/>
      <c r="RVX743"/>
      <c r="RVY743"/>
      <c r="RVZ743"/>
      <c r="RWA743"/>
      <c r="RWB743"/>
      <c r="RWC743"/>
      <c r="RWD743"/>
      <c r="RWE743"/>
      <c r="RWF743"/>
      <c r="RWG743"/>
      <c r="RWH743"/>
      <c r="RWI743"/>
      <c r="RWJ743"/>
      <c r="RWK743"/>
      <c r="RWL743"/>
      <c r="RWM743"/>
      <c r="RWN743"/>
      <c r="RWO743"/>
      <c r="RWP743"/>
      <c r="RWQ743"/>
      <c r="RWR743"/>
      <c r="RWS743"/>
      <c r="RWT743"/>
      <c r="RWU743"/>
      <c r="RWV743"/>
      <c r="RWW743"/>
      <c r="RWX743"/>
      <c r="RWY743"/>
      <c r="RWZ743"/>
      <c r="RXA743"/>
      <c r="RXB743"/>
      <c r="RXC743"/>
      <c r="RXD743"/>
      <c r="RXE743"/>
      <c r="RXF743"/>
      <c r="RXG743"/>
      <c r="RXH743"/>
      <c r="RXI743"/>
      <c r="RXJ743"/>
      <c r="RXK743"/>
      <c r="RXL743"/>
      <c r="RXM743"/>
      <c r="RXN743"/>
      <c r="RXO743"/>
      <c r="RXP743"/>
      <c r="RXQ743"/>
      <c r="RXR743"/>
      <c r="RXS743"/>
      <c r="RXT743"/>
      <c r="RXU743"/>
      <c r="RXV743"/>
      <c r="RXW743"/>
      <c r="RXX743"/>
      <c r="RXY743"/>
      <c r="RXZ743"/>
      <c r="RYA743"/>
      <c r="RYB743"/>
      <c r="RYC743"/>
      <c r="RYD743"/>
      <c r="RYE743"/>
      <c r="RYF743"/>
      <c r="RYG743"/>
      <c r="RYH743"/>
      <c r="RYI743"/>
      <c r="RYJ743"/>
      <c r="RYK743"/>
      <c r="RYL743"/>
      <c r="RYM743"/>
      <c r="RYN743"/>
      <c r="RYO743"/>
      <c r="RYP743"/>
      <c r="RYQ743"/>
      <c r="RYR743"/>
      <c r="RYS743"/>
      <c r="RYT743"/>
      <c r="RYU743"/>
      <c r="RYV743"/>
      <c r="RYW743"/>
      <c r="RYX743"/>
      <c r="RYY743"/>
      <c r="RYZ743"/>
      <c r="RZA743"/>
      <c r="RZB743"/>
      <c r="RZC743"/>
      <c r="RZD743"/>
      <c r="RZE743"/>
      <c r="RZF743"/>
      <c r="RZG743"/>
      <c r="RZH743"/>
      <c r="RZI743"/>
      <c r="RZJ743"/>
      <c r="RZK743"/>
      <c r="RZL743"/>
      <c r="RZM743"/>
      <c r="RZN743"/>
      <c r="RZO743"/>
      <c r="RZP743"/>
      <c r="RZQ743"/>
      <c r="RZR743"/>
      <c r="RZS743"/>
      <c r="RZT743"/>
      <c r="RZU743"/>
      <c r="RZV743"/>
      <c r="RZW743"/>
      <c r="RZX743"/>
      <c r="RZY743"/>
      <c r="RZZ743"/>
      <c r="SAA743"/>
      <c r="SAB743"/>
      <c r="SAC743"/>
      <c r="SAD743"/>
      <c r="SAE743"/>
      <c r="SAF743"/>
      <c r="SAG743"/>
      <c r="SAH743"/>
      <c r="SAI743"/>
      <c r="SAJ743"/>
      <c r="SAK743"/>
      <c r="SAL743"/>
      <c r="SAM743"/>
      <c r="SAN743"/>
      <c r="SAO743"/>
      <c r="SAP743"/>
      <c r="SAQ743"/>
      <c r="SAR743"/>
      <c r="SAS743"/>
      <c r="SAT743"/>
      <c r="SAU743"/>
      <c r="SAV743"/>
      <c r="SAW743"/>
      <c r="SAX743"/>
      <c r="SAY743"/>
      <c r="SAZ743"/>
      <c r="SBA743"/>
      <c r="SBB743"/>
      <c r="SBC743"/>
      <c r="SBD743"/>
      <c r="SBE743"/>
      <c r="SBF743"/>
      <c r="SBG743"/>
      <c r="SBH743"/>
      <c r="SBI743"/>
      <c r="SBJ743"/>
      <c r="SBK743"/>
      <c r="SBL743"/>
      <c r="SBM743"/>
      <c r="SBN743"/>
      <c r="SBO743"/>
      <c r="SBP743"/>
      <c r="SBQ743"/>
      <c r="SBR743"/>
      <c r="SBS743"/>
      <c r="SBT743"/>
      <c r="SBU743"/>
      <c r="SBV743"/>
      <c r="SBW743"/>
      <c r="SBX743"/>
      <c r="SBY743"/>
      <c r="SBZ743"/>
      <c r="SCA743"/>
      <c r="SCB743"/>
      <c r="SCC743"/>
      <c r="SCD743"/>
      <c r="SCE743"/>
      <c r="SCF743"/>
      <c r="SCG743"/>
      <c r="SCH743"/>
      <c r="SCI743"/>
      <c r="SCJ743"/>
      <c r="SCK743"/>
      <c r="SCL743"/>
      <c r="SCM743"/>
      <c r="SCN743"/>
      <c r="SCO743"/>
      <c r="SCP743"/>
      <c r="SCQ743"/>
      <c r="SCR743"/>
      <c r="SCS743"/>
      <c r="SCT743"/>
      <c r="SCU743"/>
      <c r="SCV743"/>
      <c r="SCW743"/>
      <c r="SCX743"/>
      <c r="SCY743"/>
      <c r="SCZ743"/>
      <c r="SDA743"/>
      <c r="SDB743"/>
      <c r="SDC743"/>
      <c r="SDD743"/>
      <c r="SDE743"/>
      <c r="SDF743"/>
      <c r="SDG743"/>
      <c r="SDH743"/>
      <c r="SDI743"/>
      <c r="SDJ743"/>
      <c r="SDK743"/>
      <c r="SDL743"/>
      <c r="SDM743"/>
      <c r="SDN743"/>
      <c r="SDO743"/>
      <c r="SDP743"/>
      <c r="SDQ743"/>
      <c r="SDR743"/>
      <c r="SDS743"/>
      <c r="SDT743"/>
      <c r="SDU743"/>
      <c r="SDV743"/>
      <c r="SDW743"/>
      <c r="SDX743"/>
      <c r="SDY743"/>
      <c r="SDZ743"/>
      <c r="SEA743"/>
      <c r="SEB743"/>
      <c r="SEC743"/>
      <c r="SED743"/>
      <c r="SEE743"/>
      <c r="SEF743"/>
      <c r="SEG743"/>
      <c r="SEH743"/>
      <c r="SEI743"/>
      <c r="SEJ743"/>
      <c r="SEK743"/>
      <c r="SEL743"/>
      <c r="SEM743"/>
      <c r="SEN743"/>
      <c r="SEO743"/>
      <c r="SEP743"/>
      <c r="SEQ743"/>
      <c r="SER743"/>
      <c r="SES743"/>
      <c r="SET743"/>
      <c r="SEU743"/>
      <c r="SEV743"/>
      <c r="SEW743"/>
      <c r="SEX743"/>
      <c r="SEY743"/>
      <c r="SEZ743"/>
      <c r="SFA743"/>
      <c r="SFB743"/>
      <c r="SFC743"/>
      <c r="SFD743"/>
      <c r="SFE743"/>
      <c r="SFF743"/>
      <c r="SFG743"/>
      <c r="SFH743"/>
      <c r="SFI743"/>
      <c r="SFJ743"/>
      <c r="SFK743"/>
      <c r="SFL743"/>
      <c r="SFM743"/>
      <c r="SFN743"/>
      <c r="SFO743"/>
      <c r="SFP743"/>
      <c r="SFQ743"/>
      <c r="SFR743"/>
      <c r="SFS743"/>
      <c r="SFT743"/>
      <c r="SFU743"/>
      <c r="SFV743"/>
      <c r="SFW743"/>
      <c r="SFX743"/>
      <c r="SFY743"/>
      <c r="SFZ743"/>
      <c r="SGA743"/>
      <c r="SGB743"/>
      <c r="SGC743"/>
      <c r="SGD743"/>
      <c r="SGE743"/>
      <c r="SGF743"/>
      <c r="SGG743"/>
      <c r="SGH743"/>
      <c r="SGI743"/>
      <c r="SGJ743"/>
      <c r="SGK743"/>
      <c r="SGL743"/>
      <c r="SGM743"/>
      <c r="SGN743"/>
      <c r="SGO743"/>
      <c r="SGP743"/>
      <c r="SGQ743"/>
      <c r="SGR743"/>
      <c r="SGS743"/>
      <c r="SGT743"/>
      <c r="SGU743"/>
      <c r="SGV743"/>
      <c r="SGW743"/>
      <c r="SGX743"/>
      <c r="SGY743"/>
      <c r="SGZ743"/>
      <c r="SHA743"/>
      <c r="SHB743"/>
      <c r="SHC743"/>
      <c r="SHD743"/>
      <c r="SHE743"/>
      <c r="SHF743"/>
      <c r="SHG743"/>
      <c r="SHH743"/>
      <c r="SHI743"/>
      <c r="SHJ743"/>
      <c r="SHK743"/>
      <c r="SHL743"/>
      <c r="SHM743"/>
      <c r="SHN743"/>
      <c r="SHO743"/>
      <c r="SHP743"/>
      <c r="SHQ743"/>
      <c r="SHR743"/>
      <c r="SHS743"/>
      <c r="SHT743"/>
      <c r="SHU743"/>
      <c r="SHV743"/>
      <c r="SHW743"/>
      <c r="SHX743"/>
      <c r="SHY743"/>
      <c r="SHZ743"/>
      <c r="SIA743"/>
      <c r="SIB743"/>
      <c r="SIC743"/>
      <c r="SID743"/>
      <c r="SIE743"/>
      <c r="SIF743"/>
      <c r="SIG743"/>
      <c r="SIH743"/>
      <c r="SII743"/>
      <c r="SIJ743"/>
      <c r="SIK743"/>
      <c r="SIL743"/>
      <c r="SIM743"/>
      <c r="SIN743"/>
      <c r="SIO743"/>
      <c r="SIP743"/>
      <c r="SIQ743"/>
      <c r="SIR743"/>
      <c r="SIS743"/>
      <c r="SIT743"/>
      <c r="SIU743"/>
      <c r="SIV743"/>
      <c r="SIW743"/>
      <c r="SIX743"/>
      <c r="SIY743"/>
      <c r="SIZ743"/>
      <c r="SJA743"/>
      <c r="SJB743"/>
      <c r="SJC743"/>
      <c r="SJD743"/>
      <c r="SJE743"/>
      <c r="SJF743"/>
      <c r="SJG743"/>
      <c r="SJH743"/>
      <c r="SJI743"/>
      <c r="SJJ743"/>
      <c r="SJK743"/>
      <c r="SJL743"/>
      <c r="SJM743"/>
      <c r="SJN743"/>
      <c r="SJO743"/>
      <c r="SJP743"/>
      <c r="SJQ743"/>
      <c r="SJR743"/>
      <c r="SJS743"/>
      <c r="SJT743"/>
      <c r="SJU743"/>
      <c r="SJV743"/>
      <c r="SJW743"/>
      <c r="SJX743"/>
      <c r="SJY743"/>
      <c r="SJZ743"/>
      <c r="SKA743"/>
      <c r="SKB743"/>
      <c r="SKC743"/>
      <c r="SKD743"/>
      <c r="SKE743"/>
      <c r="SKF743"/>
      <c r="SKG743"/>
      <c r="SKH743"/>
      <c r="SKI743"/>
      <c r="SKJ743"/>
      <c r="SKK743"/>
      <c r="SKL743"/>
      <c r="SKM743"/>
      <c r="SKN743"/>
      <c r="SKO743"/>
      <c r="SKP743"/>
      <c r="SKQ743"/>
      <c r="SKR743"/>
      <c r="SKS743"/>
      <c r="SKT743"/>
      <c r="SKU743"/>
      <c r="SKV743"/>
      <c r="SKW743"/>
      <c r="SKX743"/>
      <c r="SKY743"/>
      <c r="SKZ743"/>
      <c r="SLA743"/>
      <c r="SLB743"/>
      <c r="SLC743"/>
      <c r="SLD743"/>
      <c r="SLE743"/>
      <c r="SLF743"/>
      <c r="SLG743"/>
      <c r="SLH743"/>
      <c r="SLI743"/>
      <c r="SLJ743"/>
      <c r="SLK743"/>
      <c r="SLL743"/>
      <c r="SLM743"/>
      <c r="SLN743"/>
      <c r="SLO743"/>
      <c r="SLP743"/>
      <c r="SLQ743"/>
      <c r="SLR743"/>
      <c r="SLS743"/>
      <c r="SLT743"/>
      <c r="SLU743"/>
      <c r="SLV743"/>
      <c r="SLW743"/>
      <c r="SLX743"/>
      <c r="SLY743"/>
      <c r="SLZ743"/>
      <c r="SMA743"/>
      <c r="SMB743"/>
      <c r="SMC743"/>
      <c r="SMD743"/>
      <c r="SME743"/>
      <c r="SMF743"/>
      <c r="SMG743"/>
      <c r="SMH743"/>
      <c r="SMI743"/>
      <c r="SMJ743"/>
      <c r="SMK743"/>
      <c r="SML743"/>
      <c r="SMM743"/>
      <c r="SMN743"/>
      <c r="SMO743"/>
      <c r="SMP743"/>
      <c r="SMQ743"/>
      <c r="SMR743"/>
      <c r="SMS743"/>
      <c r="SMT743"/>
      <c r="SMU743"/>
      <c r="SMV743"/>
      <c r="SMW743"/>
      <c r="SMX743"/>
      <c r="SMY743"/>
      <c r="SMZ743"/>
      <c r="SNA743"/>
      <c r="SNB743"/>
      <c r="SNC743"/>
      <c r="SND743"/>
      <c r="SNE743"/>
      <c r="SNF743"/>
      <c r="SNG743"/>
      <c r="SNH743"/>
      <c r="SNI743"/>
      <c r="SNJ743"/>
      <c r="SNK743"/>
      <c r="SNL743"/>
      <c r="SNM743"/>
      <c r="SNN743"/>
      <c r="SNO743"/>
      <c r="SNP743"/>
      <c r="SNQ743"/>
      <c r="SNR743"/>
      <c r="SNS743"/>
      <c r="SNT743"/>
      <c r="SNU743"/>
      <c r="SNV743"/>
      <c r="SNW743"/>
      <c r="SNX743"/>
      <c r="SNY743"/>
      <c r="SNZ743"/>
      <c r="SOA743"/>
      <c r="SOB743"/>
      <c r="SOC743"/>
      <c r="SOD743"/>
      <c r="SOE743"/>
      <c r="SOF743"/>
      <c r="SOG743"/>
      <c r="SOH743"/>
      <c r="SOI743"/>
      <c r="SOJ743"/>
      <c r="SOK743"/>
      <c r="SOL743"/>
      <c r="SOM743"/>
      <c r="SON743"/>
      <c r="SOO743"/>
      <c r="SOP743"/>
      <c r="SOQ743"/>
      <c r="SOR743"/>
      <c r="SOS743"/>
      <c r="SOT743"/>
      <c r="SOU743"/>
      <c r="SOV743"/>
      <c r="SOW743"/>
      <c r="SOX743"/>
      <c r="SOY743"/>
      <c r="SOZ743"/>
      <c r="SPA743"/>
      <c r="SPB743"/>
      <c r="SPC743"/>
      <c r="SPD743"/>
      <c r="SPE743"/>
      <c r="SPF743"/>
      <c r="SPG743"/>
      <c r="SPH743"/>
      <c r="SPI743"/>
      <c r="SPJ743"/>
      <c r="SPK743"/>
      <c r="SPL743"/>
      <c r="SPM743"/>
      <c r="SPN743"/>
      <c r="SPO743"/>
      <c r="SPP743"/>
      <c r="SPQ743"/>
      <c r="SPR743"/>
      <c r="SPS743"/>
      <c r="SPT743"/>
      <c r="SPU743"/>
      <c r="SPV743"/>
      <c r="SPW743"/>
      <c r="SPX743"/>
      <c r="SPY743"/>
      <c r="SPZ743"/>
      <c r="SQA743"/>
      <c r="SQB743"/>
      <c r="SQC743"/>
      <c r="SQD743"/>
      <c r="SQE743"/>
      <c r="SQF743"/>
      <c r="SQG743"/>
      <c r="SQH743"/>
      <c r="SQI743"/>
      <c r="SQJ743"/>
      <c r="SQK743"/>
      <c r="SQL743"/>
      <c r="SQM743"/>
      <c r="SQN743"/>
      <c r="SQO743"/>
      <c r="SQP743"/>
      <c r="SQQ743"/>
      <c r="SQR743"/>
      <c r="SQS743"/>
      <c r="SQT743"/>
      <c r="SQU743"/>
      <c r="SQV743"/>
      <c r="SQW743"/>
      <c r="SQX743"/>
      <c r="SQY743"/>
      <c r="SQZ743"/>
      <c r="SRA743"/>
      <c r="SRB743"/>
      <c r="SRC743"/>
      <c r="SRD743"/>
      <c r="SRE743"/>
      <c r="SRF743"/>
      <c r="SRG743"/>
      <c r="SRH743"/>
      <c r="SRI743"/>
      <c r="SRJ743"/>
      <c r="SRK743"/>
      <c r="SRL743"/>
      <c r="SRM743"/>
      <c r="SRN743"/>
      <c r="SRO743"/>
      <c r="SRP743"/>
      <c r="SRQ743"/>
      <c r="SRR743"/>
      <c r="SRS743"/>
      <c r="SRT743"/>
      <c r="SRU743"/>
      <c r="SRV743"/>
      <c r="SRW743"/>
      <c r="SRX743"/>
      <c r="SRY743"/>
      <c r="SRZ743"/>
      <c r="SSA743"/>
      <c r="SSB743"/>
      <c r="SSC743"/>
      <c r="SSD743"/>
      <c r="SSE743"/>
      <c r="SSF743"/>
      <c r="SSG743"/>
      <c r="SSH743"/>
      <c r="SSI743"/>
      <c r="SSJ743"/>
      <c r="SSK743"/>
      <c r="SSL743"/>
      <c r="SSM743"/>
      <c r="SSN743"/>
      <c r="SSO743"/>
      <c r="SSP743"/>
      <c r="SSQ743"/>
      <c r="SSR743"/>
      <c r="SSS743"/>
      <c r="SST743"/>
      <c r="SSU743"/>
      <c r="SSV743"/>
      <c r="SSW743"/>
      <c r="SSX743"/>
      <c r="SSY743"/>
      <c r="SSZ743"/>
      <c r="STA743"/>
      <c r="STB743"/>
      <c r="STC743"/>
      <c r="STD743"/>
      <c r="STE743"/>
      <c r="STF743"/>
      <c r="STG743"/>
      <c r="STH743"/>
      <c r="STI743"/>
      <c r="STJ743"/>
      <c r="STK743"/>
      <c r="STL743"/>
      <c r="STM743"/>
      <c r="STN743"/>
      <c r="STO743"/>
      <c r="STP743"/>
      <c r="STQ743"/>
      <c r="STR743"/>
      <c r="STS743"/>
      <c r="STT743"/>
      <c r="STU743"/>
      <c r="STV743"/>
      <c r="STW743"/>
      <c r="STX743"/>
      <c r="STY743"/>
      <c r="STZ743"/>
      <c r="SUA743"/>
      <c r="SUB743"/>
      <c r="SUC743"/>
      <c r="SUD743"/>
      <c r="SUE743"/>
      <c r="SUF743"/>
      <c r="SUG743"/>
      <c r="SUH743"/>
      <c r="SUI743"/>
      <c r="SUJ743"/>
      <c r="SUK743"/>
      <c r="SUL743"/>
      <c r="SUM743"/>
      <c r="SUN743"/>
      <c r="SUO743"/>
      <c r="SUP743"/>
      <c r="SUQ743"/>
      <c r="SUR743"/>
      <c r="SUS743"/>
      <c r="SUT743"/>
      <c r="SUU743"/>
      <c r="SUV743"/>
      <c r="SUW743"/>
      <c r="SUX743"/>
      <c r="SUY743"/>
      <c r="SUZ743"/>
      <c r="SVA743"/>
      <c r="SVB743"/>
      <c r="SVC743"/>
      <c r="SVD743"/>
      <c r="SVE743"/>
      <c r="SVF743"/>
      <c r="SVG743"/>
      <c r="SVH743"/>
      <c r="SVI743"/>
      <c r="SVJ743"/>
      <c r="SVK743"/>
      <c r="SVL743"/>
      <c r="SVM743"/>
      <c r="SVN743"/>
      <c r="SVO743"/>
      <c r="SVP743"/>
      <c r="SVQ743"/>
      <c r="SVR743"/>
      <c r="SVS743"/>
      <c r="SVT743"/>
      <c r="SVU743"/>
      <c r="SVV743"/>
      <c r="SVW743"/>
      <c r="SVX743"/>
      <c r="SVY743"/>
      <c r="SVZ743"/>
      <c r="SWA743"/>
      <c r="SWB743"/>
      <c r="SWC743"/>
      <c r="SWD743"/>
      <c r="SWE743"/>
      <c r="SWF743"/>
      <c r="SWG743"/>
      <c r="SWH743"/>
      <c r="SWI743"/>
      <c r="SWJ743"/>
      <c r="SWK743"/>
      <c r="SWL743"/>
      <c r="SWM743"/>
      <c r="SWN743"/>
      <c r="SWO743"/>
      <c r="SWP743"/>
      <c r="SWQ743"/>
      <c r="SWR743"/>
      <c r="SWS743"/>
      <c r="SWT743"/>
      <c r="SWU743"/>
      <c r="SWV743"/>
      <c r="SWW743"/>
      <c r="SWX743"/>
      <c r="SWY743"/>
      <c r="SWZ743"/>
      <c r="SXA743"/>
      <c r="SXB743"/>
      <c r="SXC743"/>
      <c r="SXD743"/>
      <c r="SXE743"/>
      <c r="SXF743"/>
      <c r="SXG743"/>
      <c r="SXH743"/>
      <c r="SXI743"/>
      <c r="SXJ743"/>
      <c r="SXK743"/>
      <c r="SXL743"/>
      <c r="SXM743"/>
      <c r="SXN743"/>
      <c r="SXO743"/>
      <c r="SXP743"/>
      <c r="SXQ743"/>
      <c r="SXR743"/>
      <c r="SXS743"/>
      <c r="SXT743"/>
      <c r="SXU743"/>
      <c r="SXV743"/>
      <c r="SXW743"/>
      <c r="SXX743"/>
      <c r="SXY743"/>
      <c r="SXZ743"/>
      <c r="SYA743"/>
      <c r="SYB743"/>
      <c r="SYC743"/>
      <c r="SYD743"/>
      <c r="SYE743"/>
      <c r="SYF743"/>
      <c r="SYG743"/>
      <c r="SYH743"/>
      <c r="SYI743"/>
      <c r="SYJ743"/>
      <c r="SYK743"/>
      <c r="SYL743"/>
      <c r="SYM743"/>
      <c r="SYN743"/>
      <c r="SYO743"/>
      <c r="SYP743"/>
      <c r="SYQ743"/>
      <c r="SYR743"/>
      <c r="SYS743"/>
      <c r="SYT743"/>
      <c r="SYU743"/>
      <c r="SYV743"/>
      <c r="SYW743"/>
      <c r="SYX743"/>
      <c r="SYY743"/>
      <c r="SYZ743"/>
      <c r="SZA743"/>
      <c r="SZB743"/>
      <c r="SZC743"/>
      <c r="SZD743"/>
      <c r="SZE743"/>
      <c r="SZF743"/>
      <c r="SZG743"/>
      <c r="SZH743"/>
      <c r="SZI743"/>
      <c r="SZJ743"/>
      <c r="SZK743"/>
      <c r="SZL743"/>
      <c r="SZM743"/>
      <c r="SZN743"/>
      <c r="SZO743"/>
      <c r="SZP743"/>
      <c r="SZQ743"/>
      <c r="SZR743"/>
      <c r="SZS743"/>
      <c r="SZT743"/>
      <c r="SZU743"/>
      <c r="SZV743"/>
      <c r="SZW743"/>
      <c r="SZX743"/>
      <c r="SZY743"/>
      <c r="SZZ743"/>
      <c r="TAA743"/>
      <c r="TAB743"/>
      <c r="TAC743"/>
      <c r="TAD743"/>
      <c r="TAE743"/>
      <c r="TAF743"/>
      <c r="TAG743"/>
      <c r="TAH743"/>
      <c r="TAI743"/>
      <c r="TAJ743"/>
      <c r="TAK743"/>
      <c r="TAL743"/>
      <c r="TAM743"/>
      <c r="TAN743"/>
      <c r="TAO743"/>
      <c r="TAP743"/>
      <c r="TAQ743"/>
      <c r="TAR743"/>
      <c r="TAS743"/>
      <c r="TAT743"/>
      <c r="TAU743"/>
      <c r="TAV743"/>
      <c r="TAW743"/>
      <c r="TAX743"/>
      <c r="TAY743"/>
      <c r="TAZ743"/>
      <c r="TBA743"/>
      <c r="TBB743"/>
      <c r="TBC743"/>
      <c r="TBD743"/>
      <c r="TBE743"/>
      <c r="TBF743"/>
      <c r="TBG743"/>
      <c r="TBH743"/>
      <c r="TBI743"/>
      <c r="TBJ743"/>
      <c r="TBK743"/>
      <c r="TBL743"/>
      <c r="TBM743"/>
      <c r="TBN743"/>
      <c r="TBO743"/>
      <c r="TBP743"/>
      <c r="TBQ743"/>
      <c r="TBR743"/>
      <c r="TBS743"/>
      <c r="TBT743"/>
      <c r="TBU743"/>
      <c r="TBV743"/>
      <c r="TBW743"/>
      <c r="TBX743"/>
      <c r="TBY743"/>
      <c r="TBZ743"/>
      <c r="TCA743"/>
      <c r="TCB743"/>
      <c r="TCC743"/>
      <c r="TCD743"/>
      <c r="TCE743"/>
      <c r="TCF743"/>
      <c r="TCG743"/>
      <c r="TCH743"/>
      <c r="TCI743"/>
      <c r="TCJ743"/>
      <c r="TCK743"/>
      <c r="TCL743"/>
      <c r="TCM743"/>
      <c r="TCN743"/>
      <c r="TCO743"/>
      <c r="TCP743"/>
      <c r="TCQ743"/>
      <c r="TCR743"/>
      <c r="TCS743"/>
      <c r="TCT743"/>
      <c r="TCU743"/>
      <c r="TCV743"/>
      <c r="TCW743"/>
      <c r="TCX743"/>
      <c r="TCY743"/>
      <c r="TCZ743"/>
      <c r="TDA743"/>
      <c r="TDB743"/>
      <c r="TDC743"/>
      <c r="TDD743"/>
      <c r="TDE743"/>
      <c r="TDF743"/>
      <c r="TDG743"/>
      <c r="TDH743"/>
      <c r="TDI743"/>
      <c r="TDJ743"/>
      <c r="TDK743"/>
      <c r="TDL743"/>
      <c r="TDM743"/>
      <c r="TDN743"/>
      <c r="TDO743"/>
      <c r="TDP743"/>
      <c r="TDQ743"/>
      <c r="TDR743"/>
      <c r="TDS743"/>
      <c r="TDT743"/>
      <c r="TDU743"/>
      <c r="TDV743"/>
      <c r="TDW743"/>
      <c r="TDX743"/>
      <c r="TDY743"/>
      <c r="TDZ743"/>
      <c r="TEA743"/>
      <c r="TEB743"/>
      <c r="TEC743"/>
      <c r="TED743"/>
      <c r="TEE743"/>
      <c r="TEF743"/>
      <c r="TEG743"/>
      <c r="TEH743"/>
      <c r="TEI743"/>
      <c r="TEJ743"/>
      <c r="TEK743"/>
      <c r="TEL743"/>
      <c r="TEM743"/>
      <c r="TEN743"/>
      <c r="TEO743"/>
      <c r="TEP743"/>
      <c r="TEQ743"/>
      <c r="TER743"/>
      <c r="TES743"/>
      <c r="TET743"/>
      <c r="TEU743"/>
      <c r="TEV743"/>
      <c r="TEW743"/>
      <c r="TEX743"/>
      <c r="TEY743"/>
      <c r="TEZ743"/>
      <c r="TFA743"/>
      <c r="TFB743"/>
      <c r="TFC743"/>
      <c r="TFD743"/>
      <c r="TFE743"/>
      <c r="TFF743"/>
      <c r="TFG743"/>
      <c r="TFH743"/>
      <c r="TFI743"/>
      <c r="TFJ743"/>
      <c r="TFK743"/>
      <c r="TFL743"/>
      <c r="TFM743"/>
      <c r="TFN743"/>
      <c r="TFO743"/>
      <c r="TFP743"/>
      <c r="TFQ743"/>
      <c r="TFR743"/>
      <c r="TFS743"/>
      <c r="TFT743"/>
      <c r="TFU743"/>
      <c r="TFV743"/>
      <c r="TFW743"/>
      <c r="TFX743"/>
      <c r="TFY743"/>
      <c r="TFZ743"/>
      <c r="TGA743"/>
      <c r="TGB743"/>
      <c r="TGC743"/>
      <c r="TGD743"/>
      <c r="TGE743"/>
      <c r="TGF743"/>
      <c r="TGG743"/>
      <c r="TGH743"/>
      <c r="TGI743"/>
      <c r="TGJ743"/>
      <c r="TGK743"/>
      <c r="TGL743"/>
      <c r="TGM743"/>
      <c r="TGN743"/>
      <c r="TGO743"/>
      <c r="TGP743"/>
      <c r="TGQ743"/>
      <c r="TGR743"/>
      <c r="TGS743"/>
      <c r="TGT743"/>
      <c r="TGU743"/>
      <c r="TGV743"/>
      <c r="TGW743"/>
      <c r="TGX743"/>
      <c r="TGY743"/>
      <c r="TGZ743"/>
      <c r="THA743"/>
      <c r="THB743"/>
      <c r="THC743"/>
      <c r="THD743"/>
      <c r="THE743"/>
      <c r="THF743"/>
      <c r="THG743"/>
      <c r="THH743"/>
      <c r="THI743"/>
      <c r="THJ743"/>
      <c r="THK743"/>
      <c r="THL743"/>
      <c r="THM743"/>
      <c r="THN743"/>
      <c r="THO743"/>
      <c r="THP743"/>
      <c r="THQ743"/>
      <c r="THR743"/>
      <c r="THS743"/>
      <c r="THT743"/>
      <c r="THU743"/>
      <c r="THV743"/>
      <c r="THW743"/>
      <c r="THX743"/>
      <c r="THY743"/>
      <c r="THZ743"/>
      <c r="TIA743"/>
      <c r="TIB743"/>
      <c r="TIC743"/>
      <c r="TID743"/>
      <c r="TIE743"/>
      <c r="TIF743"/>
      <c r="TIG743"/>
      <c r="TIH743"/>
      <c r="TII743"/>
      <c r="TIJ743"/>
      <c r="TIK743"/>
      <c r="TIL743"/>
      <c r="TIM743"/>
      <c r="TIN743"/>
      <c r="TIO743"/>
      <c r="TIP743"/>
      <c r="TIQ743"/>
      <c r="TIR743"/>
      <c r="TIS743"/>
      <c r="TIT743"/>
      <c r="TIU743"/>
      <c r="TIV743"/>
      <c r="TIW743"/>
      <c r="TIX743"/>
      <c r="TIY743"/>
      <c r="TIZ743"/>
      <c r="TJA743"/>
      <c r="TJB743"/>
      <c r="TJC743"/>
      <c r="TJD743"/>
      <c r="TJE743"/>
      <c r="TJF743"/>
      <c r="TJG743"/>
      <c r="TJH743"/>
      <c r="TJI743"/>
      <c r="TJJ743"/>
      <c r="TJK743"/>
      <c r="TJL743"/>
      <c r="TJM743"/>
      <c r="TJN743"/>
      <c r="TJO743"/>
      <c r="TJP743"/>
      <c r="TJQ743"/>
      <c r="TJR743"/>
      <c r="TJS743"/>
      <c r="TJT743"/>
      <c r="TJU743"/>
      <c r="TJV743"/>
      <c r="TJW743"/>
      <c r="TJX743"/>
      <c r="TJY743"/>
      <c r="TJZ743"/>
      <c r="TKA743"/>
      <c r="TKB743"/>
      <c r="TKC743"/>
      <c r="TKD743"/>
      <c r="TKE743"/>
      <c r="TKF743"/>
      <c r="TKG743"/>
      <c r="TKH743"/>
      <c r="TKI743"/>
      <c r="TKJ743"/>
      <c r="TKK743"/>
      <c r="TKL743"/>
      <c r="TKM743"/>
      <c r="TKN743"/>
      <c r="TKO743"/>
      <c r="TKP743"/>
      <c r="TKQ743"/>
      <c r="TKR743"/>
      <c r="TKS743"/>
      <c r="TKT743"/>
      <c r="TKU743"/>
      <c r="TKV743"/>
      <c r="TKW743"/>
      <c r="TKX743"/>
      <c r="TKY743"/>
      <c r="TKZ743"/>
      <c r="TLA743"/>
      <c r="TLB743"/>
      <c r="TLC743"/>
      <c r="TLD743"/>
      <c r="TLE743"/>
      <c r="TLF743"/>
      <c r="TLG743"/>
      <c r="TLH743"/>
      <c r="TLI743"/>
      <c r="TLJ743"/>
      <c r="TLK743"/>
      <c r="TLL743"/>
      <c r="TLM743"/>
      <c r="TLN743"/>
      <c r="TLO743"/>
      <c r="TLP743"/>
      <c r="TLQ743"/>
      <c r="TLR743"/>
      <c r="TLS743"/>
      <c r="TLT743"/>
      <c r="TLU743"/>
      <c r="TLV743"/>
      <c r="TLW743"/>
      <c r="TLX743"/>
      <c r="TLY743"/>
      <c r="TLZ743"/>
      <c r="TMA743"/>
      <c r="TMB743"/>
      <c r="TMC743"/>
      <c r="TMD743"/>
      <c r="TME743"/>
      <c r="TMF743"/>
      <c r="TMG743"/>
      <c r="TMH743"/>
      <c r="TMI743"/>
      <c r="TMJ743"/>
      <c r="TMK743"/>
      <c r="TML743"/>
      <c r="TMM743"/>
      <c r="TMN743"/>
      <c r="TMO743"/>
      <c r="TMP743"/>
      <c r="TMQ743"/>
      <c r="TMR743"/>
      <c r="TMS743"/>
      <c r="TMT743"/>
      <c r="TMU743"/>
      <c r="TMV743"/>
      <c r="TMW743"/>
      <c r="TMX743"/>
      <c r="TMY743"/>
      <c r="TMZ743"/>
      <c r="TNA743"/>
      <c r="TNB743"/>
      <c r="TNC743"/>
      <c r="TND743"/>
      <c r="TNE743"/>
      <c r="TNF743"/>
      <c r="TNG743"/>
      <c r="TNH743"/>
      <c r="TNI743"/>
      <c r="TNJ743"/>
      <c r="TNK743"/>
      <c r="TNL743"/>
      <c r="TNM743"/>
      <c r="TNN743"/>
      <c r="TNO743"/>
      <c r="TNP743"/>
      <c r="TNQ743"/>
      <c r="TNR743"/>
      <c r="TNS743"/>
      <c r="TNT743"/>
      <c r="TNU743"/>
      <c r="TNV743"/>
      <c r="TNW743"/>
      <c r="TNX743"/>
      <c r="TNY743"/>
      <c r="TNZ743"/>
      <c r="TOA743"/>
      <c r="TOB743"/>
      <c r="TOC743"/>
      <c r="TOD743"/>
      <c r="TOE743"/>
      <c r="TOF743"/>
      <c r="TOG743"/>
      <c r="TOH743"/>
      <c r="TOI743"/>
      <c r="TOJ743"/>
      <c r="TOK743"/>
      <c r="TOL743"/>
      <c r="TOM743"/>
      <c r="TON743"/>
      <c r="TOO743"/>
      <c r="TOP743"/>
      <c r="TOQ743"/>
      <c r="TOR743"/>
      <c r="TOS743"/>
      <c r="TOT743"/>
      <c r="TOU743"/>
      <c r="TOV743"/>
      <c r="TOW743"/>
      <c r="TOX743"/>
      <c r="TOY743"/>
      <c r="TOZ743"/>
      <c r="TPA743"/>
      <c r="TPB743"/>
      <c r="TPC743"/>
      <c r="TPD743"/>
      <c r="TPE743"/>
      <c r="TPF743"/>
      <c r="TPG743"/>
      <c r="TPH743"/>
      <c r="TPI743"/>
      <c r="TPJ743"/>
      <c r="TPK743"/>
      <c r="TPL743"/>
      <c r="TPM743"/>
      <c r="TPN743"/>
      <c r="TPO743"/>
      <c r="TPP743"/>
      <c r="TPQ743"/>
      <c r="TPR743"/>
      <c r="TPS743"/>
      <c r="TPT743"/>
      <c r="TPU743"/>
      <c r="TPV743"/>
      <c r="TPW743"/>
      <c r="TPX743"/>
      <c r="TPY743"/>
      <c r="TPZ743"/>
      <c r="TQA743"/>
      <c r="TQB743"/>
      <c r="TQC743"/>
      <c r="TQD743"/>
      <c r="TQE743"/>
      <c r="TQF743"/>
      <c r="TQG743"/>
      <c r="TQH743"/>
      <c r="TQI743"/>
      <c r="TQJ743"/>
      <c r="TQK743"/>
      <c r="TQL743"/>
      <c r="TQM743"/>
      <c r="TQN743"/>
      <c r="TQO743"/>
      <c r="TQP743"/>
      <c r="TQQ743"/>
      <c r="TQR743"/>
      <c r="TQS743"/>
      <c r="TQT743"/>
      <c r="TQU743"/>
      <c r="TQV743"/>
      <c r="TQW743"/>
      <c r="TQX743"/>
      <c r="TQY743"/>
      <c r="TQZ743"/>
      <c r="TRA743"/>
      <c r="TRB743"/>
      <c r="TRC743"/>
      <c r="TRD743"/>
      <c r="TRE743"/>
      <c r="TRF743"/>
      <c r="TRG743"/>
      <c r="TRH743"/>
      <c r="TRI743"/>
      <c r="TRJ743"/>
      <c r="TRK743"/>
      <c r="TRL743"/>
      <c r="TRM743"/>
      <c r="TRN743"/>
      <c r="TRO743"/>
      <c r="TRP743"/>
      <c r="TRQ743"/>
      <c r="TRR743"/>
      <c r="TRS743"/>
      <c r="TRT743"/>
      <c r="TRU743"/>
      <c r="TRV743"/>
      <c r="TRW743"/>
      <c r="TRX743"/>
      <c r="TRY743"/>
      <c r="TRZ743"/>
      <c r="TSA743"/>
      <c r="TSB743"/>
      <c r="TSC743"/>
      <c r="TSD743"/>
      <c r="TSE743"/>
      <c r="TSF743"/>
      <c r="TSG743"/>
      <c r="TSH743"/>
      <c r="TSI743"/>
      <c r="TSJ743"/>
      <c r="TSK743"/>
      <c r="TSL743"/>
      <c r="TSM743"/>
      <c r="TSN743"/>
      <c r="TSO743"/>
      <c r="TSP743"/>
      <c r="TSQ743"/>
      <c r="TSR743"/>
      <c r="TSS743"/>
      <c r="TST743"/>
      <c r="TSU743"/>
      <c r="TSV743"/>
      <c r="TSW743"/>
      <c r="TSX743"/>
      <c r="TSY743"/>
      <c r="TSZ743"/>
      <c r="TTA743"/>
      <c r="TTB743"/>
      <c r="TTC743"/>
      <c r="TTD743"/>
      <c r="TTE743"/>
      <c r="TTF743"/>
      <c r="TTG743"/>
      <c r="TTH743"/>
      <c r="TTI743"/>
      <c r="TTJ743"/>
      <c r="TTK743"/>
      <c r="TTL743"/>
      <c r="TTM743"/>
      <c r="TTN743"/>
      <c r="TTO743"/>
      <c r="TTP743"/>
      <c r="TTQ743"/>
      <c r="TTR743"/>
      <c r="TTS743"/>
      <c r="TTT743"/>
      <c r="TTU743"/>
      <c r="TTV743"/>
      <c r="TTW743"/>
      <c r="TTX743"/>
      <c r="TTY743"/>
      <c r="TTZ743"/>
      <c r="TUA743"/>
      <c r="TUB743"/>
      <c r="TUC743"/>
      <c r="TUD743"/>
      <c r="TUE743"/>
      <c r="TUF743"/>
      <c r="TUG743"/>
      <c r="TUH743"/>
      <c r="TUI743"/>
      <c r="TUJ743"/>
      <c r="TUK743"/>
      <c r="TUL743"/>
      <c r="TUM743"/>
      <c r="TUN743"/>
      <c r="TUO743"/>
      <c r="TUP743"/>
      <c r="TUQ743"/>
      <c r="TUR743"/>
      <c r="TUS743"/>
      <c r="TUT743"/>
      <c r="TUU743"/>
      <c r="TUV743"/>
      <c r="TUW743"/>
      <c r="TUX743"/>
      <c r="TUY743"/>
      <c r="TUZ743"/>
      <c r="TVA743"/>
      <c r="TVB743"/>
      <c r="TVC743"/>
      <c r="TVD743"/>
      <c r="TVE743"/>
      <c r="TVF743"/>
      <c r="TVG743"/>
      <c r="TVH743"/>
      <c r="TVI743"/>
      <c r="TVJ743"/>
      <c r="TVK743"/>
      <c r="TVL743"/>
      <c r="TVM743"/>
      <c r="TVN743"/>
      <c r="TVO743"/>
      <c r="TVP743"/>
      <c r="TVQ743"/>
      <c r="TVR743"/>
      <c r="TVS743"/>
      <c r="TVT743"/>
      <c r="TVU743"/>
      <c r="TVV743"/>
      <c r="TVW743"/>
      <c r="TVX743"/>
      <c r="TVY743"/>
      <c r="TVZ743"/>
      <c r="TWA743"/>
      <c r="TWB743"/>
      <c r="TWC743"/>
      <c r="TWD743"/>
      <c r="TWE743"/>
      <c r="TWF743"/>
      <c r="TWG743"/>
      <c r="TWH743"/>
      <c r="TWI743"/>
      <c r="TWJ743"/>
      <c r="TWK743"/>
      <c r="TWL743"/>
      <c r="TWM743"/>
      <c r="TWN743"/>
      <c r="TWO743"/>
      <c r="TWP743"/>
      <c r="TWQ743"/>
      <c r="TWR743"/>
      <c r="TWS743"/>
      <c r="TWT743"/>
      <c r="TWU743"/>
      <c r="TWV743"/>
      <c r="TWW743"/>
      <c r="TWX743"/>
      <c r="TWY743"/>
      <c r="TWZ743"/>
      <c r="TXA743"/>
      <c r="TXB743"/>
      <c r="TXC743"/>
      <c r="TXD743"/>
      <c r="TXE743"/>
      <c r="TXF743"/>
      <c r="TXG743"/>
      <c r="TXH743"/>
      <c r="TXI743"/>
      <c r="TXJ743"/>
      <c r="TXK743"/>
      <c r="TXL743"/>
      <c r="TXM743"/>
      <c r="TXN743"/>
      <c r="TXO743"/>
      <c r="TXP743"/>
      <c r="TXQ743"/>
      <c r="TXR743"/>
      <c r="TXS743"/>
      <c r="TXT743"/>
      <c r="TXU743"/>
      <c r="TXV743"/>
      <c r="TXW743"/>
      <c r="TXX743"/>
      <c r="TXY743"/>
      <c r="TXZ743"/>
      <c r="TYA743"/>
      <c r="TYB743"/>
      <c r="TYC743"/>
      <c r="TYD743"/>
      <c r="TYE743"/>
      <c r="TYF743"/>
      <c r="TYG743"/>
      <c r="TYH743"/>
      <c r="TYI743"/>
      <c r="TYJ743"/>
      <c r="TYK743"/>
      <c r="TYL743"/>
      <c r="TYM743"/>
      <c r="TYN743"/>
      <c r="TYO743"/>
      <c r="TYP743"/>
      <c r="TYQ743"/>
      <c r="TYR743"/>
      <c r="TYS743"/>
      <c r="TYT743"/>
      <c r="TYU743"/>
      <c r="TYV743"/>
      <c r="TYW743"/>
      <c r="TYX743"/>
      <c r="TYY743"/>
      <c r="TYZ743"/>
      <c r="TZA743"/>
      <c r="TZB743"/>
      <c r="TZC743"/>
      <c r="TZD743"/>
      <c r="TZE743"/>
      <c r="TZF743"/>
      <c r="TZG743"/>
      <c r="TZH743"/>
      <c r="TZI743"/>
      <c r="TZJ743"/>
      <c r="TZK743"/>
      <c r="TZL743"/>
      <c r="TZM743"/>
      <c r="TZN743"/>
      <c r="TZO743"/>
      <c r="TZP743"/>
      <c r="TZQ743"/>
      <c r="TZR743"/>
      <c r="TZS743"/>
      <c r="TZT743"/>
      <c r="TZU743"/>
      <c r="TZV743"/>
      <c r="TZW743"/>
      <c r="TZX743"/>
      <c r="TZY743"/>
      <c r="TZZ743"/>
      <c r="UAA743"/>
      <c r="UAB743"/>
      <c r="UAC743"/>
      <c r="UAD743"/>
      <c r="UAE743"/>
      <c r="UAF743"/>
      <c r="UAG743"/>
      <c r="UAH743"/>
      <c r="UAI743"/>
      <c r="UAJ743"/>
      <c r="UAK743"/>
      <c r="UAL743"/>
      <c r="UAM743"/>
      <c r="UAN743"/>
      <c r="UAO743"/>
      <c r="UAP743"/>
      <c r="UAQ743"/>
      <c r="UAR743"/>
      <c r="UAS743"/>
      <c r="UAT743"/>
      <c r="UAU743"/>
      <c r="UAV743"/>
      <c r="UAW743"/>
      <c r="UAX743"/>
      <c r="UAY743"/>
      <c r="UAZ743"/>
      <c r="UBA743"/>
      <c r="UBB743"/>
      <c r="UBC743"/>
      <c r="UBD743"/>
      <c r="UBE743"/>
      <c r="UBF743"/>
      <c r="UBG743"/>
      <c r="UBH743"/>
      <c r="UBI743"/>
      <c r="UBJ743"/>
      <c r="UBK743"/>
      <c r="UBL743"/>
      <c r="UBM743"/>
      <c r="UBN743"/>
      <c r="UBO743"/>
      <c r="UBP743"/>
      <c r="UBQ743"/>
      <c r="UBR743"/>
      <c r="UBS743"/>
      <c r="UBT743"/>
      <c r="UBU743"/>
      <c r="UBV743"/>
      <c r="UBW743"/>
      <c r="UBX743"/>
      <c r="UBY743"/>
      <c r="UBZ743"/>
      <c r="UCA743"/>
      <c r="UCB743"/>
      <c r="UCC743"/>
      <c r="UCD743"/>
      <c r="UCE743"/>
      <c r="UCF743"/>
      <c r="UCG743"/>
      <c r="UCH743"/>
      <c r="UCI743"/>
      <c r="UCJ743"/>
      <c r="UCK743"/>
      <c r="UCL743"/>
      <c r="UCM743"/>
      <c r="UCN743"/>
      <c r="UCO743"/>
      <c r="UCP743"/>
      <c r="UCQ743"/>
      <c r="UCR743"/>
      <c r="UCS743"/>
      <c r="UCT743"/>
      <c r="UCU743"/>
      <c r="UCV743"/>
      <c r="UCW743"/>
      <c r="UCX743"/>
      <c r="UCY743"/>
      <c r="UCZ743"/>
      <c r="UDA743"/>
      <c r="UDB743"/>
      <c r="UDC743"/>
      <c r="UDD743"/>
      <c r="UDE743"/>
      <c r="UDF743"/>
      <c r="UDG743"/>
      <c r="UDH743"/>
      <c r="UDI743"/>
      <c r="UDJ743"/>
      <c r="UDK743"/>
      <c r="UDL743"/>
      <c r="UDM743"/>
      <c r="UDN743"/>
      <c r="UDO743"/>
      <c r="UDP743"/>
      <c r="UDQ743"/>
      <c r="UDR743"/>
      <c r="UDS743"/>
      <c r="UDT743"/>
      <c r="UDU743"/>
      <c r="UDV743"/>
      <c r="UDW743"/>
      <c r="UDX743"/>
      <c r="UDY743"/>
      <c r="UDZ743"/>
      <c r="UEA743"/>
      <c r="UEB743"/>
      <c r="UEC743"/>
      <c r="UED743"/>
      <c r="UEE743"/>
      <c r="UEF743"/>
      <c r="UEG743"/>
      <c r="UEH743"/>
      <c r="UEI743"/>
      <c r="UEJ743"/>
      <c r="UEK743"/>
      <c r="UEL743"/>
      <c r="UEM743"/>
      <c r="UEN743"/>
      <c r="UEO743"/>
      <c r="UEP743"/>
      <c r="UEQ743"/>
      <c r="UER743"/>
      <c r="UES743"/>
      <c r="UET743"/>
      <c r="UEU743"/>
      <c r="UEV743"/>
      <c r="UEW743"/>
      <c r="UEX743"/>
      <c r="UEY743"/>
      <c r="UEZ743"/>
      <c r="UFA743"/>
      <c r="UFB743"/>
      <c r="UFC743"/>
      <c r="UFD743"/>
      <c r="UFE743"/>
      <c r="UFF743"/>
      <c r="UFG743"/>
      <c r="UFH743"/>
      <c r="UFI743"/>
      <c r="UFJ743"/>
      <c r="UFK743"/>
      <c r="UFL743"/>
      <c r="UFM743"/>
      <c r="UFN743"/>
      <c r="UFO743"/>
      <c r="UFP743"/>
      <c r="UFQ743"/>
      <c r="UFR743"/>
      <c r="UFS743"/>
      <c r="UFT743"/>
      <c r="UFU743"/>
      <c r="UFV743"/>
      <c r="UFW743"/>
      <c r="UFX743"/>
      <c r="UFY743"/>
      <c r="UFZ743"/>
      <c r="UGA743"/>
      <c r="UGB743"/>
      <c r="UGC743"/>
      <c r="UGD743"/>
      <c r="UGE743"/>
      <c r="UGF743"/>
      <c r="UGG743"/>
      <c r="UGH743"/>
      <c r="UGI743"/>
      <c r="UGJ743"/>
      <c r="UGK743"/>
      <c r="UGL743"/>
      <c r="UGM743"/>
      <c r="UGN743"/>
      <c r="UGO743"/>
      <c r="UGP743"/>
      <c r="UGQ743"/>
      <c r="UGR743"/>
      <c r="UGS743"/>
      <c r="UGT743"/>
      <c r="UGU743"/>
      <c r="UGV743"/>
      <c r="UGW743"/>
      <c r="UGX743"/>
      <c r="UGY743"/>
      <c r="UGZ743"/>
      <c r="UHA743"/>
      <c r="UHB743"/>
      <c r="UHC743"/>
      <c r="UHD743"/>
      <c r="UHE743"/>
      <c r="UHF743"/>
      <c r="UHG743"/>
      <c r="UHH743"/>
      <c r="UHI743"/>
      <c r="UHJ743"/>
      <c r="UHK743"/>
      <c r="UHL743"/>
      <c r="UHM743"/>
      <c r="UHN743"/>
      <c r="UHO743"/>
      <c r="UHP743"/>
      <c r="UHQ743"/>
      <c r="UHR743"/>
      <c r="UHS743"/>
      <c r="UHT743"/>
      <c r="UHU743"/>
      <c r="UHV743"/>
      <c r="UHW743"/>
      <c r="UHX743"/>
      <c r="UHY743"/>
      <c r="UHZ743"/>
      <c r="UIA743"/>
      <c r="UIB743"/>
      <c r="UIC743"/>
      <c r="UID743"/>
      <c r="UIE743"/>
      <c r="UIF743"/>
      <c r="UIG743"/>
      <c r="UIH743"/>
      <c r="UII743"/>
      <c r="UIJ743"/>
      <c r="UIK743"/>
      <c r="UIL743"/>
      <c r="UIM743"/>
      <c r="UIN743"/>
      <c r="UIO743"/>
      <c r="UIP743"/>
      <c r="UIQ743"/>
      <c r="UIR743"/>
      <c r="UIS743"/>
      <c r="UIT743"/>
      <c r="UIU743"/>
      <c r="UIV743"/>
      <c r="UIW743"/>
      <c r="UIX743"/>
      <c r="UIY743"/>
      <c r="UIZ743"/>
      <c r="UJA743"/>
      <c r="UJB743"/>
      <c r="UJC743"/>
      <c r="UJD743"/>
      <c r="UJE743"/>
      <c r="UJF743"/>
      <c r="UJG743"/>
      <c r="UJH743"/>
      <c r="UJI743"/>
      <c r="UJJ743"/>
      <c r="UJK743"/>
      <c r="UJL743"/>
      <c r="UJM743"/>
      <c r="UJN743"/>
      <c r="UJO743"/>
      <c r="UJP743"/>
      <c r="UJQ743"/>
      <c r="UJR743"/>
      <c r="UJS743"/>
      <c r="UJT743"/>
      <c r="UJU743"/>
      <c r="UJV743"/>
      <c r="UJW743"/>
      <c r="UJX743"/>
      <c r="UJY743"/>
      <c r="UJZ743"/>
      <c r="UKA743"/>
      <c r="UKB743"/>
      <c r="UKC743"/>
      <c r="UKD743"/>
      <c r="UKE743"/>
      <c r="UKF743"/>
      <c r="UKG743"/>
      <c r="UKH743"/>
      <c r="UKI743"/>
      <c r="UKJ743"/>
      <c r="UKK743"/>
      <c r="UKL743"/>
      <c r="UKM743"/>
      <c r="UKN743"/>
      <c r="UKO743"/>
      <c r="UKP743"/>
      <c r="UKQ743"/>
      <c r="UKR743"/>
      <c r="UKS743"/>
      <c r="UKT743"/>
      <c r="UKU743"/>
      <c r="UKV743"/>
      <c r="UKW743"/>
      <c r="UKX743"/>
      <c r="UKY743"/>
      <c r="UKZ743"/>
      <c r="ULA743"/>
      <c r="ULB743"/>
      <c r="ULC743"/>
      <c r="ULD743"/>
      <c r="ULE743"/>
      <c r="ULF743"/>
      <c r="ULG743"/>
      <c r="ULH743"/>
      <c r="ULI743"/>
      <c r="ULJ743"/>
      <c r="ULK743"/>
      <c r="ULL743"/>
      <c r="ULM743"/>
      <c r="ULN743"/>
      <c r="ULO743"/>
      <c r="ULP743"/>
      <c r="ULQ743"/>
      <c r="ULR743"/>
      <c r="ULS743"/>
      <c r="ULT743"/>
      <c r="ULU743"/>
      <c r="ULV743"/>
      <c r="ULW743"/>
      <c r="ULX743"/>
      <c r="ULY743"/>
      <c r="ULZ743"/>
      <c r="UMA743"/>
      <c r="UMB743"/>
      <c r="UMC743"/>
      <c r="UMD743"/>
      <c r="UME743"/>
      <c r="UMF743"/>
      <c r="UMG743"/>
      <c r="UMH743"/>
      <c r="UMI743"/>
      <c r="UMJ743"/>
      <c r="UMK743"/>
      <c r="UML743"/>
      <c r="UMM743"/>
      <c r="UMN743"/>
      <c r="UMO743"/>
      <c r="UMP743"/>
      <c r="UMQ743"/>
      <c r="UMR743"/>
      <c r="UMS743"/>
      <c r="UMT743"/>
      <c r="UMU743"/>
      <c r="UMV743"/>
      <c r="UMW743"/>
      <c r="UMX743"/>
      <c r="UMY743"/>
      <c r="UMZ743"/>
      <c r="UNA743"/>
      <c r="UNB743"/>
      <c r="UNC743"/>
      <c r="UND743"/>
      <c r="UNE743"/>
      <c r="UNF743"/>
      <c r="UNG743"/>
      <c r="UNH743"/>
      <c r="UNI743"/>
      <c r="UNJ743"/>
      <c r="UNK743"/>
      <c r="UNL743"/>
      <c r="UNM743"/>
      <c r="UNN743"/>
      <c r="UNO743"/>
      <c r="UNP743"/>
      <c r="UNQ743"/>
      <c r="UNR743"/>
      <c r="UNS743"/>
      <c r="UNT743"/>
      <c r="UNU743"/>
      <c r="UNV743"/>
      <c r="UNW743"/>
      <c r="UNX743"/>
      <c r="UNY743"/>
      <c r="UNZ743"/>
      <c r="UOA743"/>
      <c r="UOB743"/>
      <c r="UOC743"/>
      <c r="UOD743"/>
      <c r="UOE743"/>
      <c r="UOF743"/>
      <c r="UOG743"/>
      <c r="UOH743"/>
      <c r="UOI743"/>
      <c r="UOJ743"/>
      <c r="UOK743"/>
      <c r="UOL743"/>
      <c r="UOM743"/>
      <c r="UON743"/>
      <c r="UOO743"/>
      <c r="UOP743"/>
      <c r="UOQ743"/>
      <c r="UOR743"/>
      <c r="UOS743"/>
      <c r="UOT743"/>
      <c r="UOU743"/>
      <c r="UOV743"/>
      <c r="UOW743"/>
      <c r="UOX743"/>
      <c r="UOY743"/>
      <c r="UOZ743"/>
      <c r="UPA743"/>
      <c r="UPB743"/>
      <c r="UPC743"/>
      <c r="UPD743"/>
      <c r="UPE743"/>
      <c r="UPF743"/>
      <c r="UPG743"/>
      <c r="UPH743"/>
      <c r="UPI743"/>
      <c r="UPJ743"/>
      <c r="UPK743"/>
      <c r="UPL743"/>
      <c r="UPM743"/>
      <c r="UPN743"/>
      <c r="UPO743"/>
      <c r="UPP743"/>
      <c r="UPQ743"/>
      <c r="UPR743"/>
      <c r="UPS743"/>
      <c r="UPT743"/>
      <c r="UPU743"/>
      <c r="UPV743"/>
      <c r="UPW743"/>
      <c r="UPX743"/>
      <c r="UPY743"/>
      <c r="UPZ743"/>
      <c r="UQA743"/>
      <c r="UQB743"/>
      <c r="UQC743"/>
      <c r="UQD743"/>
      <c r="UQE743"/>
      <c r="UQF743"/>
      <c r="UQG743"/>
      <c r="UQH743"/>
      <c r="UQI743"/>
      <c r="UQJ743"/>
      <c r="UQK743"/>
      <c r="UQL743"/>
      <c r="UQM743"/>
      <c r="UQN743"/>
      <c r="UQO743"/>
      <c r="UQP743"/>
      <c r="UQQ743"/>
      <c r="UQR743"/>
      <c r="UQS743"/>
      <c r="UQT743"/>
      <c r="UQU743"/>
      <c r="UQV743"/>
      <c r="UQW743"/>
      <c r="UQX743"/>
      <c r="UQY743"/>
      <c r="UQZ743"/>
      <c r="URA743"/>
      <c r="URB743"/>
      <c r="URC743"/>
      <c r="URD743"/>
      <c r="URE743"/>
      <c r="URF743"/>
      <c r="URG743"/>
      <c r="URH743"/>
      <c r="URI743"/>
      <c r="URJ743"/>
      <c r="URK743"/>
      <c r="URL743"/>
      <c r="URM743"/>
      <c r="URN743"/>
      <c r="URO743"/>
      <c r="URP743"/>
      <c r="URQ743"/>
      <c r="URR743"/>
      <c r="URS743"/>
      <c r="URT743"/>
      <c r="URU743"/>
      <c r="URV743"/>
      <c r="URW743"/>
      <c r="URX743"/>
      <c r="URY743"/>
      <c r="URZ743"/>
      <c r="USA743"/>
      <c r="USB743"/>
      <c r="USC743"/>
      <c r="USD743"/>
      <c r="USE743"/>
      <c r="USF743"/>
      <c r="USG743"/>
      <c r="USH743"/>
      <c r="USI743"/>
      <c r="USJ743"/>
      <c r="USK743"/>
      <c r="USL743"/>
      <c r="USM743"/>
      <c r="USN743"/>
      <c r="USO743"/>
      <c r="USP743"/>
      <c r="USQ743"/>
      <c r="USR743"/>
      <c r="USS743"/>
      <c r="UST743"/>
      <c r="USU743"/>
      <c r="USV743"/>
      <c r="USW743"/>
      <c r="USX743"/>
      <c r="USY743"/>
      <c r="USZ743"/>
      <c r="UTA743"/>
      <c r="UTB743"/>
      <c r="UTC743"/>
      <c r="UTD743"/>
      <c r="UTE743"/>
      <c r="UTF743"/>
      <c r="UTG743"/>
      <c r="UTH743"/>
      <c r="UTI743"/>
      <c r="UTJ743"/>
      <c r="UTK743"/>
      <c r="UTL743"/>
      <c r="UTM743"/>
      <c r="UTN743"/>
      <c r="UTO743"/>
      <c r="UTP743"/>
      <c r="UTQ743"/>
      <c r="UTR743"/>
      <c r="UTS743"/>
      <c r="UTT743"/>
      <c r="UTU743"/>
      <c r="UTV743"/>
      <c r="UTW743"/>
      <c r="UTX743"/>
      <c r="UTY743"/>
      <c r="UTZ743"/>
      <c r="UUA743"/>
      <c r="UUB743"/>
      <c r="UUC743"/>
      <c r="UUD743"/>
      <c r="UUE743"/>
      <c r="UUF743"/>
      <c r="UUG743"/>
      <c r="UUH743"/>
      <c r="UUI743"/>
      <c r="UUJ743"/>
      <c r="UUK743"/>
      <c r="UUL743"/>
      <c r="UUM743"/>
      <c r="UUN743"/>
      <c r="UUO743"/>
      <c r="UUP743"/>
      <c r="UUQ743"/>
      <c r="UUR743"/>
      <c r="UUS743"/>
      <c r="UUT743"/>
      <c r="UUU743"/>
      <c r="UUV743"/>
      <c r="UUW743"/>
      <c r="UUX743"/>
      <c r="UUY743"/>
      <c r="UUZ743"/>
      <c r="UVA743"/>
      <c r="UVB743"/>
      <c r="UVC743"/>
      <c r="UVD743"/>
      <c r="UVE743"/>
      <c r="UVF743"/>
      <c r="UVG743"/>
      <c r="UVH743"/>
      <c r="UVI743"/>
      <c r="UVJ743"/>
      <c r="UVK743"/>
      <c r="UVL743"/>
      <c r="UVM743"/>
      <c r="UVN743"/>
      <c r="UVO743"/>
      <c r="UVP743"/>
      <c r="UVQ743"/>
      <c r="UVR743"/>
      <c r="UVS743"/>
      <c r="UVT743"/>
      <c r="UVU743"/>
      <c r="UVV743"/>
      <c r="UVW743"/>
      <c r="UVX743"/>
      <c r="UVY743"/>
      <c r="UVZ743"/>
      <c r="UWA743"/>
      <c r="UWB743"/>
      <c r="UWC743"/>
      <c r="UWD743"/>
      <c r="UWE743"/>
      <c r="UWF743"/>
      <c r="UWG743"/>
      <c r="UWH743"/>
      <c r="UWI743"/>
      <c r="UWJ743"/>
      <c r="UWK743"/>
      <c r="UWL743"/>
      <c r="UWM743"/>
      <c r="UWN743"/>
      <c r="UWO743"/>
      <c r="UWP743"/>
      <c r="UWQ743"/>
      <c r="UWR743"/>
      <c r="UWS743"/>
      <c r="UWT743"/>
      <c r="UWU743"/>
      <c r="UWV743"/>
      <c r="UWW743"/>
      <c r="UWX743"/>
      <c r="UWY743"/>
      <c r="UWZ743"/>
      <c r="UXA743"/>
      <c r="UXB743"/>
      <c r="UXC743"/>
      <c r="UXD743"/>
      <c r="UXE743"/>
      <c r="UXF743"/>
      <c r="UXG743"/>
      <c r="UXH743"/>
      <c r="UXI743"/>
      <c r="UXJ743"/>
      <c r="UXK743"/>
      <c r="UXL743"/>
      <c r="UXM743"/>
      <c r="UXN743"/>
      <c r="UXO743"/>
      <c r="UXP743"/>
      <c r="UXQ743"/>
      <c r="UXR743"/>
      <c r="UXS743"/>
      <c r="UXT743"/>
      <c r="UXU743"/>
      <c r="UXV743"/>
      <c r="UXW743"/>
      <c r="UXX743"/>
      <c r="UXY743"/>
      <c r="UXZ743"/>
      <c r="UYA743"/>
      <c r="UYB743"/>
      <c r="UYC743"/>
      <c r="UYD743"/>
      <c r="UYE743"/>
      <c r="UYF743"/>
      <c r="UYG743"/>
      <c r="UYH743"/>
      <c r="UYI743"/>
      <c r="UYJ743"/>
      <c r="UYK743"/>
      <c r="UYL743"/>
      <c r="UYM743"/>
      <c r="UYN743"/>
      <c r="UYO743"/>
      <c r="UYP743"/>
      <c r="UYQ743"/>
      <c r="UYR743"/>
      <c r="UYS743"/>
      <c r="UYT743"/>
      <c r="UYU743"/>
      <c r="UYV743"/>
      <c r="UYW743"/>
      <c r="UYX743"/>
      <c r="UYY743"/>
      <c r="UYZ743"/>
      <c r="UZA743"/>
      <c r="UZB743"/>
      <c r="UZC743"/>
      <c r="UZD743"/>
      <c r="UZE743"/>
      <c r="UZF743"/>
      <c r="UZG743"/>
      <c r="UZH743"/>
      <c r="UZI743"/>
      <c r="UZJ743"/>
      <c r="UZK743"/>
      <c r="UZL743"/>
      <c r="UZM743"/>
      <c r="UZN743"/>
      <c r="UZO743"/>
      <c r="UZP743"/>
      <c r="UZQ743"/>
      <c r="UZR743"/>
      <c r="UZS743"/>
      <c r="UZT743"/>
      <c r="UZU743"/>
      <c r="UZV743"/>
      <c r="UZW743"/>
      <c r="UZX743"/>
      <c r="UZY743"/>
      <c r="UZZ743"/>
      <c r="VAA743"/>
      <c r="VAB743"/>
      <c r="VAC743"/>
      <c r="VAD743"/>
      <c r="VAE743"/>
      <c r="VAF743"/>
      <c r="VAG743"/>
      <c r="VAH743"/>
      <c r="VAI743"/>
      <c r="VAJ743"/>
      <c r="VAK743"/>
      <c r="VAL743"/>
      <c r="VAM743"/>
      <c r="VAN743"/>
      <c r="VAO743"/>
      <c r="VAP743"/>
      <c r="VAQ743"/>
      <c r="VAR743"/>
      <c r="VAS743"/>
      <c r="VAT743"/>
      <c r="VAU743"/>
      <c r="VAV743"/>
      <c r="VAW743"/>
      <c r="VAX743"/>
      <c r="VAY743"/>
      <c r="VAZ743"/>
      <c r="VBA743"/>
      <c r="VBB743"/>
      <c r="VBC743"/>
      <c r="VBD743"/>
      <c r="VBE743"/>
      <c r="VBF743"/>
      <c r="VBG743"/>
      <c r="VBH743"/>
      <c r="VBI743"/>
      <c r="VBJ743"/>
      <c r="VBK743"/>
      <c r="VBL743"/>
      <c r="VBM743"/>
      <c r="VBN743"/>
      <c r="VBO743"/>
      <c r="VBP743"/>
      <c r="VBQ743"/>
      <c r="VBR743"/>
      <c r="VBS743"/>
      <c r="VBT743"/>
      <c r="VBU743"/>
      <c r="VBV743"/>
      <c r="VBW743"/>
      <c r="VBX743"/>
      <c r="VBY743"/>
      <c r="VBZ743"/>
      <c r="VCA743"/>
      <c r="VCB743"/>
      <c r="VCC743"/>
      <c r="VCD743"/>
      <c r="VCE743"/>
      <c r="VCF743"/>
      <c r="VCG743"/>
      <c r="VCH743"/>
      <c r="VCI743"/>
      <c r="VCJ743"/>
      <c r="VCK743"/>
      <c r="VCL743"/>
      <c r="VCM743"/>
      <c r="VCN743"/>
      <c r="VCO743"/>
      <c r="VCP743"/>
      <c r="VCQ743"/>
      <c r="VCR743"/>
      <c r="VCS743"/>
      <c r="VCT743"/>
      <c r="VCU743"/>
      <c r="VCV743"/>
      <c r="VCW743"/>
      <c r="VCX743"/>
      <c r="VCY743"/>
      <c r="VCZ743"/>
      <c r="VDA743"/>
      <c r="VDB743"/>
      <c r="VDC743"/>
      <c r="VDD743"/>
      <c r="VDE743"/>
      <c r="VDF743"/>
      <c r="VDG743"/>
      <c r="VDH743"/>
      <c r="VDI743"/>
      <c r="VDJ743"/>
      <c r="VDK743"/>
      <c r="VDL743"/>
      <c r="VDM743"/>
      <c r="VDN743"/>
      <c r="VDO743"/>
      <c r="VDP743"/>
      <c r="VDQ743"/>
      <c r="VDR743"/>
      <c r="VDS743"/>
      <c r="VDT743"/>
      <c r="VDU743"/>
      <c r="VDV743"/>
      <c r="VDW743"/>
      <c r="VDX743"/>
      <c r="VDY743"/>
      <c r="VDZ743"/>
      <c r="VEA743"/>
      <c r="VEB743"/>
      <c r="VEC743"/>
      <c r="VED743"/>
      <c r="VEE743"/>
      <c r="VEF743"/>
      <c r="VEG743"/>
      <c r="VEH743"/>
      <c r="VEI743"/>
      <c r="VEJ743"/>
      <c r="VEK743"/>
      <c r="VEL743"/>
      <c r="VEM743"/>
      <c r="VEN743"/>
      <c r="VEO743"/>
      <c r="VEP743"/>
      <c r="VEQ743"/>
      <c r="VER743"/>
      <c r="VES743"/>
      <c r="VET743"/>
      <c r="VEU743"/>
      <c r="VEV743"/>
      <c r="VEW743"/>
      <c r="VEX743"/>
      <c r="VEY743"/>
      <c r="VEZ743"/>
      <c r="VFA743"/>
      <c r="VFB743"/>
      <c r="VFC743"/>
      <c r="VFD743"/>
      <c r="VFE743"/>
      <c r="VFF743"/>
      <c r="VFG743"/>
      <c r="VFH743"/>
      <c r="VFI743"/>
      <c r="VFJ743"/>
      <c r="VFK743"/>
      <c r="VFL743"/>
      <c r="VFM743"/>
      <c r="VFN743"/>
      <c r="VFO743"/>
      <c r="VFP743"/>
      <c r="VFQ743"/>
      <c r="VFR743"/>
      <c r="VFS743"/>
      <c r="VFT743"/>
      <c r="VFU743"/>
      <c r="VFV743"/>
      <c r="VFW743"/>
      <c r="VFX743"/>
      <c r="VFY743"/>
      <c r="VFZ743"/>
      <c r="VGA743"/>
      <c r="VGB743"/>
      <c r="VGC743"/>
      <c r="VGD743"/>
      <c r="VGE743"/>
      <c r="VGF743"/>
      <c r="VGG743"/>
      <c r="VGH743"/>
      <c r="VGI743"/>
      <c r="VGJ743"/>
      <c r="VGK743"/>
      <c r="VGL743"/>
      <c r="VGM743"/>
      <c r="VGN743"/>
      <c r="VGO743"/>
      <c r="VGP743"/>
      <c r="VGQ743"/>
      <c r="VGR743"/>
      <c r="VGS743"/>
      <c r="VGT743"/>
      <c r="VGU743"/>
      <c r="VGV743"/>
      <c r="VGW743"/>
      <c r="VGX743"/>
      <c r="VGY743"/>
      <c r="VGZ743"/>
      <c r="VHA743"/>
      <c r="VHB743"/>
      <c r="VHC743"/>
      <c r="VHD743"/>
      <c r="VHE743"/>
      <c r="VHF743"/>
      <c r="VHG743"/>
      <c r="VHH743"/>
      <c r="VHI743"/>
      <c r="VHJ743"/>
      <c r="VHK743"/>
      <c r="VHL743"/>
      <c r="VHM743"/>
      <c r="VHN743"/>
      <c r="VHO743"/>
      <c r="VHP743"/>
      <c r="VHQ743"/>
      <c r="VHR743"/>
      <c r="VHS743"/>
      <c r="VHT743"/>
      <c r="VHU743"/>
      <c r="VHV743"/>
      <c r="VHW743"/>
      <c r="VHX743"/>
      <c r="VHY743"/>
      <c r="VHZ743"/>
      <c r="VIA743"/>
      <c r="VIB743"/>
      <c r="VIC743"/>
      <c r="VID743"/>
      <c r="VIE743"/>
      <c r="VIF743"/>
      <c r="VIG743"/>
      <c r="VIH743"/>
      <c r="VII743"/>
      <c r="VIJ743"/>
      <c r="VIK743"/>
      <c r="VIL743"/>
      <c r="VIM743"/>
      <c r="VIN743"/>
      <c r="VIO743"/>
      <c r="VIP743"/>
      <c r="VIQ743"/>
      <c r="VIR743"/>
      <c r="VIS743"/>
      <c r="VIT743"/>
      <c r="VIU743"/>
      <c r="VIV743"/>
      <c r="VIW743"/>
      <c r="VIX743"/>
      <c r="VIY743"/>
      <c r="VIZ743"/>
      <c r="VJA743"/>
      <c r="VJB743"/>
      <c r="VJC743"/>
      <c r="VJD743"/>
      <c r="VJE743"/>
      <c r="VJF743"/>
      <c r="VJG743"/>
      <c r="VJH743"/>
      <c r="VJI743"/>
      <c r="VJJ743"/>
      <c r="VJK743"/>
      <c r="VJL743"/>
      <c r="VJM743"/>
      <c r="VJN743"/>
      <c r="VJO743"/>
      <c r="VJP743"/>
      <c r="VJQ743"/>
      <c r="VJR743"/>
      <c r="VJS743"/>
      <c r="VJT743"/>
      <c r="VJU743"/>
      <c r="VJV743"/>
      <c r="VJW743"/>
      <c r="VJX743"/>
      <c r="VJY743"/>
      <c r="VJZ743"/>
      <c r="VKA743"/>
      <c r="VKB743"/>
      <c r="VKC743"/>
      <c r="VKD743"/>
      <c r="VKE743"/>
      <c r="VKF743"/>
      <c r="VKG743"/>
      <c r="VKH743"/>
      <c r="VKI743"/>
      <c r="VKJ743"/>
      <c r="VKK743"/>
      <c r="VKL743"/>
      <c r="VKM743"/>
      <c r="VKN743"/>
      <c r="VKO743"/>
      <c r="VKP743"/>
      <c r="VKQ743"/>
      <c r="VKR743"/>
      <c r="VKS743"/>
      <c r="VKT743"/>
      <c r="VKU743"/>
      <c r="VKV743"/>
      <c r="VKW743"/>
      <c r="VKX743"/>
      <c r="VKY743"/>
      <c r="VKZ743"/>
      <c r="VLA743"/>
      <c r="VLB743"/>
      <c r="VLC743"/>
      <c r="VLD743"/>
      <c r="VLE743"/>
      <c r="VLF743"/>
      <c r="VLG743"/>
      <c r="VLH743"/>
      <c r="VLI743"/>
      <c r="VLJ743"/>
      <c r="VLK743"/>
      <c r="VLL743"/>
      <c r="VLM743"/>
      <c r="VLN743"/>
      <c r="VLO743"/>
      <c r="VLP743"/>
      <c r="VLQ743"/>
      <c r="VLR743"/>
      <c r="VLS743"/>
      <c r="VLT743"/>
      <c r="VLU743"/>
      <c r="VLV743"/>
      <c r="VLW743"/>
      <c r="VLX743"/>
      <c r="VLY743"/>
      <c r="VLZ743"/>
      <c r="VMA743"/>
      <c r="VMB743"/>
      <c r="VMC743"/>
      <c r="VMD743"/>
      <c r="VME743"/>
      <c r="VMF743"/>
      <c r="VMG743"/>
      <c r="VMH743"/>
      <c r="VMI743"/>
      <c r="VMJ743"/>
      <c r="VMK743"/>
      <c r="VML743"/>
      <c r="VMM743"/>
      <c r="VMN743"/>
      <c r="VMO743"/>
      <c r="VMP743"/>
      <c r="VMQ743"/>
      <c r="VMR743"/>
      <c r="VMS743"/>
      <c r="VMT743"/>
      <c r="VMU743"/>
      <c r="VMV743"/>
      <c r="VMW743"/>
      <c r="VMX743"/>
      <c r="VMY743"/>
      <c r="VMZ743"/>
      <c r="VNA743"/>
      <c r="VNB743"/>
      <c r="VNC743"/>
      <c r="VND743"/>
      <c r="VNE743"/>
      <c r="VNF743"/>
      <c r="VNG743"/>
      <c r="VNH743"/>
      <c r="VNI743"/>
      <c r="VNJ743"/>
      <c r="VNK743"/>
      <c r="VNL743"/>
      <c r="VNM743"/>
      <c r="VNN743"/>
      <c r="VNO743"/>
      <c r="VNP743"/>
      <c r="VNQ743"/>
      <c r="VNR743"/>
      <c r="VNS743"/>
      <c r="VNT743"/>
      <c r="VNU743"/>
      <c r="VNV743"/>
      <c r="VNW743"/>
      <c r="VNX743"/>
      <c r="VNY743"/>
      <c r="VNZ743"/>
      <c r="VOA743"/>
      <c r="VOB743"/>
      <c r="VOC743"/>
      <c r="VOD743"/>
      <c r="VOE743"/>
      <c r="VOF743"/>
      <c r="VOG743"/>
      <c r="VOH743"/>
      <c r="VOI743"/>
      <c r="VOJ743"/>
      <c r="VOK743"/>
      <c r="VOL743"/>
      <c r="VOM743"/>
      <c r="VON743"/>
      <c r="VOO743"/>
      <c r="VOP743"/>
      <c r="VOQ743"/>
      <c r="VOR743"/>
      <c r="VOS743"/>
      <c r="VOT743"/>
      <c r="VOU743"/>
      <c r="VOV743"/>
      <c r="VOW743"/>
      <c r="VOX743"/>
      <c r="VOY743"/>
      <c r="VOZ743"/>
      <c r="VPA743"/>
      <c r="VPB743"/>
      <c r="VPC743"/>
      <c r="VPD743"/>
      <c r="VPE743"/>
      <c r="VPF743"/>
      <c r="VPG743"/>
      <c r="VPH743"/>
      <c r="VPI743"/>
      <c r="VPJ743"/>
      <c r="VPK743"/>
      <c r="VPL743"/>
      <c r="VPM743"/>
      <c r="VPN743"/>
      <c r="VPO743"/>
      <c r="VPP743"/>
      <c r="VPQ743"/>
      <c r="VPR743"/>
      <c r="VPS743"/>
      <c r="VPT743"/>
      <c r="VPU743"/>
      <c r="VPV743"/>
      <c r="VPW743"/>
      <c r="VPX743"/>
      <c r="VPY743"/>
      <c r="VPZ743"/>
      <c r="VQA743"/>
      <c r="VQB743"/>
      <c r="VQC743"/>
      <c r="VQD743"/>
      <c r="VQE743"/>
      <c r="VQF743"/>
      <c r="VQG743"/>
      <c r="VQH743"/>
      <c r="VQI743"/>
      <c r="VQJ743"/>
      <c r="VQK743"/>
      <c r="VQL743"/>
      <c r="VQM743"/>
      <c r="VQN743"/>
      <c r="VQO743"/>
      <c r="VQP743"/>
      <c r="VQQ743"/>
      <c r="VQR743"/>
      <c r="VQS743"/>
      <c r="VQT743"/>
      <c r="VQU743"/>
      <c r="VQV743"/>
      <c r="VQW743"/>
      <c r="VQX743"/>
      <c r="VQY743"/>
      <c r="VQZ743"/>
      <c r="VRA743"/>
      <c r="VRB743"/>
      <c r="VRC743"/>
      <c r="VRD743"/>
      <c r="VRE743"/>
      <c r="VRF743"/>
      <c r="VRG743"/>
      <c r="VRH743"/>
      <c r="VRI743"/>
      <c r="VRJ743"/>
      <c r="VRK743"/>
      <c r="VRL743"/>
      <c r="VRM743"/>
      <c r="VRN743"/>
      <c r="VRO743"/>
      <c r="VRP743"/>
      <c r="VRQ743"/>
      <c r="VRR743"/>
      <c r="VRS743"/>
      <c r="VRT743"/>
      <c r="VRU743"/>
      <c r="VRV743"/>
      <c r="VRW743"/>
      <c r="VRX743"/>
      <c r="VRY743"/>
      <c r="VRZ743"/>
      <c r="VSA743"/>
      <c r="VSB743"/>
      <c r="VSC743"/>
      <c r="VSD743"/>
      <c r="VSE743"/>
      <c r="VSF743"/>
      <c r="VSG743"/>
      <c r="VSH743"/>
      <c r="VSI743"/>
      <c r="VSJ743"/>
      <c r="VSK743"/>
      <c r="VSL743"/>
      <c r="VSM743"/>
      <c r="VSN743"/>
      <c r="VSO743"/>
      <c r="VSP743"/>
      <c r="VSQ743"/>
      <c r="VSR743"/>
      <c r="VSS743"/>
      <c r="VST743"/>
      <c r="VSU743"/>
      <c r="VSV743"/>
      <c r="VSW743"/>
      <c r="VSX743"/>
      <c r="VSY743"/>
      <c r="VSZ743"/>
      <c r="VTA743"/>
      <c r="VTB743"/>
      <c r="VTC743"/>
      <c r="VTD743"/>
      <c r="VTE743"/>
      <c r="VTF743"/>
      <c r="VTG743"/>
      <c r="VTH743"/>
      <c r="VTI743"/>
      <c r="VTJ743"/>
      <c r="VTK743"/>
      <c r="VTL743"/>
      <c r="VTM743"/>
      <c r="VTN743"/>
      <c r="VTO743"/>
      <c r="VTP743"/>
      <c r="VTQ743"/>
      <c r="VTR743"/>
      <c r="VTS743"/>
      <c r="VTT743"/>
      <c r="VTU743"/>
      <c r="VTV743"/>
      <c r="VTW743"/>
      <c r="VTX743"/>
      <c r="VTY743"/>
      <c r="VTZ743"/>
      <c r="VUA743"/>
      <c r="VUB743"/>
      <c r="VUC743"/>
      <c r="VUD743"/>
      <c r="VUE743"/>
      <c r="VUF743"/>
      <c r="VUG743"/>
      <c r="VUH743"/>
      <c r="VUI743"/>
      <c r="VUJ743"/>
      <c r="VUK743"/>
      <c r="VUL743"/>
      <c r="VUM743"/>
      <c r="VUN743"/>
      <c r="VUO743"/>
      <c r="VUP743"/>
      <c r="VUQ743"/>
      <c r="VUR743"/>
      <c r="VUS743"/>
      <c r="VUT743"/>
      <c r="VUU743"/>
      <c r="VUV743"/>
      <c r="VUW743"/>
      <c r="VUX743"/>
      <c r="VUY743"/>
      <c r="VUZ743"/>
      <c r="VVA743"/>
      <c r="VVB743"/>
      <c r="VVC743"/>
      <c r="VVD743"/>
      <c r="VVE743"/>
      <c r="VVF743"/>
      <c r="VVG743"/>
      <c r="VVH743"/>
      <c r="VVI743"/>
      <c r="VVJ743"/>
      <c r="VVK743"/>
      <c r="VVL743"/>
      <c r="VVM743"/>
      <c r="VVN743"/>
      <c r="VVO743"/>
      <c r="VVP743"/>
      <c r="VVQ743"/>
      <c r="VVR743"/>
      <c r="VVS743"/>
      <c r="VVT743"/>
      <c r="VVU743"/>
      <c r="VVV743"/>
      <c r="VVW743"/>
      <c r="VVX743"/>
      <c r="VVY743"/>
      <c r="VVZ743"/>
      <c r="VWA743"/>
      <c r="VWB743"/>
      <c r="VWC743"/>
      <c r="VWD743"/>
      <c r="VWE743"/>
      <c r="VWF743"/>
      <c r="VWG743"/>
      <c r="VWH743"/>
      <c r="VWI743"/>
      <c r="VWJ743"/>
      <c r="VWK743"/>
      <c r="VWL743"/>
      <c r="VWM743"/>
      <c r="VWN743"/>
      <c r="VWO743"/>
      <c r="VWP743"/>
      <c r="VWQ743"/>
      <c r="VWR743"/>
      <c r="VWS743"/>
      <c r="VWT743"/>
      <c r="VWU743"/>
      <c r="VWV743"/>
      <c r="VWW743"/>
      <c r="VWX743"/>
      <c r="VWY743"/>
      <c r="VWZ743"/>
      <c r="VXA743"/>
      <c r="VXB743"/>
      <c r="VXC743"/>
      <c r="VXD743"/>
      <c r="VXE743"/>
      <c r="VXF743"/>
      <c r="VXG743"/>
      <c r="VXH743"/>
      <c r="VXI743"/>
      <c r="VXJ743"/>
      <c r="VXK743"/>
      <c r="VXL743"/>
      <c r="VXM743"/>
      <c r="VXN743"/>
      <c r="VXO743"/>
      <c r="VXP743"/>
      <c r="VXQ743"/>
      <c r="VXR743"/>
      <c r="VXS743"/>
      <c r="VXT743"/>
      <c r="VXU743"/>
      <c r="VXV743"/>
      <c r="VXW743"/>
      <c r="VXX743"/>
      <c r="VXY743"/>
      <c r="VXZ743"/>
      <c r="VYA743"/>
      <c r="VYB743"/>
      <c r="VYC743"/>
      <c r="VYD743"/>
      <c r="VYE743"/>
      <c r="VYF743"/>
      <c r="VYG743"/>
      <c r="VYH743"/>
      <c r="VYI743"/>
      <c r="VYJ743"/>
      <c r="VYK743"/>
      <c r="VYL743"/>
      <c r="VYM743"/>
      <c r="VYN743"/>
      <c r="VYO743"/>
      <c r="VYP743"/>
      <c r="VYQ743"/>
      <c r="VYR743"/>
      <c r="VYS743"/>
      <c r="VYT743"/>
      <c r="VYU743"/>
      <c r="VYV743"/>
      <c r="VYW743"/>
      <c r="VYX743"/>
      <c r="VYY743"/>
      <c r="VYZ743"/>
      <c r="VZA743"/>
      <c r="VZB743"/>
      <c r="VZC743"/>
      <c r="VZD743"/>
      <c r="VZE743"/>
      <c r="VZF743"/>
      <c r="VZG743"/>
      <c r="VZH743"/>
      <c r="VZI743"/>
      <c r="VZJ743"/>
      <c r="VZK743"/>
      <c r="VZL743"/>
      <c r="VZM743"/>
      <c r="VZN743"/>
      <c r="VZO743"/>
      <c r="VZP743"/>
      <c r="VZQ743"/>
      <c r="VZR743"/>
      <c r="VZS743"/>
      <c r="VZT743"/>
      <c r="VZU743"/>
      <c r="VZV743"/>
      <c r="VZW743"/>
      <c r="VZX743"/>
      <c r="VZY743"/>
      <c r="VZZ743"/>
      <c r="WAA743"/>
      <c r="WAB743"/>
      <c r="WAC743"/>
      <c r="WAD743"/>
      <c r="WAE743"/>
      <c r="WAF743"/>
      <c r="WAG743"/>
      <c r="WAH743"/>
      <c r="WAI743"/>
      <c r="WAJ743"/>
      <c r="WAK743"/>
      <c r="WAL743"/>
      <c r="WAM743"/>
      <c r="WAN743"/>
      <c r="WAO743"/>
      <c r="WAP743"/>
      <c r="WAQ743"/>
      <c r="WAR743"/>
      <c r="WAS743"/>
      <c r="WAT743"/>
      <c r="WAU743"/>
      <c r="WAV743"/>
      <c r="WAW743"/>
      <c r="WAX743"/>
      <c r="WAY743"/>
      <c r="WAZ743"/>
      <c r="WBA743"/>
      <c r="WBB743"/>
      <c r="WBC743"/>
      <c r="WBD743"/>
      <c r="WBE743"/>
      <c r="WBF743"/>
      <c r="WBG743"/>
      <c r="WBH743"/>
      <c r="WBI743"/>
      <c r="WBJ743"/>
      <c r="WBK743"/>
      <c r="WBL743"/>
      <c r="WBM743"/>
      <c r="WBN743"/>
      <c r="WBO743"/>
      <c r="WBP743"/>
      <c r="WBQ743"/>
      <c r="WBR743"/>
      <c r="WBS743"/>
      <c r="WBT743"/>
      <c r="WBU743"/>
      <c r="WBV743"/>
      <c r="WBW743"/>
      <c r="WBX743"/>
      <c r="WBY743"/>
      <c r="WBZ743"/>
      <c r="WCA743"/>
      <c r="WCB743"/>
      <c r="WCC743"/>
      <c r="WCD743"/>
      <c r="WCE743"/>
      <c r="WCF743"/>
      <c r="WCG743"/>
      <c r="WCH743"/>
      <c r="WCI743"/>
      <c r="WCJ743"/>
      <c r="WCK743"/>
      <c r="WCL743"/>
      <c r="WCM743"/>
      <c r="WCN743"/>
      <c r="WCO743"/>
      <c r="WCP743"/>
      <c r="WCQ743"/>
      <c r="WCR743"/>
      <c r="WCS743"/>
      <c r="WCT743"/>
      <c r="WCU743"/>
      <c r="WCV743"/>
      <c r="WCW743"/>
      <c r="WCX743"/>
      <c r="WCY743"/>
      <c r="WCZ743"/>
      <c r="WDA743"/>
      <c r="WDB743"/>
      <c r="WDC743"/>
      <c r="WDD743"/>
      <c r="WDE743"/>
      <c r="WDF743"/>
      <c r="WDG743"/>
      <c r="WDH743"/>
      <c r="WDI743"/>
      <c r="WDJ743"/>
      <c r="WDK743"/>
      <c r="WDL743"/>
      <c r="WDM743"/>
      <c r="WDN743"/>
      <c r="WDO743"/>
      <c r="WDP743"/>
      <c r="WDQ743"/>
      <c r="WDR743"/>
      <c r="WDS743"/>
      <c r="WDT743"/>
      <c r="WDU743"/>
      <c r="WDV743"/>
      <c r="WDW743"/>
      <c r="WDX743"/>
      <c r="WDY743"/>
      <c r="WDZ743"/>
      <c r="WEA743"/>
      <c r="WEB743"/>
      <c r="WEC743"/>
      <c r="WED743"/>
      <c r="WEE743"/>
      <c r="WEF743"/>
      <c r="WEG743"/>
      <c r="WEH743"/>
      <c r="WEI743"/>
      <c r="WEJ743"/>
      <c r="WEK743"/>
      <c r="WEL743"/>
      <c r="WEM743"/>
      <c r="WEN743"/>
      <c r="WEO743"/>
      <c r="WEP743"/>
      <c r="WEQ743"/>
      <c r="WER743"/>
      <c r="WES743"/>
      <c r="WET743"/>
      <c r="WEU743"/>
      <c r="WEV743"/>
      <c r="WEW743"/>
      <c r="WEX743"/>
      <c r="WEY743"/>
      <c r="WEZ743"/>
      <c r="WFA743"/>
      <c r="WFB743"/>
      <c r="WFC743"/>
      <c r="WFD743"/>
      <c r="WFE743"/>
      <c r="WFF743"/>
      <c r="WFG743"/>
      <c r="WFH743"/>
      <c r="WFI743"/>
      <c r="WFJ743"/>
      <c r="WFK743"/>
      <c r="WFL743"/>
      <c r="WFM743"/>
      <c r="WFN743"/>
      <c r="WFO743"/>
      <c r="WFP743"/>
      <c r="WFQ743"/>
      <c r="WFR743"/>
      <c r="WFS743"/>
      <c r="WFT743"/>
      <c r="WFU743"/>
      <c r="WFV743"/>
      <c r="WFW743"/>
      <c r="WFX743"/>
      <c r="WFY743"/>
      <c r="WFZ743"/>
      <c r="WGA743"/>
      <c r="WGB743"/>
      <c r="WGC743"/>
      <c r="WGD743"/>
      <c r="WGE743"/>
      <c r="WGF743"/>
      <c r="WGG743"/>
      <c r="WGH743"/>
      <c r="WGI743"/>
      <c r="WGJ743"/>
      <c r="WGK743"/>
      <c r="WGL743"/>
      <c r="WGM743"/>
      <c r="WGN743"/>
      <c r="WGO743"/>
      <c r="WGP743"/>
      <c r="WGQ743"/>
      <c r="WGR743"/>
      <c r="WGS743"/>
      <c r="WGT743"/>
      <c r="WGU743"/>
      <c r="WGV743"/>
      <c r="WGW743"/>
      <c r="WGX743"/>
      <c r="WGY743"/>
      <c r="WGZ743"/>
      <c r="WHA743"/>
      <c r="WHB743"/>
      <c r="WHC743"/>
      <c r="WHD743"/>
      <c r="WHE743"/>
      <c r="WHF743"/>
      <c r="WHG743"/>
      <c r="WHH743"/>
      <c r="WHI743"/>
      <c r="WHJ743"/>
      <c r="WHK743"/>
      <c r="WHL743"/>
      <c r="WHM743"/>
      <c r="WHN743"/>
      <c r="WHO743"/>
      <c r="WHP743"/>
      <c r="WHQ743"/>
      <c r="WHR743"/>
      <c r="WHS743"/>
      <c r="WHT743"/>
      <c r="WHU743"/>
      <c r="WHV743"/>
      <c r="WHW743"/>
      <c r="WHX743"/>
      <c r="WHY743"/>
      <c r="WHZ743"/>
      <c r="WIA743"/>
      <c r="WIB743"/>
      <c r="WIC743"/>
      <c r="WID743"/>
      <c r="WIE743"/>
      <c r="WIF743"/>
      <c r="WIG743"/>
      <c r="WIH743"/>
      <c r="WII743"/>
      <c r="WIJ743"/>
      <c r="WIK743"/>
      <c r="WIL743"/>
      <c r="WIM743"/>
      <c r="WIN743"/>
      <c r="WIO743"/>
      <c r="WIP743"/>
      <c r="WIQ743"/>
      <c r="WIR743"/>
      <c r="WIS743"/>
      <c r="WIT743"/>
      <c r="WIU743"/>
      <c r="WIV743"/>
      <c r="WIW743"/>
      <c r="WIX743"/>
      <c r="WIY743"/>
      <c r="WIZ743"/>
      <c r="WJA743"/>
      <c r="WJB743"/>
      <c r="WJC743"/>
      <c r="WJD743"/>
      <c r="WJE743"/>
      <c r="WJF743"/>
      <c r="WJG743"/>
      <c r="WJH743"/>
      <c r="WJI743"/>
      <c r="WJJ743"/>
      <c r="WJK743"/>
      <c r="WJL743"/>
      <c r="WJM743"/>
      <c r="WJN743"/>
      <c r="WJO743"/>
      <c r="WJP743"/>
      <c r="WJQ743"/>
      <c r="WJR743"/>
      <c r="WJS743"/>
      <c r="WJT743"/>
      <c r="WJU743"/>
      <c r="WJV743"/>
      <c r="WJW743"/>
      <c r="WJX743"/>
      <c r="WJY743"/>
      <c r="WJZ743"/>
      <c r="WKA743"/>
      <c r="WKB743"/>
      <c r="WKC743"/>
      <c r="WKD743"/>
      <c r="WKE743"/>
      <c r="WKF743"/>
      <c r="WKG743"/>
      <c r="WKH743"/>
      <c r="WKI743"/>
      <c r="WKJ743"/>
      <c r="WKK743"/>
      <c r="WKL743"/>
      <c r="WKM743"/>
      <c r="WKN743"/>
      <c r="WKO743"/>
      <c r="WKP743"/>
      <c r="WKQ743"/>
      <c r="WKR743"/>
      <c r="WKS743"/>
      <c r="WKT743"/>
      <c r="WKU743"/>
      <c r="WKV743"/>
      <c r="WKW743"/>
      <c r="WKX743"/>
      <c r="WKY743"/>
      <c r="WKZ743"/>
      <c r="WLA743"/>
      <c r="WLB743"/>
      <c r="WLC743"/>
      <c r="WLD743"/>
      <c r="WLE743"/>
      <c r="WLF743"/>
      <c r="WLG743"/>
      <c r="WLH743"/>
      <c r="WLI743"/>
      <c r="WLJ743"/>
      <c r="WLK743"/>
      <c r="WLL743"/>
      <c r="WLM743"/>
      <c r="WLN743"/>
      <c r="WLO743"/>
      <c r="WLP743"/>
      <c r="WLQ743"/>
      <c r="WLR743"/>
      <c r="WLS743"/>
      <c r="WLT743"/>
      <c r="WLU743"/>
      <c r="WLV743"/>
      <c r="WLW743"/>
      <c r="WLX743"/>
      <c r="WLY743"/>
      <c r="WLZ743"/>
      <c r="WMA743"/>
      <c r="WMB743"/>
      <c r="WMC743"/>
      <c r="WMD743"/>
      <c r="WME743"/>
      <c r="WMF743"/>
      <c r="WMG743"/>
      <c r="WMH743"/>
      <c r="WMI743"/>
      <c r="WMJ743"/>
      <c r="WMK743"/>
      <c r="WML743"/>
      <c r="WMM743"/>
      <c r="WMN743"/>
      <c r="WMO743"/>
      <c r="WMP743"/>
      <c r="WMQ743"/>
      <c r="WMR743"/>
      <c r="WMS743"/>
      <c r="WMT743"/>
      <c r="WMU743"/>
      <c r="WMV743"/>
      <c r="WMW743"/>
      <c r="WMX743"/>
      <c r="WMY743"/>
      <c r="WMZ743"/>
      <c r="WNA743"/>
      <c r="WNB743"/>
      <c r="WNC743"/>
      <c r="WND743"/>
      <c r="WNE743"/>
      <c r="WNF743"/>
      <c r="WNG743"/>
      <c r="WNH743"/>
      <c r="WNI743"/>
      <c r="WNJ743"/>
      <c r="WNK743"/>
      <c r="WNL743"/>
      <c r="WNM743"/>
      <c r="WNN743"/>
      <c r="WNO743"/>
      <c r="WNP743"/>
      <c r="WNQ743"/>
      <c r="WNR743"/>
      <c r="WNS743"/>
      <c r="WNT743"/>
      <c r="WNU743"/>
      <c r="WNV743"/>
      <c r="WNW743"/>
      <c r="WNX743"/>
      <c r="WNY743"/>
      <c r="WNZ743"/>
      <c r="WOA743"/>
      <c r="WOB743"/>
      <c r="WOC743"/>
      <c r="WOD743"/>
      <c r="WOE743"/>
      <c r="WOF743"/>
      <c r="WOG743"/>
      <c r="WOH743"/>
      <c r="WOI743"/>
      <c r="WOJ743"/>
      <c r="WOK743"/>
      <c r="WOL743"/>
      <c r="WOM743"/>
      <c r="WON743"/>
      <c r="WOO743"/>
      <c r="WOP743"/>
      <c r="WOQ743"/>
      <c r="WOR743"/>
      <c r="WOS743"/>
      <c r="WOT743"/>
      <c r="WOU743"/>
      <c r="WOV743"/>
      <c r="WOW743"/>
      <c r="WOX743"/>
      <c r="WOY743"/>
      <c r="WOZ743"/>
      <c r="WPA743"/>
      <c r="WPB743"/>
      <c r="WPC743"/>
      <c r="WPD743"/>
      <c r="WPE743"/>
      <c r="WPF743"/>
      <c r="WPG743"/>
      <c r="WPH743"/>
      <c r="WPI743"/>
      <c r="WPJ743"/>
      <c r="WPK743"/>
      <c r="WPL743"/>
      <c r="WPM743"/>
      <c r="WPN743"/>
      <c r="WPO743"/>
      <c r="WPP743"/>
      <c r="WPQ743"/>
      <c r="WPR743"/>
      <c r="WPS743"/>
      <c r="WPT743"/>
      <c r="WPU743"/>
      <c r="WPV743"/>
      <c r="WPW743"/>
      <c r="WPX743"/>
      <c r="WPY743"/>
      <c r="WPZ743"/>
      <c r="WQA743"/>
      <c r="WQB743"/>
      <c r="WQC743"/>
      <c r="WQD743"/>
      <c r="WQE743"/>
      <c r="WQF743"/>
      <c r="WQG743"/>
      <c r="WQH743"/>
      <c r="WQI743"/>
      <c r="WQJ743"/>
      <c r="WQK743"/>
      <c r="WQL743"/>
      <c r="WQM743"/>
      <c r="WQN743"/>
      <c r="WQO743"/>
      <c r="WQP743"/>
      <c r="WQQ743"/>
      <c r="WQR743"/>
      <c r="WQS743"/>
      <c r="WQT743"/>
      <c r="WQU743"/>
      <c r="WQV743"/>
      <c r="WQW743"/>
      <c r="WQX743"/>
      <c r="WQY743"/>
      <c r="WQZ743"/>
      <c r="WRA743"/>
      <c r="WRB743"/>
      <c r="WRC743"/>
      <c r="WRD743"/>
      <c r="WRE743"/>
      <c r="WRF743"/>
      <c r="WRG743"/>
      <c r="WRH743"/>
      <c r="WRI743"/>
      <c r="WRJ743"/>
      <c r="WRK743"/>
      <c r="WRL743"/>
      <c r="WRM743"/>
      <c r="WRN743"/>
      <c r="WRO743"/>
      <c r="WRP743"/>
      <c r="WRQ743"/>
      <c r="WRR743"/>
      <c r="WRS743"/>
      <c r="WRT743"/>
      <c r="WRU743"/>
      <c r="WRV743"/>
      <c r="WRW743"/>
      <c r="WRX743"/>
      <c r="WRY743"/>
      <c r="WRZ743"/>
      <c r="WSA743"/>
      <c r="WSB743"/>
      <c r="WSC743"/>
      <c r="WSD743"/>
      <c r="WSE743"/>
      <c r="WSF743"/>
      <c r="WSG743"/>
      <c r="WSH743"/>
      <c r="WSI743"/>
      <c r="WSJ743"/>
      <c r="WSK743"/>
      <c r="WSL743"/>
      <c r="WSM743"/>
      <c r="WSN743"/>
      <c r="WSO743"/>
      <c r="WSP743"/>
      <c r="WSQ743"/>
      <c r="WSR743"/>
      <c r="WSS743"/>
      <c r="WST743"/>
      <c r="WSU743"/>
      <c r="WSV743"/>
      <c r="WSW743"/>
      <c r="WSX743"/>
      <c r="WSY743"/>
      <c r="WSZ743"/>
      <c r="WTA743"/>
      <c r="WTB743"/>
      <c r="WTC743"/>
      <c r="WTD743"/>
      <c r="WTE743"/>
      <c r="WTF743"/>
      <c r="WTG743"/>
      <c r="WTH743"/>
      <c r="WTI743"/>
      <c r="WTJ743"/>
      <c r="WTK743"/>
      <c r="WTL743"/>
      <c r="WTM743"/>
      <c r="WTN743"/>
      <c r="WTO743"/>
      <c r="WTP743"/>
      <c r="WTQ743"/>
      <c r="WTR743"/>
      <c r="WTS743"/>
      <c r="WTT743"/>
      <c r="WTU743"/>
      <c r="WTV743"/>
      <c r="WTW743"/>
      <c r="WTX743"/>
      <c r="WTY743"/>
      <c r="WTZ743"/>
      <c r="WUA743"/>
      <c r="WUB743"/>
      <c r="WUC743"/>
      <c r="WUD743"/>
      <c r="WUE743"/>
      <c r="WUF743"/>
      <c r="WUG743"/>
      <c r="WUH743"/>
      <c r="WUI743"/>
      <c r="WUJ743"/>
      <c r="WUK743"/>
      <c r="WUL743"/>
      <c r="WUM743"/>
      <c r="WUN743"/>
      <c r="WUO743"/>
      <c r="WUP743"/>
      <c r="WUQ743"/>
      <c r="WUR743"/>
      <c r="WUS743"/>
      <c r="WUT743"/>
      <c r="WUU743"/>
      <c r="WUV743"/>
      <c r="WUW743"/>
      <c r="WUX743"/>
      <c r="WUY743"/>
      <c r="WUZ743"/>
      <c r="WVA743"/>
      <c r="WVB743"/>
      <c r="WVC743"/>
      <c r="WVD743"/>
      <c r="WVE743"/>
      <c r="WVF743"/>
      <c r="WVG743"/>
      <c r="WVH743"/>
      <c r="WVI743"/>
      <c r="WVJ743"/>
      <c r="WVK743"/>
      <c r="WVL743"/>
      <c r="WVM743"/>
      <c r="WVN743"/>
      <c r="WVO743"/>
      <c r="WVP743"/>
      <c r="WVQ743"/>
      <c r="WVR743"/>
      <c r="WVS743"/>
      <c r="WVT743"/>
      <c r="WVU743"/>
      <c r="WVV743"/>
      <c r="WVW743"/>
      <c r="WVX743"/>
      <c r="WVY743"/>
      <c r="WVZ743"/>
      <c r="WWA743"/>
      <c r="WWB743"/>
      <c r="WWC743"/>
      <c r="WWD743"/>
      <c r="WWE743"/>
      <c r="WWF743"/>
      <c r="WWG743"/>
      <c r="WWH743"/>
      <c r="WWI743"/>
      <c r="WWJ743"/>
      <c r="WWK743"/>
      <c r="WWL743"/>
      <c r="WWM743"/>
      <c r="WWN743"/>
      <c r="WWO743"/>
      <c r="WWP743"/>
      <c r="WWQ743"/>
      <c r="WWR743"/>
      <c r="WWS743"/>
      <c r="WWT743"/>
      <c r="WWU743"/>
      <c r="WWV743"/>
      <c r="WWW743"/>
      <c r="WWX743"/>
      <c r="WWY743"/>
      <c r="WWZ743"/>
      <c r="WXA743"/>
      <c r="WXB743"/>
      <c r="WXC743"/>
      <c r="WXD743"/>
      <c r="WXE743"/>
      <c r="WXF743"/>
      <c r="WXG743"/>
      <c r="WXH743"/>
      <c r="WXI743"/>
      <c r="WXJ743"/>
      <c r="WXK743"/>
      <c r="WXL743"/>
      <c r="WXM743"/>
      <c r="WXN743"/>
      <c r="WXO743"/>
      <c r="WXP743"/>
      <c r="WXQ743"/>
      <c r="WXR743"/>
      <c r="WXS743"/>
      <c r="WXT743"/>
      <c r="WXU743"/>
      <c r="WXV743"/>
      <c r="WXW743"/>
      <c r="WXX743"/>
      <c r="WXY743"/>
      <c r="WXZ743"/>
      <c r="WYA743"/>
      <c r="WYB743"/>
      <c r="WYC743"/>
      <c r="WYD743"/>
      <c r="WYE743"/>
      <c r="WYF743"/>
      <c r="WYG743"/>
      <c r="WYH743"/>
      <c r="WYI743"/>
      <c r="WYJ743"/>
      <c r="WYK743"/>
      <c r="WYL743"/>
      <c r="WYM743"/>
      <c r="WYN743"/>
      <c r="WYO743"/>
      <c r="WYP743"/>
      <c r="WYQ743"/>
      <c r="WYR743"/>
      <c r="WYS743"/>
      <c r="WYT743"/>
      <c r="WYU743"/>
      <c r="WYV743"/>
      <c r="WYW743"/>
      <c r="WYX743"/>
      <c r="WYY743"/>
      <c r="WYZ743"/>
      <c r="WZA743"/>
      <c r="WZB743"/>
      <c r="WZC743"/>
      <c r="WZD743"/>
      <c r="WZE743"/>
      <c r="WZF743"/>
      <c r="WZG743"/>
      <c r="WZH743"/>
      <c r="WZI743"/>
      <c r="WZJ743"/>
      <c r="WZK743"/>
      <c r="WZL743"/>
      <c r="WZM743"/>
      <c r="WZN743"/>
      <c r="WZO743"/>
      <c r="WZP743"/>
      <c r="WZQ743"/>
      <c r="WZR743"/>
      <c r="WZS743"/>
      <c r="WZT743"/>
      <c r="WZU743"/>
      <c r="WZV743"/>
      <c r="WZW743"/>
      <c r="WZX743"/>
      <c r="WZY743"/>
      <c r="WZZ743"/>
      <c r="XAA743"/>
      <c r="XAB743"/>
      <c r="XAC743"/>
      <c r="XAD743"/>
      <c r="XAE743"/>
      <c r="XAF743"/>
      <c r="XAG743"/>
      <c r="XAH743"/>
      <c r="XAI743"/>
      <c r="XAJ743"/>
      <c r="XAK743"/>
      <c r="XAL743"/>
      <c r="XAM743"/>
      <c r="XAN743"/>
      <c r="XAO743"/>
      <c r="XAP743"/>
      <c r="XAQ743"/>
      <c r="XAR743"/>
      <c r="XAS743"/>
      <c r="XAT743"/>
      <c r="XAU743"/>
      <c r="XAV743"/>
      <c r="XAW743"/>
      <c r="XAX743"/>
      <c r="XAY743"/>
      <c r="XAZ743"/>
      <c r="XBA743"/>
      <c r="XBB743"/>
      <c r="XBC743"/>
      <c r="XBD743"/>
      <c r="XBE743"/>
      <c r="XBF743"/>
      <c r="XBG743"/>
      <c r="XBH743"/>
      <c r="XBI743"/>
      <c r="XBJ743"/>
      <c r="XBK743"/>
      <c r="XBL743"/>
      <c r="XBM743"/>
      <c r="XBN743"/>
      <c r="XBO743"/>
      <c r="XBP743"/>
      <c r="XBQ743"/>
      <c r="XBR743"/>
      <c r="XBS743"/>
      <c r="XBT743"/>
      <c r="XBU743"/>
      <c r="XBV743"/>
      <c r="XBW743"/>
      <c r="XBX743"/>
      <c r="XBY743"/>
      <c r="XBZ743"/>
      <c r="XCA743"/>
      <c r="XCB743"/>
      <c r="XCC743"/>
      <c r="XCD743"/>
      <c r="XCE743"/>
      <c r="XCF743"/>
      <c r="XCG743"/>
      <c r="XCH743"/>
      <c r="XCI743"/>
      <c r="XCJ743"/>
      <c r="XCK743"/>
      <c r="XCL743"/>
      <c r="XCM743"/>
      <c r="XCN743"/>
      <c r="XCO743"/>
      <c r="XCP743"/>
      <c r="XCQ743"/>
      <c r="XCR743"/>
      <c r="XCS743"/>
      <c r="XCT743"/>
      <c r="XCU743"/>
      <c r="XCV743"/>
      <c r="XCW743"/>
      <c r="XCX743"/>
      <c r="XCY743"/>
      <c r="XCZ743"/>
      <c r="XDA743"/>
      <c r="XDB743"/>
    </row>
    <row r="744" spans="1:16330" ht="24.95" customHeight="1" x14ac:dyDescent="0.25">
      <c r="A744" s="6">
        <v>736</v>
      </c>
      <c r="B744" t="s">
        <v>1529</v>
      </c>
      <c r="C744" s="6" t="s">
        <v>793</v>
      </c>
      <c r="D744" s="6" t="s">
        <v>115</v>
      </c>
      <c r="E744" s="6" t="s">
        <v>36</v>
      </c>
      <c r="F744" s="6" t="s">
        <v>37</v>
      </c>
      <c r="G744" s="7">
        <v>15000</v>
      </c>
      <c r="H744" s="7">
        <v>0</v>
      </c>
      <c r="I744" s="7">
        <v>15000</v>
      </c>
      <c r="J744" s="7">
        <v>430.5</v>
      </c>
      <c r="K744" s="7">
        <v>0</v>
      </c>
      <c r="L744" s="7">
        <v>456</v>
      </c>
      <c r="M744" s="7">
        <v>25</v>
      </c>
      <c r="N744" s="7">
        <v>911.5</v>
      </c>
      <c r="O744" s="7">
        <v>14088.5</v>
      </c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  <c r="IP744"/>
      <c r="IQ744"/>
      <c r="IR744"/>
      <c r="IS744"/>
      <c r="IT744"/>
      <c r="IU744"/>
      <c r="IV744"/>
      <c r="IW744"/>
      <c r="IX744"/>
      <c r="IY744"/>
      <c r="IZ744"/>
      <c r="JA744"/>
      <c r="JB744"/>
      <c r="JC744"/>
      <c r="JD744"/>
      <c r="JE744"/>
      <c r="JF744"/>
      <c r="JG744"/>
      <c r="JH744"/>
      <c r="JI744"/>
      <c r="JJ744"/>
      <c r="JK744"/>
      <c r="JL744"/>
      <c r="JM744"/>
      <c r="JN744"/>
      <c r="JO744"/>
      <c r="JP744"/>
      <c r="JQ744"/>
      <c r="JR744"/>
      <c r="JS744"/>
      <c r="JT744"/>
      <c r="JU744"/>
      <c r="JV744"/>
      <c r="JW744"/>
      <c r="JX744"/>
      <c r="JY744"/>
      <c r="JZ744"/>
      <c r="KA744"/>
      <c r="KB744"/>
      <c r="KC744"/>
      <c r="KD744"/>
      <c r="KE744"/>
      <c r="KF744"/>
      <c r="KG744"/>
      <c r="KH744"/>
      <c r="KI744"/>
      <c r="KJ744"/>
      <c r="KK744"/>
      <c r="KL744"/>
      <c r="KM744"/>
      <c r="KN744"/>
      <c r="KO744"/>
      <c r="KP744"/>
      <c r="KQ744"/>
      <c r="KR744"/>
      <c r="KS744"/>
      <c r="KT744"/>
      <c r="KU744"/>
      <c r="KV744"/>
      <c r="KW744"/>
      <c r="KX744"/>
      <c r="KY744"/>
      <c r="KZ744"/>
      <c r="LA744"/>
      <c r="LB744"/>
      <c r="LC744"/>
      <c r="LD744"/>
      <c r="LE744"/>
      <c r="LF744"/>
      <c r="LG744"/>
      <c r="LH744"/>
      <c r="LI744"/>
      <c r="LJ744"/>
      <c r="LK744"/>
      <c r="LL744"/>
      <c r="LM744"/>
      <c r="LN744"/>
      <c r="LO744"/>
      <c r="LP744"/>
      <c r="LQ744"/>
      <c r="LR744"/>
      <c r="LS744"/>
      <c r="LT744"/>
      <c r="LU744"/>
      <c r="LV744"/>
      <c r="LW744"/>
      <c r="LX744"/>
      <c r="LY744"/>
      <c r="LZ744"/>
      <c r="MA744"/>
      <c r="MB744"/>
      <c r="MC744"/>
      <c r="MD744"/>
      <c r="ME744"/>
      <c r="MF744"/>
      <c r="MG744"/>
      <c r="MH744"/>
      <c r="MI744"/>
      <c r="MJ744"/>
      <c r="MK744"/>
      <c r="ML744"/>
      <c r="MM744"/>
      <c r="MN744"/>
      <c r="MO744"/>
      <c r="MP744"/>
      <c r="MQ744"/>
      <c r="MR744"/>
      <c r="MS744"/>
      <c r="MT744"/>
      <c r="MU744"/>
      <c r="MV744"/>
      <c r="MW744"/>
      <c r="MX744"/>
      <c r="MY744"/>
      <c r="MZ744"/>
      <c r="NA744"/>
      <c r="NB744"/>
      <c r="NC744"/>
      <c r="ND744"/>
      <c r="NE744"/>
      <c r="NF744"/>
      <c r="NG744"/>
      <c r="NH744"/>
      <c r="NI744"/>
      <c r="NJ744"/>
      <c r="NK744"/>
      <c r="NL744"/>
      <c r="NM744"/>
      <c r="NN744"/>
      <c r="NO744"/>
      <c r="NP744"/>
      <c r="NQ744"/>
      <c r="NR744"/>
      <c r="NS744"/>
      <c r="NT744"/>
      <c r="NU744"/>
      <c r="NV744"/>
      <c r="NW744"/>
      <c r="NX744"/>
      <c r="NY744"/>
      <c r="NZ744"/>
      <c r="OA744"/>
      <c r="OB744"/>
      <c r="OC744"/>
      <c r="OD744"/>
      <c r="OE744"/>
      <c r="OF744"/>
      <c r="OG744"/>
      <c r="OH744"/>
      <c r="OI744"/>
      <c r="OJ744"/>
      <c r="OK744"/>
      <c r="OL744"/>
      <c r="OM744"/>
      <c r="ON744"/>
      <c r="OO744"/>
      <c r="OP744"/>
      <c r="OQ744"/>
      <c r="OR744"/>
      <c r="OS744"/>
      <c r="OT744"/>
      <c r="OU744"/>
      <c r="OV744"/>
      <c r="OW744"/>
      <c r="OX744"/>
      <c r="OY744"/>
      <c r="OZ744"/>
      <c r="PA744"/>
      <c r="PB744"/>
      <c r="PC744"/>
      <c r="PD744"/>
      <c r="PE744"/>
      <c r="PF744"/>
      <c r="PG744"/>
      <c r="PH744"/>
      <c r="PI744"/>
      <c r="PJ744"/>
      <c r="PK744"/>
      <c r="PL744"/>
      <c r="PM744"/>
      <c r="PN744"/>
      <c r="PO744"/>
      <c r="PP744"/>
      <c r="PQ744"/>
      <c r="PR744"/>
      <c r="PS744"/>
      <c r="PT744"/>
      <c r="PU744"/>
      <c r="PV744"/>
      <c r="PW744"/>
      <c r="PX744"/>
      <c r="PY744"/>
      <c r="PZ744"/>
      <c r="QA744"/>
      <c r="QB744"/>
      <c r="QC744"/>
      <c r="QD744"/>
      <c r="QE744"/>
      <c r="QF744"/>
      <c r="QG744"/>
      <c r="QH744"/>
      <c r="QI744"/>
      <c r="QJ744"/>
      <c r="QK744"/>
      <c r="QL744"/>
      <c r="QM744"/>
      <c r="QN744"/>
      <c r="QO744"/>
      <c r="QP744"/>
      <c r="QQ744"/>
      <c r="QR744"/>
      <c r="QS744"/>
      <c r="QT744"/>
      <c r="QU744"/>
      <c r="QV744"/>
      <c r="QW744"/>
      <c r="QX744"/>
      <c r="QY744"/>
      <c r="QZ744"/>
      <c r="RA744"/>
      <c r="RB744"/>
      <c r="RC744"/>
      <c r="RD744"/>
      <c r="RE744"/>
      <c r="RF744"/>
      <c r="RG744"/>
      <c r="RH744"/>
      <c r="RI744"/>
      <c r="RJ744"/>
      <c r="RK744"/>
      <c r="RL744"/>
      <c r="RM744"/>
      <c r="RN744"/>
      <c r="RO744"/>
      <c r="RP744"/>
      <c r="RQ744"/>
      <c r="RR744"/>
      <c r="RS744"/>
      <c r="RT744"/>
      <c r="RU744"/>
      <c r="RV744"/>
      <c r="RW744"/>
      <c r="RX744"/>
      <c r="RY744"/>
      <c r="RZ744"/>
      <c r="SA744"/>
      <c r="SB744"/>
      <c r="SC744"/>
      <c r="SD744"/>
      <c r="SE744"/>
      <c r="SF744"/>
      <c r="SG744"/>
      <c r="SH744"/>
      <c r="SI744"/>
      <c r="SJ744"/>
      <c r="SK744"/>
      <c r="SL744"/>
      <c r="SM744"/>
      <c r="SN744"/>
      <c r="SO744"/>
      <c r="SP744"/>
      <c r="SQ744"/>
      <c r="SR744"/>
      <c r="SS744"/>
      <c r="ST744"/>
      <c r="SU744"/>
      <c r="SV744"/>
      <c r="SW744"/>
      <c r="SX744"/>
      <c r="SY744"/>
      <c r="SZ744"/>
      <c r="TA744"/>
      <c r="TB744"/>
      <c r="TC744"/>
      <c r="TD744"/>
      <c r="TE744"/>
      <c r="TF744"/>
      <c r="TG744"/>
      <c r="TH744"/>
      <c r="TI744"/>
      <c r="TJ744"/>
      <c r="TK744"/>
      <c r="TL744"/>
      <c r="TM744"/>
      <c r="TN744"/>
      <c r="TO744"/>
      <c r="TP744"/>
      <c r="TQ744"/>
      <c r="TR744"/>
      <c r="TS744"/>
      <c r="TT744"/>
      <c r="TU744"/>
      <c r="TV744"/>
      <c r="TW744"/>
      <c r="TX744"/>
      <c r="TY744"/>
      <c r="TZ744"/>
      <c r="UA744"/>
      <c r="UB744"/>
      <c r="UC744"/>
      <c r="UD744"/>
      <c r="UE744"/>
      <c r="UF744"/>
      <c r="UG744"/>
      <c r="UH744"/>
      <c r="UI744"/>
      <c r="UJ744"/>
      <c r="UK744"/>
      <c r="UL744"/>
      <c r="UM744"/>
      <c r="UN744"/>
      <c r="UO744"/>
      <c r="UP744"/>
      <c r="UQ744"/>
      <c r="UR744"/>
      <c r="US744"/>
      <c r="UT744"/>
      <c r="UU744"/>
      <c r="UV744"/>
      <c r="UW744"/>
      <c r="UX744"/>
      <c r="UY744"/>
      <c r="UZ744"/>
      <c r="VA744"/>
      <c r="VB744"/>
      <c r="VC744"/>
      <c r="VD744"/>
      <c r="VE744"/>
      <c r="VF744"/>
      <c r="VG744"/>
      <c r="VH744"/>
      <c r="VI744"/>
      <c r="VJ744"/>
      <c r="VK744"/>
      <c r="VL744"/>
      <c r="VM744"/>
      <c r="VN744"/>
      <c r="VO744"/>
      <c r="VP744"/>
      <c r="VQ744"/>
      <c r="VR744"/>
      <c r="VS744"/>
      <c r="VT744"/>
      <c r="VU744"/>
      <c r="VV744"/>
      <c r="VW744"/>
      <c r="VX744"/>
      <c r="VY744"/>
      <c r="VZ744"/>
      <c r="WA744"/>
      <c r="WB744"/>
      <c r="WC744"/>
      <c r="WD744"/>
      <c r="WE744"/>
      <c r="WF744"/>
      <c r="WG744"/>
      <c r="WH744"/>
      <c r="WI744"/>
      <c r="WJ744"/>
      <c r="WK744"/>
      <c r="WL744"/>
      <c r="WM744"/>
      <c r="WN744"/>
      <c r="WO744"/>
      <c r="WP744"/>
      <c r="WQ744"/>
      <c r="WR744"/>
      <c r="WS744"/>
      <c r="WT744"/>
      <c r="WU744"/>
      <c r="WV744"/>
      <c r="WW744"/>
      <c r="WX744"/>
      <c r="WY744"/>
      <c r="WZ744"/>
      <c r="XA744"/>
      <c r="XB744"/>
      <c r="XC744"/>
      <c r="XD744"/>
      <c r="XE744"/>
      <c r="XF744"/>
      <c r="XG744"/>
      <c r="XH744"/>
      <c r="XI744"/>
      <c r="XJ744"/>
      <c r="XK744"/>
      <c r="XL744"/>
      <c r="XM744"/>
      <c r="XN744"/>
      <c r="XO744"/>
      <c r="XP744"/>
      <c r="XQ744"/>
      <c r="XR744"/>
      <c r="XS744"/>
      <c r="XT744"/>
      <c r="XU744"/>
      <c r="XV744"/>
      <c r="XW744"/>
      <c r="XX744"/>
      <c r="XY744"/>
      <c r="XZ744"/>
      <c r="YA744"/>
      <c r="YB744"/>
      <c r="YC744"/>
      <c r="YD744"/>
      <c r="YE744"/>
      <c r="YF744"/>
      <c r="YG744"/>
      <c r="YH744"/>
      <c r="YI744"/>
      <c r="YJ744"/>
      <c r="YK744"/>
      <c r="YL744"/>
      <c r="YM744"/>
      <c r="YN744"/>
      <c r="YO744"/>
      <c r="YP744"/>
      <c r="YQ744"/>
      <c r="YR744"/>
      <c r="YS744"/>
      <c r="YT744"/>
      <c r="YU744"/>
      <c r="YV744"/>
      <c r="YW744"/>
      <c r="YX744"/>
      <c r="YY744"/>
      <c r="YZ744"/>
      <c r="ZA744"/>
      <c r="ZB744"/>
      <c r="ZC744"/>
      <c r="ZD744"/>
      <c r="ZE744"/>
      <c r="ZF744"/>
      <c r="ZG744"/>
      <c r="ZH744"/>
      <c r="ZI744"/>
      <c r="ZJ744"/>
      <c r="ZK744"/>
      <c r="ZL744"/>
      <c r="ZM744"/>
      <c r="ZN744"/>
      <c r="ZO744"/>
      <c r="ZP744"/>
      <c r="ZQ744"/>
      <c r="ZR744"/>
      <c r="ZS744"/>
      <c r="ZT744"/>
      <c r="ZU744"/>
      <c r="ZV744"/>
      <c r="ZW744"/>
      <c r="ZX744"/>
      <c r="ZY744"/>
      <c r="ZZ744"/>
      <c r="AAA744"/>
      <c r="AAB744"/>
      <c r="AAC744"/>
      <c r="AAD744"/>
      <c r="AAE744"/>
      <c r="AAF744"/>
      <c r="AAG744"/>
      <c r="AAH744"/>
      <c r="AAI744"/>
      <c r="AAJ744"/>
      <c r="AAK744"/>
      <c r="AAL744"/>
      <c r="AAM744"/>
      <c r="AAN744"/>
      <c r="AAO744"/>
      <c r="AAP744"/>
      <c r="AAQ744"/>
      <c r="AAR744"/>
      <c r="AAS744"/>
      <c r="AAT744"/>
      <c r="AAU744"/>
      <c r="AAV744"/>
      <c r="AAW744"/>
      <c r="AAX744"/>
      <c r="AAY744"/>
      <c r="AAZ744"/>
      <c r="ABA744"/>
      <c r="ABB744"/>
      <c r="ABC744"/>
      <c r="ABD744"/>
      <c r="ABE744"/>
      <c r="ABF744"/>
      <c r="ABG744"/>
      <c r="ABH744"/>
      <c r="ABI744"/>
      <c r="ABJ744"/>
      <c r="ABK744"/>
      <c r="ABL744"/>
      <c r="ABM744"/>
      <c r="ABN744"/>
      <c r="ABO744"/>
      <c r="ABP744"/>
      <c r="ABQ744"/>
      <c r="ABR744"/>
      <c r="ABS744"/>
      <c r="ABT744"/>
      <c r="ABU744"/>
      <c r="ABV744"/>
      <c r="ABW744"/>
      <c r="ABX744"/>
      <c r="ABY744"/>
      <c r="ABZ744"/>
      <c r="ACA744"/>
      <c r="ACB744"/>
      <c r="ACC744"/>
      <c r="ACD744"/>
      <c r="ACE744"/>
      <c r="ACF744"/>
      <c r="ACG744"/>
      <c r="ACH744"/>
      <c r="ACI744"/>
      <c r="ACJ744"/>
      <c r="ACK744"/>
      <c r="ACL744"/>
      <c r="ACM744"/>
      <c r="ACN744"/>
      <c r="ACO744"/>
      <c r="ACP744"/>
      <c r="ACQ744"/>
      <c r="ACR744"/>
      <c r="ACS744"/>
      <c r="ACT744"/>
      <c r="ACU744"/>
      <c r="ACV744"/>
      <c r="ACW744"/>
      <c r="ACX744"/>
      <c r="ACY744"/>
      <c r="ACZ744"/>
      <c r="ADA744"/>
      <c r="ADB744"/>
      <c r="ADC744"/>
      <c r="ADD744"/>
      <c r="ADE744"/>
      <c r="ADF744"/>
      <c r="ADG744"/>
      <c r="ADH744"/>
      <c r="ADI744"/>
      <c r="ADJ744"/>
      <c r="ADK744"/>
      <c r="ADL744"/>
      <c r="ADM744"/>
      <c r="ADN744"/>
      <c r="ADO744"/>
      <c r="ADP744"/>
      <c r="ADQ744"/>
      <c r="ADR744"/>
      <c r="ADS744"/>
      <c r="ADT744"/>
      <c r="ADU744"/>
      <c r="ADV744"/>
      <c r="ADW744"/>
      <c r="ADX744"/>
      <c r="ADY744"/>
      <c r="ADZ744"/>
      <c r="AEA744"/>
      <c r="AEB744"/>
      <c r="AEC744"/>
      <c r="AED744"/>
      <c r="AEE744"/>
      <c r="AEF744"/>
      <c r="AEG744"/>
      <c r="AEH744"/>
      <c r="AEI744"/>
      <c r="AEJ744"/>
      <c r="AEK744"/>
      <c r="AEL744"/>
      <c r="AEM744"/>
      <c r="AEN744"/>
      <c r="AEO744"/>
      <c r="AEP744"/>
      <c r="AEQ744"/>
      <c r="AER744"/>
      <c r="AES744"/>
      <c r="AET744"/>
      <c r="AEU744"/>
      <c r="AEV744"/>
      <c r="AEW744"/>
      <c r="AEX744"/>
      <c r="AEY744"/>
      <c r="AEZ744"/>
      <c r="AFA744"/>
      <c r="AFB744"/>
      <c r="AFC744"/>
      <c r="AFD744"/>
      <c r="AFE744"/>
      <c r="AFF744"/>
      <c r="AFG744"/>
      <c r="AFH744"/>
      <c r="AFI744"/>
      <c r="AFJ744"/>
      <c r="AFK744"/>
      <c r="AFL744"/>
      <c r="AFM744"/>
      <c r="AFN744"/>
      <c r="AFO744"/>
      <c r="AFP744"/>
      <c r="AFQ744"/>
      <c r="AFR744"/>
      <c r="AFS744"/>
      <c r="AFT744"/>
      <c r="AFU744"/>
      <c r="AFV744"/>
      <c r="AFW744"/>
      <c r="AFX744"/>
      <c r="AFY744"/>
      <c r="AFZ744"/>
      <c r="AGA744"/>
      <c r="AGB744"/>
      <c r="AGC744"/>
      <c r="AGD744"/>
      <c r="AGE744"/>
      <c r="AGF744"/>
      <c r="AGG744"/>
      <c r="AGH744"/>
      <c r="AGI744"/>
      <c r="AGJ744"/>
      <c r="AGK744"/>
      <c r="AGL744"/>
      <c r="AGM744"/>
      <c r="AGN744"/>
      <c r="AGO744"/>
      <c r="AGP744"/>
      <c r="AGQ744"/>
      <c r="AGR744"/>
      <c r="AGS744"/>
      <c r="AGT744"/>
      <c r="AGU744"/>
      <c r="AGV744"/>
      <c r="AGW744"/>
      <c r="AGX744"/>
      <c r="AGY744"/>
      <c r="AGZ744"/>
      <c r="AHA744"/>
      <c r="AHB744"/>
      <c r="AHC744"/>
      <c r="AHD744"/>
      <c r="AHE744"/>
      <c r="AHF744"/>
      <c r="AHG744"/>
      <c r="AHH744"/>
      <c r="AHI744"/>
      <c r="AHJ744"/>
      <c r="AHK744"/>
      <c r="AHL744"/>
      <c r="AHM744"/>
      <c r="AHN744"/>
      <c r="AHO744"/>
      <c r="AHP744"/>
      <c r="AHQ744"/>
      <c r="AHR744"/>
      <c r="AHS744"/>
      <c r="AHT744"/>
      <c r="AHU744"/>
      <c r="AHV744"/>
      <c r="AHW744"/>
      <c r="AHX744"/>
      <c r="AHY744"/>
      <c r="AHZ744"/>
      <c r="AIA744"/>
      <c r="AIB744"/>
      <c r="AIC744"/>
      <c r="AID744"/>
      <c r="AIE744"/>
      <c r="AIF744"/>
      <c r="AIG744"/>
      <c r="AIH744"/>
      <c r="AII744"/>
      <c r="AIJ744"/>
      <c r="AIK744"/>
      <c r="AIL744"/>
      <c r="AIM744"/>
      <c r="AIN744"/>
      <c r="AIO744"/>
      <c r="AIP744"/>
      <c r="AIQ744"/>
      <c r="AIR744"/>
      <c r="AIS744"/>
      <c r="AIT744"/>
      <c r="AIU744"/>
      <c r="AIV744"/>
      <c r="AIW744"/>
      <c r="AIX744"/>
      <c r="AIY744"/>
      <c r="AIZ744"/>
      <c r="AJA744"/>
      <c r="AJB744"/>
      <c r="AJC744"/>
      <c r="AJD744"/>
      <c r="AJE744"/>
      <c r="AJF744"/>
      <c r="AJG744"/>
      <c r="AJH744"/>
      <c r="AJI744"/>
      <c r="AJJ744"/>
      <c r="AJK744"/>
      <c r="AJL744"/>
      <c r="AJM744"/>
      <c r="AJN744"/>
      <c r="AJO744"/>
      <c r="AJP744"/>
      <c r="AJQ744"/>
      <c r="AJR744"/>
      <c r="AJS744"/>
      <c r="AJT744"/>
      <c r="AJU744"/>
      <c r="AJV744"/>
      <c r="AJW744"/>
      <c r="AJX744"/>
      <c r="AJY744"/>
      <c r="AJZ744"/>
      <c r="AKA744"/>
      <c r="AKB744"/>
      <c r="AKC744"/>
      <c r="AKD744"/>
      <c r="AKE744"/>
      <c r="AKF744"/>
      <c r="AKG744"/>
      <c r="AKH744"/>
      <c r="AKI744"/>
      <c r="AKJ744"/>
      <c r="AKK744"/>
      <c r="AKL744"/>
      <c r="AKM744"/>
      <c r="AKN744"/>
      <c r="AKO744"/>
      <c r="AKP744"/>
      <c r="AKQ744"/>
      <c r="AKR744"/>
      <c r="AKS744"/>
      <c r="AKT744"/>
      <c r="AKU744"/>
      <c r="AKV744"/>
      <c r="AKW744"/>
      <c r="AKX744"/>
      <c r="AKY744"/>
      <c r="AKZ744"/>
      <c r="ALA744"/>
      <c r="ALB744"/>
      <c r="ALC744"/>
      <c r="ALD744"/>
      <c r="ALE744"/>
      <c r="ALF744"/>
      <c r="ALG744"/>
      <c r="ALH744"/>
      <c r="ALI744"/>
      <c r="ALJ744"/>
      <c r="ALK744"/>
      <c r="ALL744"/>
      <c r="ALM744"/>
      <c r="ALN744"/>
      <c r="ALO744"/>
      <c r="ALP744"/>
      <c r="ALQ744"/>
      <c r="ALR744"/>
      <c r="ALS744"/>
      <c r="ALT744"/>
      <c r="ALU744"/>
      <c r="ALV744"/>
      <c r="ALW744"/>
      <c r="ALX744"/>
      <c r="ALY744"/>
      <c r="ALZ744"/>
      <c r="AMA744"/>
      <c r="AMB744"/>
      <c r="AMC744"/>
      <c r="AMD744"/>
      <c r="AME744"/>
      <c r="AMF744"/>
      <c r="AMG744"/>
      <c r="AMH744"/>
      <c r="AMI744"/>
      <c r="AMJ744"/>
      <c r="AMK744"/>
      <c r="AML744"/>
      <c r="AMM744"/>
      <c r="AMN744"/>
      <c r="AMO744"/>
      <c r="AMP744"/>
      <c r="AMQ744"/>
      <c r="AMR744"/>
      <c r="AMS744"/>
      <c r="AMT744"/>
      <c r="AMU744"/>
      <c r="AMV744"/>
      <c r="AMW744"/>
      <c r="AMX744"/>
      <c r="AMY744"/>
      <c r="AMZ744"/>
      <c r="ANA744"/>
      <c r="ANB744"/>
      <c r="ANC744"/>
      <c r="AND744"/>
      <c r="ANE744"/>
      <c r="ANF744"/>
      <c r="ANG744"/>
      <c r="ANH744"/>
      <c r="ANI744"/>
      <c r="ANJ744"/>
      <c r="ANK744"/>
      <c r="ANL744"/>
      <c r="ANM744"/>
      <c r="ANN744"/>
      <c r="ANO744"/>
      <c r="ANP744"/>
      <c r="ANQ744"/>
      <c r="ANR744"/>
      <c r="ANS744"/>
      <c r="ANT744"/>
      <c r="ANU744"/>
      <c r="ANV744"/>
      <c r="ANW744"/>
      <c r="ANX744"/>
      <c r="ANY744"/>
      <c r="ANZ744"/>
      <c r="AOA744"/>
      <c r="AOB744"/>
      <c r="AOC744"/>
      <c r="AOD744"/>
      <c r="AOE744"/>
      <c r="AOF744"/>
      <c r="AOG744"/>
      <c r="AOH744"/>
      <c r="AOI744"/>
      <c r="AOJ744"/>
      <c r="AOK744"/>
      <c r="AOL744"/>
      <c r="AOM744"/>
      <c r="AON744"/>
      <c r="AOO744"/>
      <c r="AOP744"/>
      <c r="AOQ744"/>
      <c r="AOR744"/>
      <c r="AOS744"/>
      <c r="AOT744"/>
      <c r="AOU744"/>
      <c r="AOV744"/>
      <c r="AOW744"/>
      <c r="AOX744"/>
      <c r="AOY744"/>
      <c r="AOZ744"/>
      <c r="APA744"/>
      <c r="APB744"/>
      <c r="APC744"/>
      <c r="APD744"/>
      <c r="APE744"/>
      <c r="APF744"/>
      <c r="APG744"/>
      <c r="APH744"/>
      <c r="API744"/>
      <c r="APJ744"/>
      <c r="APK744"/>
      <c r="APL744"/>
      <c r="APM744"/>
      <c r="APN744"/>
      <c r="APO744"/>
      <c r="APP744"/>
      <c r="APQ744"/>
      <c r="APR744"/>
      <c r="APS744"/>
      <c r="APT744"/>
      <c r="APU744"/>
      <c r="APV744"/>
      <c r="APW744"/>
      <c r="APX744"/>
      <c r="APY744"/>
      <c r="APZ744"/>
      <c r="AQA744"/>
      <c r="AQB744"/>
      <c r="AQC744"/>
      <c r="AQD744"/>
      <c r="AQE744"/>
      <c r="AQF744"/>
      <c r="AQG744"/>
      <c r="AQH744"/>
      <c r="AQI744"/>
      <c r="AQJ744"/>
      <c r="AQK744"/>
      <c r="AQL744"/>
      <c r="AQM744"/>
      <c r="AQN744"/>
      <c r="AQO744"/>
      <c r="AQP744"/>
      <c r="AQQ744"/>
      <c r="AQR744"/>
      <c r="AQS744"/>
      <c r="AQT744"/>
      <c r="AQU744"/>
      <c r="AQV744"/>
      <c r="AQW744"/>
      <c r="AQX744"/>
      <c r="AQY744"/>
      <c r="AQZ744"/>
      <c r="ARA744"/>
      <c r="ARB744"/>
      <c r="ARC744"/>
      <c r="ARD744"/>
      <c r="ARE744"/>
      <c r="ARF744"/>
      <c r="ARG744"/>
      <c r="ARH744"/>
      <c r="ARI744"/>
      <c r="ARJ744"/>
      <c r="ARK744"/>
      <c r="ARL744"/>
      <c r="ARM744"/>
      <c r="ARN744"/>
      <c r="ARO744"/>
      <c r="ARP744"/>
      <c r="ARQ744"/>
      <c r="ARR744"/>
      <c r="ARS744"/>
      <c r="ART744"/>
      <c r="ARU744"/>
      <c r="ARV744"/>
      <c r="ARW744"/>
      <c r="ARX744"/>
      <c r="ARY744"/>
      <c r="ARZ744"/>
      <c r="ASA744"/>
      <c r="ASB744"/>
      <c r="ASC744"/>
      <c r="ASD744"/>
      <c r="ASE744"/>
      <c r="ASF744"/>
      <c r="ASG744"/>
      <c r="ASH744"/>
      <c r="ASI744"/>
      <c r="ASJ744"/>
      <c r="ASK744"/>
      <c r="ASL744"/>
      <c r="ASM744"/>
      <c r="ASN744"/>
      <c r="ASO744"/>
      <c r="ASP744"/>
      <c r="ASQ744"/>
      <c r="ASR744"/>
      <c r="ASS744"/>
      <c r="AST744"/>
      <c r="ASU744"/>
      <c r="ASV744"/>
      <c r="ASW744"/>
      <c r="ASX744"/>
      <c r="ASY744"/>
      <c r="ASZ744"/>
      <c r="ATA744"/>
      <c r="ATB744"/>
      <c r="ATC744"/>
      <c r="ATD744"/>
      <c r="ATE744"/>
      <c r="ATF744"/>
      <c r="ATG744"/>
      <c r="ATH744"/>
      <c r="ATI744"/>
      <c r="ATJ744"/>
      <c r="ATK744"/>
      <c r="ATL744"/>
      <c r="ATM744"/>
      <c r="ATN744"/>
      <c r="ATO744"/>
      <c r="ATP744"/>
      <c r="ATQ744"/>
      <c r="ATR744"/>
      <c r="ATS744"/>
      <c r="ATT744"/>
      <c r="ATU744"/>
      <c r="ATV744"/>
      <c r="ATW744"/>
      <c r="ATX744"/>
      <c r="ATY744"/>
      <c r="ATZ744"/>
      <c r="AUA744"/>
      <c r="AUB744"/>
      <c r="AUC744"/>
      <c r="AUD744"/>
      <c r="AUE744"/>
      <c r="AUF744"/>
      <c r="AUG744"/>
      <c r="AUH744"/>
      <c r="AUI744"/>
      <c r="AUJ744"/>
      <c r="AUK744"/>
      <c r="AUL744"/>
      <c r="AUM744"/>
      <c r="AUN744"/>
      <c r="AUO744"/>
      <c r="AUP744"/>
      <c r="AUQ744"/>
      <c r="AUR744"/>
      <c r="AUS744"/>
      <c r="AUT744"/>
      <c r="AUU744"/>
      <c r="AUV744"/>
      <c r="AUW744"/>
      <c r="AUX744"/>
      <c r="AUY744"/>
      <c r="AUZ744"/>
      <c r="AVA744"/>
      <c r="AVB744"/>
      <c r="AVC744"/>
      <c r="AVD744"/>
      <c r="AVE744"/>
      <c r="AVF744"/>
      <c r="AVG744"/>
      <c r="AVH744"/>
      <c r="AVI744"/>
      <c r="AVJ744"/>
      <c r="AVK744"/>
      <c r="AVL744"/>
      <c r="AVM744"/>
      <c r="AVN744"/>
      <c r="AVO744"/>
      <c r="AVP744"/>
      <c r="AVQ744"/>
      <c r="AVR744"/>
      <c r="AVS744"/>
      <c r="AVT744"/>
      <c r="AVU744"/>
      <c r="AVV744"/>
      <c r="AVW744"/>
      <c r="AVX744"/>
      <c r="AVY744"/>
      <c r="AVZ744"/>
      <c r="AWA744"/>
      <c r="AWB744"/>
      <c r="AWC744"/>
      <c r="AWD744"/>
      <c r="AWE744"/>
      <c r="AWF744"/>
      <c r="AWG744"/>
      <c r="AWH744"/>
      <c r="AWI744"/>
      <c r="AWJ744"/>
      <c r="AWK744"/>
      <c r="AWL744"/>
      <c r="AWM744"/>
      <c r="AWN744"/>
      <c r="AWO744"/>
      <c r="AWP744"/>
      <c r="AWQ744"/>
      <c r="AWR744"/>
      <c r="AWS744"/>
      <c r="AWT744"/>
      <c r="AWU744"/>
      <c r="AWV744"/>
      <c r="AWW744"/>
      <c r="AWX744"/>
      <c r="AWY744"/>
      <c r="AWZ744"/>
      <c r="AXA744"/>
      <c r="AXB744"/>
      <c r="AXC744"/>
      <c r="AXD744"/>
      <c r="AXE744"/>
      <c r="AXF744"/>
      <c r="AXG744"/>
      <c r="AXH744"/>
      <c r="AXI744"/>
      <c r="AXJ744"/>
      <c r="AXK744"/>
      <c r="AXL744"/>
      <c r="AXM744"/>
      <c r="AXN744"/>
      <c r="AXO744"/>
      <c r="AXP744"/>
      <c r="AXQ744"/>
      <c r="AXR744"/>
      <c r="AXS744"/>
      <c r="AXT744"/>
      <c r="AXU744"/>
      <c r="AXV744"/>
      <c r="AXW744"/>
      <c r="AXX744"/>
      <c r="AXY744"/>
      <c r="AXZ744"/>
      <c r="AYA744"/>
      <c r="AYB744"/>
      <c r="AYC744"/>
      <c r="AYD744"/>
      <c r="AYE744"/>
      <c r="AYF744"/>
      <c r="AYG744"/>
      <c r="AYH744"/>
      <c r="AYI744"/>
      <c r="AYJ744"/>
      <c r="AYK744"/>
      <c r="AYL744"/>
      <c r="AYM744"/>
      <c r="AYN744"/>
      <c r="AYO744"/>
      <c r="AYP744"/>
      <c r="AYQ744"/>
      <c r="AYR744"/>
      <c r="AYS744"/>
      <c r="AYT744"/>
      <c r="AYU744"/>
      <c r="AYV744"/>
      <c r="AYW744"/>
      <c r="AYX744"/>
      <c r="AYY744"/>
      <c r="AYZ744"/>
      <c r="AZA744"/>
      <c r="AZB744"/>
      <c r="AZC744"/>
      <c r="AZD744"/>
      <c r="AZE744"/>
      <c r="AZF744"/>
      <c r="AZG744"/>
      <c r="AZH744"/>
      <c r="AZI744"/>
      <c r="AZJ744"/>
      <c r="AZK744"/>
      <c r="AZL744"/>
      <c r="AZM744"/>
      <c r="AZN744"/>
      <c r="AZO744"/>
      <c r="AZP744"/>
      <c r="AZQ744"/>
      <c r="AZR744"/>
      <c r="AZS744"/>
      <c r="AZT744"/>
      <c r="AZU744"/>
      <c r="AZV744"/>
      <c r="AZW744"/>
      <c r="AZX744"/>
      <c r="AZY744"/>
      <c r="AZZ744"/>
      <c r="BAA744"/>
      <c r="BAB744"/>
      <c r="BAC744"/>
      <c r="BAD744"/>
      <c r="BAE744"/>
      <c r="BAF744"/>
      <c r="BAG744"/>
      <c r="BAH744"/>
      <c r="BAI744"/>
      <c r="BAJ744"/>
      <c r="BAK744"/>
      <c r="BAL744"/>
      <c r="BAM744"/>
      <c r="BAN744"/>
      <c r="BAO744"/>
      <c r="BAP744"/>
      <c r="BAQ744"/>
      <c r="BAR744"/>
      <c r="BAS744"/>
      <c r="BAT744"/>
      <c r="BAU744"/>
      <c r="BAV744"/>
      <c r="BAW744"/>
      <c r="BAX744"/>
      <c r="BAY744"/>
      <c r="BAZ744"/>
      <c r="BBA744"/>
      <c r="BBB744"/>
      <c r="BBC744"/>
      <c r="BBD744"/>
      <c r="BBE744"/>
      <c r="BBF744"/>
      <c r="BBG744"/>
      <c r="BBH744"/>
      <c r="BBI744"/>
      <c r="BBJ744"/>
      <c r="BBK744"/>
      <c r="BBL744"/>
      <c r="BBM744"/>
      <c r="BBN744"/>
      <c r="BBO744"/>
      <c r="BBP744"/>
      <c r="BBQ744"/>
      <c r="BBR744"/>
      <c r="BBS744"/>
      <c r="BBT744"/>
      <c r="BBU744"/>
      <c r="BBV744"/>
      <c r="BBW744"/>
      <c r="BBX744"/>
      <c r="BBY744"/>
      <c r="BBZ744"/>
      <c r="BCA744"/>
      <c r="BCB744"/>
      <c r="BCC744"/>
      <c r="BCD744"/>
      <c r="BCE744"/>
      <c r="BCF744"/>
      <c r="BCG744"/>
      <c r="BCH744"/>
      <c r="BCI744"/>
      <c r="BCJ744"/>
      <c r="BCK744"/>
      <c r="BCL744"/>
      <c r="BCM744"/>
      <c r="BCN744"/>
      <c r="BCO744"/>
      <c r="BCP744"/>
      <c r="BCQ744"/>
      <c r="BCR744"/>
      <c r="BCS744"/>
      <c r="BCT744"/>
      <c r="BCU744"/>
      <c r="BCV744"/>
      <c r="BCW744"/>
      <c r="BCX744"/>
      <c r="BCY744"/>
      <c r="BCZ744"/>
      <c r="BDA744"/>
      <c r="BDB744"/>
      <c r="BDC744"/>
      <c r="BDD744"/>
      <c r="BDE744"/>
      <c r="BDF744"/>
      <c r="BDG744"/>
      <c r="BDH744"/>
      <c r="BDI744"/>
      <c r="BDJ744"/>
      <c r="BDK744"/>
      <c r="BDL744"/>
      <c r="BDM744"/>
      <c r="BDN744"/>
      <c r="BDO744"/>
      <c r="BDP744"/>
      <c r="BDQ744"/>
      <c r="BDR744"/>
      <c r="BDS744"/>
      <c r="BDT744"/>
      <c r="BDU744"/>
      <c r="BDV744"/>
      <c r="BDW744"/>
      <c r="BDX744"/>
      <c r="BDY744"/>
      <c r="BDZ744"/>
      <c r="BEA744"/>
      <c r="BEB744"/>
      <c r="BEC744"/>
      <c r="BED744"/>
      <c r="BEE744"/>
      <c r="BEF744"/>
      <c r="BEG744"/>
      <c r="BEH744"/>
      <c r="BEI744"/>
      <c r="BEJ744"/>
      <c r="BEK744"/>
      <c r="BEL744"/>
      <c r="BEM744"/>
      <c r="BEN744"/>
      <c r="BEO744"/>
      <c r="BEP744"/>
      <c r="BEQ744"/>
      <c r="BER744"/>
      <c r="BES744"/>
      <c r="BET744"/>
      <c r="BEU744"/>
      <c r="BEV744"/>
      <c r="BEW744"/>
      <c r="BEX744"/>
      <c r="BEY744"/>
      <c r="BEZ744"/>
      <c r="BFA744"/>
      <c r="BFB744"/>
      <c r="BFC744"/>
      <c r="BFD744"/>
      <c r="BFE744"/>
      <c r="BFF744"/>
      <c r="BFG744"/>
      <c r="BFH744"/>
      <c r="BFI744"/>
      <c r="BFJ744"/>
      <c r="BFK744"/>
      <c r="BFL744"/>
      <c r="BFM744"/>
      <c r="BFN744"/>
      <c r="BFO744"/>
      <c r="BFP744"/>
      <c r="BFQ744"/>
      <c r="BFR744"/>
      <c r="BFS744"/>
      <c r="BFT744"/>
      <c r="BFU744"/>
      <c r="BFV744"/>
      <c r="BFW744"/>
      <c r="BFX744"/>
      <c r="BFY744"/>
      <c r="BFZ744"/>
      <c r="BGA744"/>
      <c r="BGB744"/>
      <c r="BGC744"/>
      <c r="BGD744"/>
      <c r="BGE744"/>
      <c r="BGF744"/>
      <c r="BGG744"/>
      <c r="BGH744"/>
      <c r="BGI744"/>
      <c r="BGJ744"/>
      <c r="BGK744"/>
      <c r="BGL744"/>
      <c r="BGM744"/>
      <c r="BGN744"/>
      <c r="BGO744"/>
      <c r="BGP744"/>
      <c r="BGQ744"/>
      <c r="BGR744"/>
      <c r="BGS744"/>
      <c r="BGT744"/>
      <c r="BGU744"/>
      <c r="BGV744"/>
      <c r="BGW744"/>
      <c r="BGX744"/>
      <c r="BGY744"/>
      <c r="BGZ744"/>
      <c r="BHA744"/>
      <c r="BHB744"/>
      <c r="BHC744"/>
      <c r="BHD744"/>
      <c r="BHE744"/>
      <c r="BHF744"/>
      <c r="BHG744"/>
      <c r="BHH744"/>
      <c r="BHI744"/>
      <c r="BHJ744"/>
      <c r="BHK744"/>
      <c r="BHL744"/>
      <c r="BHM744"/>
      <c r="BHN744"/>
      <c r="BHO744"/>
      <c r="BHP744"/>
      <c r="BHQ744"/>
      <c r="BHR744"/>
      <c r="BHS744"/>
      <c r="BHT744"/>
      <c r="BHU744"/>
      <c r="BHV744"/>
      <c r="BHW744"/>
      <c r="BHX744"/>
      <c r="BHY744"/>
      <c r="BHZ744"/>
      <c r="BIA744"/>
      <c r="BIB744"/>
      <c r="BIC744"/>
      <c r="BID744"/>
      <c r="BIE744"/>
      <c r="BIF744"/>
      <c r="BIG744"/>
      <c r="BIH744"/>
      <c r="BII744"/>
      <c r="BIJ744"/>
      <c r="BIK744"/>
      <c r="BIL744"/>
      <c r="BIM744"/>
      <c r="BIN744"/>
      <c r="BIO744"/>
      <c r="BIP744"/>
      <c r="BIQ744"/>
      <c r="BIR744"/>
      <c r="BIS744"/>
      <c r="BIT744"/>
      <c r="BIU744"/>
      <c r="BIV744"/>
      <c r="BIW744"/>
      <c r="BIX744"/>
      <c r="BIY744"/>
      <c r="BIZ744"/>
      <c r="BJA744"/>
      <c r="BJB744"/>
      <c r="BJC744"/>
      <c r="BJD744"/>
      <c r="BJE744"/>
      <c r="BJF744"/>
      <c r="BJG744"/>
      <c r="BJH744"/>
      <c r="BJI744"/>
      <c r="BJJ744"/>
      <c r="BJK744"/>
      <c r="BJL744"/>
      <c r="BJM744"/>
      <c r="BJN744"/>
      <c r="BJO744"/>
      <c r="BJP744"/>
      <c r="BJQ744"/>
      <c r="BJR744"/>
      <c r="BJS744"/>
      <c r="BJT744"/>
      <c r="BJU744"/>
      <c r="BJV744"/>
      <c r="BJW744"/>
      <c r="BJX744"/>
      <c r="BJY744"/>
      <c r="BJZ744"/>
      <c r="BKA744"/>
      <c r="BKB744"/>
      <c r="BKC744"/>
      <c r="BKD744"/>
      <c r="BKE744"/>
      <c r="BKF744"/>
      <c r="BKG744"/>
      <c r="BKH744"/>
      <c r="BKI744"/>
      <c r="BKJ744"/>
      <c r="BKK744"/>
      <c r="BKL744"/>
      <c r="BKM744"/>
      <c r="BKN744"/>
      <c r="BKO744"/>
      <c r="BKP744"/>
      <c r="BKQ744"/>
      <c r="BKR744"/>
      <c r="BKS744"/>
      <c r="BKT744"/>
      <c r="BKU744"/>
      <c r="BKV744"/>
      <c r="BKW744"/>
      <c r="BKX744"/>
      <c r="BKY744"/>
      <c r="BKZ744"/>
      <c r="BLA744"/>
      <c r="BLB744"/>
      <c r="BLC744"/>
      <c r="BLD744"/>
      <c r="BLE744"/>
      <c r="BLF744"/>
      <c r="BLG744"/>
      <c r="BLH744"/>
      <c r="BLI744"/>
      <c r="BLJ744"/>
      <c r="BLK744"/>
      <c r="BLL744"/>
      <c r="BLM744"/>
      <c r="BLN744"/>
      <c r="BLO744"/>
      <c r="BLP744"/>
      <c r="BLQ744"/>
      <c r="BLR744"/>
      <c r="BLS744"/>
      <c r="BLT744"/>
      <c r="BLU744"/>
      <c r="BLV744"/>
      <c r="BLW744"/>
      <c r="BLX744"/>
      <c r="BLY744"/>
      <c r="BLZ744"/>
      <c r="BMA744"/>
      <c r="BMB744"/>
      <c r="BMC744"/>
      <c r="BMD744"/>
      <c r="BME744"/>
      <c r="BMF744"/>
      <c r="BMG744"/>
      <c r="BMH744"/>
      <c r="BMI744"/>
      <c r="BMJ744"/>
      <c r="BMK744"/>
      <c r="BML744"/>
      <c r="BMM744"/>
      <c r="BMN744"/>
      <c r="BMO744"/>
      <c r="BMP744"/>
      <c r="BMQ744"/>
      <c r="BMR744"/>
      <c r="BMS744"/>
      <c r="BMT744"/>
      <c r="BMU744"/>
      <c r="BMV744"/>
      <c r="BMW744"/>
      <c r="BMX744"/>
      <c r="BMY744"/>
      <c r="BMZ744"/>
      <c r="BNA744"/>
      <c r="BNB744"/>
      <c r="BNC744"/>
      <c r="BND744"/>
      <c r="BNE744"/>
      <c r="BNF744"/>
      <c r="BNG744"/>
      <c r="BNH744"/>
      <c r="BNI744"/>
      <c r="BNJ744"/>
      <c r="BNK744"/>
      <c r="BNL744"/>
      <c r="BNM744"/>
      <c r="BNN744"/>
      <c r="BNO744"/>
      <c r="BNP744"/>
      <c r="BNQ744"/>
      <c r="BNR744"/>
      <c r="BNS744"/>
      <c r="BNT744"/>
      <c r="BNU744"/>
      <c r="BNV744"/>
      <c r="BNW744"/>
      <c r="BNX744"/>
      <c r="BNY744"/>
      <c r="BNZ744"/>
      <c r="BOA744"/>
      <c r="BOB744"/>
      <c r="BOC744"/>
      <c r="BOD744"/>
      <c r="BOE744"/>
      <c r="BOF744"/>
      <c r="BOG744"/>
      <c r="BOH744"/>
      <c r="BOI744"/>
      <c r="BOJ744"/>
      <c r="BOK744"/>
      <c r="BOL744"/>
      <c r="BOM744"/>
      <c r="BON744"/>
      <c r="BOO744"/>
      <c r="BOP744"/>
      <c r="BOQ744"/>
      <c r="BOR744"/>
      <c r="BOS744"/>
      <c r="BOT744"/>
      <c r="BOU744"/>
      <c r="BOV744"/>
      <c r="BOW744"/>
      <c r="BOX744"/>
      <c r="BOY744"/>
      <c r="BOZ744"/>
      <c r="BPA744"/>
      <c r="BPB744"/>
      <c r="BPC744"/>
      <c r="BPD744"/>
      <c r="BPE744"/>
      <c r="BPF744"/>
      <c r="BPG744"/>
      <c r="BPH744"/>
      <c r="BPI744"/>
      <c r="BPJ744"/>
      <c r="BPK744"/>
      <c r="BPL744"/>
      <c r="BPM744"/>
      <c r="BPN744"/>
      <c r="BPO744"/>
      <c r="BPP744"/>
      <c r="BPQ744"/>
      <c r="BPR744"/>
      <c r="BPS744"/>
      <c r="BPT744"/>
      <c r="BPU744"/>
      <c r="BPV744"/>
      <c r="BPW744"/>
      <c r="BPX744"/>
      <c r="BPY744"/>
      <c r="BPZ744"/>
      <c r="BQA744"/>
      <c r="BQB744"/>
      <c r="BQC744"/>
      <c r="BQD744"/>
      <c r="BQE744"/>
      <c r="BQF744"/>
      <c r="BQG744"/>
      <c r="BQH744"/>
      <c r="BQI744"/>
      <c r="BQJ744"/>
      <c r="BQK744"/>
      <c r="BQL744"/>
      <c r="BQM744"/>
      <c r="BQN744"/>
      <c r="BQO744"/>
      <c r="BQP744"/>
      <c r="BQQ744"/>
      <c r="BQR744"/>
      <c r="BQS744"/>
      <c r="BQT744"/>
      <c r="BQU744"/>
      <c r="BQV744"/>
      <c r="BQW744"/>
      <c r="BQX744"/>
      <c r="BQY744"/>
      <c r="BQZ744"/>
      <c r="BRA744"/>
      <c r="BRB744"/>
      <c r="BRC744"/>
      <c r="BRD744"/>
      <c r="BRE744"/>
      <c r="BRF744"/>
      <c r="BRG744"/>
      <c r="BRH744"/>
      <c r="BRI744"/>
      <c r="BRJ744"/>
      <c r="BRK744"/>
      <c r="BRL744"/>
      <c r="BRM744"/>
      <c r="BRN744"/>
      <c r="BRO744"/>
      <c r="BRP744"/>
      <c r="BRQ744"/>
      <c r="BRR744"/>
      <c r="BRS744"/>
      <c r="BRT744"/>
      <c r="BRU744"/>
      <c r="BRV744"/>
      <c r="BRW744"/>
      <c r="BRX744"/>
      <c r="BRY744"/>
      <c r="BRZ744"/>
      <c r="BSA744"/>
      <c r="BSB744"/>
      <c r="BSC744"/>
      <c r="BSD744"/>
      <c r="BSE744"/>
      <c r="BSF744"/>
      <c r="BSG744"/>
      <c r="BSH744"/>
      <c r="BSI744"/>
      <c r="BSJ744"/>
      <c r="BSK744"/>
      <c r="BSL744"/>
      <c r="BSM744"/>
      <c r="BSN744"/>
      <c r="BSO744"/>
      <c r="BSP744"/>
      <c r="BSQ744"/>
      <c r="BSR744"/>
      <c r="BSS744"/>
      <c r="BST744"/>
      <c r="BSU744"/>
      <c r="BSV744"/>
      <c r="BSW744"/>
      <c r="BSX744"/>
      <c r="BSY744"/>
      <c r="BSZ744"/>
      <c r="BTA744"/>
      <c r="BTB744"/>
      <c r="BTC744"/>
      <c r="BTD744"/>
      <c r="BTE744"/>
      <c r="BTF744"/>
      <c r="BTG744"/>
      <c r="BTH744"/>
      <c r="BTI744"/>
      <c r="BTJ744"/>
      <c r="BTK744"/>
      <c r="BTL744"/>
      <c r="BTM744"/>
      <c r="BTN744"/>
      <c r="BTO744"/>
      <c r="BTP744"/>
      <c r="BTQ744"/>
      <c r="BTR744"/>
      <c r="BTS744"/>
      <c r="BTT744"/>
      <c r="BTU744"/>
      <c r="BTV744"/>
      <c r="BTW744"/>
      <c r="BTX744"/>
      <c r="BTY744"/>
      <c r="BTZ744"/>
      <c r="BUA744"/>
      <c r="BUB744"/>
      <c r="BUC744"/>
      <c r="BUD744"/>
      <c r="BUE744"/>
      <c r="BUF744"/>
      <c r="BUG744"/>
      <c r="BUH744"/>
      <c r="BUI744"/>
      <c r="BUJ744"/>
      <c r="BUK744"/>
      <c r="BUL744"/>
      <c r="BUM744"/>
      <c r="BUN744"/>
      <c r="BUO744"/>
      <c r="BUP744"/>
      <c r="BUQ744"/>
      <c r="BUR744"/>
      <c r="BUS744"/>
      <c r="BUT744"/>
      <c r="BUU744"/>
      <c r="BUV744"/>
      <c r="BUW744"/>
      <c r="BUX744"/>
      <c r="BUY744"/>
      <c r="BUZ744"/>
      <c r="BVA744"/>
      <c r="BVB744"/>
      <c r="BVC744"/>
      <c r="BVD744"/>
      <c r="BVE744"/>
      <c r="BVF744"/>
      <c r="BVG744"/>
      <c r="BVH744"/>
      <c r="BVI744"/>
      <c r="BVJ744"/>
      <c r="BVK744"/>
      <c r="BVL744"/>
      <c r="BVM744"/>
      <c r="BVN744"/>
      <c r="BVO744"/>
      <c r="BVP744"/>
      <c r="BVQ744"/>
      <c r="BVR744"/>
      <c r="BVS744"/>
      <c r="BVT744"/>
      <c r="BVU744"/>
      <c r="BVV744"/>
      <c r="BVW744"/>
      <c r="BVX744"/>
      <c r="BVY744"/>
      <c r="BVZ744"/>
      <c r="BWA744"/>
      <c r="BWB744"/>
      <c r="BWC744"/>
      <c r="BWD744"/>
      <c r="BWE744"/>
      <c r="BWF744"/>
      <c r="BWG744"/>
      <c r="BWH744"/>
      <c r="BWI744"/>
      <c r="BWJ744"/>
      <c r="BWK744"/>
      <c r="BWL744"/>
      <c r="BWM744"/>
      <c r="BWN744"/>
      <c r="BWO744"/>
      <c r="BWP744"/>
      <c r="BWQ744"/>
      <c r="BWR744"/>
      <c r="BWS744"/>
      <c r="BWT744"/>
      <c r="BWU744"/>
      <c r="BWV744"/>
      <c r="BWW744"/>
      <c r="BWX744"/>
      <c r="BWY744"/>
      <c r="BWZ744"/>
      <c r="BXA744"/>
      <c r="BXB744"/>
      <c r="BXC744"/>
      <c r="BXD744"/>
      <c r="BXE744"/>
      <c r="BXF744"/>
      <c r="BXG744"/>
      <c r="BXH744"/>
      <c r="BXI744"/>
      <c r="BXJ744"/>
      <c r="BXK744"/>
      <c r="BXL744"/>
      <c r="BXM744"/>
      <c r="BXN744"/>
      <c r="BXO744"/>
      <c r="BXP744"/>
      <c r="BXQ744"/>
      <c r="BXR744"/>
      <c r="BXS744"/>
      <c r="BXT744"/>
      <c r="BXU744"/>
      <c r="BXV744"/>
      <c r="BXW744"/>
      <c r="BXX744"/>
      <c r="BXY744"/>
      <c r="BXZ744"/>
      <c r="BYA744"/>
      <c r="BYB744"/>
      <c r="BYC744"/>
      <c r="BYD744"/>
      <c r="BYE744"/>
      <c r="BYF744"/>
      <c r="BYG744"/>
      <c r="BYH744"/>
      <c r="BYI744"/>
      <c r="BYJ744"/>
      <c r="BYK744"/>
      <c r="BYL744"/>
      <c r="BYM744"/>
      <c r="BYN744"/>
      <c r="BYO744"/>
      <c r="BYP744"/>
      <c r="BYQ744"/>
      <c r="BYR744"/>
      <c r="BYS744"/>
      <c r="BYT744"/>
      <c r="BYU744"/>
      <c r="BYV744"/>
      <c r="BYW744"/>
      <c r="BYX744"/>
      <c r="BYY744"/>
      <c r="BYZ744"/>
      <c r="BZA744"/>
      <c r="BZB744"/>
      <c r="BZC744"/>
      <c r="BZD744"/>
      <c r="BZE744"/>
      <c r="BZF744"/>
      <c r="BZG744"/>
      <c r="BZH744"/>
      <c r="BZI744"/>
      <c r="BZJ744"/>
      <c r="BZK744"/>
      <c r="BZL744"/>
      <c r="BZM744"/>
      <c r="BZN744"/>
      <c r="BZO744"/>
      <c r="BZP744"/>
      <c r="BZQ744"/>
      <c r="BZR744"/>
      <c r="BZS744"/>
      <c r="BZT744"/>
      <c r="BZU744"/>
      <c r="BZV744"/>
      <c r="BZW744"/>
      <c r="BZX744"/>
      <c r="BZY744"/>
      <c r="BZZ744"/>
      <c r="CAA744"/>
      <c r="CAB744"/>
      <c r="CAC744"/>
      <c r="CAD744"/>
      <c r="CAE744"/>
      <c r="CAF744"/>
      <c r="CAG744"/>
      <c r="CAH744"/>
      <c r="CAI744"/>
      <c r="CAJ744"/>
      <c r="CAK744"/>
      <c r="CAL744"/>
      <c r="CAM744"/>
      <c r="CAN744"/>
      <c r="CAO744"/>
      <c r="CAP744"/>
      <c r="CAQ744"/>
      <c r="CAR744"/>
      <c r="CAS744"/>
      <c r="CAT744"/>
      <c r="CAU744"/>
      <c r="CAV744"/>
      <c r="CAW744"/>
      <c r="CAX744"/>
      <c r="CAY744"/>
      <c r="CAZ744"/>
      <c r="CBA744"/>
      <c r="CBB744"/>
      <c r="CBC744"/>
      <c r="CBD744"/>
      <c r="CBE744"/>
      <c r="CBF744"/>
      <c r="CBG744"/>
      <c r="CBH744"/>
      <c r="CBI744"/>
      <c r="CBJ744"/>
      <c r="CBK744"/>
      <c r="CBL744"/>
      <c r="CBM744"/>
      <c r="CBN744"/>
      <c r="CBO744"/>
      <c r="CBP744"/>
      <c r="CBQ744"/>
      <c r="CBR744"/>
      <c r="CBS744"/>
      <c r="CBT744"/>
      <c r="CBU744"/>
      <c r="CBV744"/>
      <c r="CBW744"/>
      <c r="CBX744"/>
      <c r="CBY744"/>
      <c r="CBZ744"/>
      <c r="CCA744"/>
      <c r="CCB744"/>
      <c r="CCC744"/>
      <c r="CCD744"/>
      <c r="CCE744"/>
      <c r="CCF744"/>
      <c r="CCG744"/>
      <c r="CCH744"/>
      <c r="CCI744"/>
      <c r="CCJ744"/>
      <c r="CCK744"/>
      <c r="CCL744"/>
      <c r="CCM744"/>
      <c r="CCN744"/>
      <c r="CCO744"/>
      <c r="CCP744"/>
      <c r="CCQ744"/>
      <c r="CCR744"/>
      <c r="CCS744"/>
      <c r="CCT744"/>
      <c r="CCU744"/>
      <c r="CCV744"/>
      <c r="CCW744"/>
      <c r="CCX744"/>
      <c r="CCY744"/>
      <c r="CCZ744"/>
      <c r="CDA744"/>
      <c r="CDB744"/>
      <c r="CDC744"/>
      <c r="CDD744"/>
      <c r="CDE744"/>
      <c r="CDF744"/>
      <c r="CDG744"/>
      <c r="CDH744"/>
      <c r="CDI744"/>
      <c r="CDJ744"/>
      <c r="CDK744"/>
      <c r="CDL744"/>
      <c r="CDM744"/>
      <c r="CDN744"/>
      <c r="CDO744"/>
      <c r="CDP744"/>
      <c r="CDQ744"/>
      <c r="CDR744"/>
      <c r="CDS744"/>
      <c r="CDT744"/>
      <c r="CDU744"/>
      <c r="CDV744"/>
      <c r="CDW744"/>
      <c r="CDX744"/>
      <c r="CDY744"/>
      <c r="CDZ744"/>
      <c r="CEA744"/>
      <c r="CEB744"/>
      <c r="CEC744"/>
      <c r="CED744"/>
      <c r="CEE744"/>
      <c r="CEF744"/>
      <c r="CEG744"/>
      <c r="CEH744"/>
      <c r="CEI744"/>
      <c r="CEJ744"/>
      <c r="CEK744"/>
      <c r="CEL744"/>
      <c r="CEM744"/>
      <c r="CEN744"/>
      <c r="CEO744"/>
      <c r="CEP744"/>
      <c r="CEQ744"/>
      <c r="CER744"/>
      <c r="CES744"/>
      <c r="CET744"/>
      <c r="CEU744"/>
      <c r="CEV744"/>
      <c r="CEW744"/>
      <c r="CEX744"/>
      <c r="CEY744"/>
      <c r="CEZ744"/>
      <c r="CFA744"/>
      <c r="CFB744"/>
      <c r="CFC744"/>
      <c r="CFD744"/>
      <c r="CFE744"/>
      <c r="CFF744"/>
      <c r="CFG744"/>
      <c r="CFH744"/>
      <c r="CFI744"/>
      <c r="CFJ744"/>
      <c r="CFK744"/>
      <c r="CFL744"/>
      <c r="CFM744"/>
      <c r="CFN744"/>
      <c r="CFO744"/>
      <c r="CFP744"/>
      <c r="CFQ744"/>
      <c r="CFR744"/>
      <c r="CFS744"/>
      <c r="CFT744"/>
      <c r="CFU744"/>
      <c r="CFV744"/>
      <c r="CFW744"/>
      <c r="CFX744"/>
      <c r="CFY744"/>
      <c r="CFZ744"/>
      <c r="CGA744"/>
      <c r="CGB744"/>
      <c r="CGC744"/>
      <c r="CGD744"/>
      <c r="CGE744"/>
      <c r="CGF744"/>
      <c r="CGG744"/>
      <c r="CGH744"/>
      <c r="CGI744"/>
      <c r="CGJ744"/>
      <c r="CGK744"/>
      <c r="CGL744"/>
      <c r="CGM744"/>
      <c r="CGN744"/>
      <c r="CGO744"/>
      <c r="CGP744"/>
      <c r="CGQ744"/>
      <c r="CGR744"/>
      <c r="CGS744"/>
      <c r="CGT744"/>
      <c r="CGU744"/>
      <c r="CGV744"/>
      <c r="CGW744"/>
      <c r="CGX744"/>
      <c r="CGY744"/>
      <c r="CGZ744"/>
      <c r="CHA744"/>
      <c r="CHB744"/>
      <c r="CHC744"/>
      <c r="CHD744"/>
      <c r="CHE744"/>
      <c r="CHF744"/>
      <c r="CHG744"/>
      <c r="CHH744"/>
      <c r="CHI744"/>
      <c r="CHJ744"/>
      <c r="CHK744"/>
      <c r="CHL744"/>
      <c r="CHM744"/>
      <c r="CHN744"/>
      <c r="CHO744"/>
      <c r="CHP744"/>
      <c r="CHQ744"/>
      <c r="CHR744"/>
      <c r="CHS744"/>
      <c r="CHT744"/>
      <c r="CHU744"/>
      <c r="CHV744"/>
      <c r="CHW744"/>
      <c r="CHX744"/>
      <c r="CHY744"/>
      <c r="CHZ744"/>
      <c r="CIA744"/>
      <c r="CIB744"/>
      <c r="CIC744"/>
      <c r="CID744"/>
      <c r="CIE744"/>
      <c r="CIF744"/>
      <c r="CIG744"/>
      <c r="CIH744"/>
      <c r="CII744"/>
      <c r="CIJ744"/>
      <c r="CIK744"/>
      <c r="CIL744"/>
      <c r="CIM744"/>
      <c r="CIN744"/>
      <c r="CIO744"/>
      <c r="CIP744"/>
      <c r="CIQ744"/>
      <c r="CIR744"/>
      <c r="CIS744"/>
      <c r="CIT744"/>
      <c r="CIU744"/>
      <c r="CIV744"/>
      <c r="CIW744"/>
      <c r="CIX744"/>
      <c r="CIY744"/>
      <c r="CIZ744"/>
      <c r="CJA744"/>
      <c r="CJB744"/>
      <c r="CJC744"/>
      <c r="CJD744"/>
      <c r="CJE744"/>
      <c r="CJF744"/>
      <c r="CJG744"/>
      <c r="CJH744"/>
      <c r="CJI744"/>
      <c r="CJJ744"/>
      <c r="CJK744"/>
      <c r="CJL744"/>
      <c r="CJM744"/>
      <c r="CJN744"/>
      <c r="CJO744"/>
      <c r="CJP744"/>
      <c r="CJQ744"/>
      <c r="CJR744"/>
      <c r="CJS744"/>
      <c r="CJT744"/>
      <c r="CJU744"/>
      <c r="CJV744"/>
      <c r="CJW744"/>
      <c r="CJX744"/>
      <c r="CJY744"/>
      <c r="CJZ744"/>
      <c r="CKA744"/>
      <c r="CKB744"/>
      <c r="CKC744"/>
      <c r="CKD744"/>
      <c r="CKE744"/>
      <c r="CKF744"/>
      <c r="CKG744"/>
      <c r="CKH744"/>
      <c r="CKI744"/>
      <c r="CKJ744"/>
      <c r="CKK744"/>
      <c r="CKL744"/>
      <c r="CKM744"/>
      <c r="CKN744"/>
      <c r="CKO744"/>
      <c r="CKP744"/>
      <c r="CKQ744"/>
      <c r="CKR744"/>
      <c r="CKS744"/>
      <c r="CKT744"/>
      <c r="CKU744"/>
      <c r="CKV744"/>
      <c r="CKW744"/>
      <c r="CKX744"/>
      <c r="CKY744"/>
      <c r="CKZ744"/>
      <c r="CLA744"/>
      <c r="CLB744"/>
      <c r="CLC744"/>
      <c r="CLD744"/>
      <c r="CLE744"/>
      <c r="CLF744"/>
      <c r="CLG744"/>
      <c r="CLH744"/>
      <c r="CLI744"/>
      <c r="CLJ744"/>
      <c r="CLK744"/>
      <c r="CLL744"/>
      <c r="CLM744"/>
      <c r="CLN744"/>
      <c r="CLO744"/>
      <c r="CLP744"/>
      <c r="CLQ744"/>
      <c r="CLR744"/>
      <c r="CLS744"/>
      <c r="CLT744"/>
      <c r="CLU744"/>
      <c r="CLV744"/>
      <c r="CLW744"/>
      <c r="CLX744"/>
      <c r="CLY744"/>
      <c r="CLZ744"/>
      <c r="CMA744"/>
      <c r="CMB744"/>
      <c r="CMC744"/>
      <c r="CMD744"/>
      <c r="CME744"/>
      <c r="CMF744"/>
      <c r="CMG744"/>
      <c r="CMH744"/>
      <c r="CMI744"/>
      <c r="CMJ744"/>
      <c r="CMK744"/>
      <c r="CML744"/>
      <c r="CMM744"/>
      <c r="CMN744"/>
      <c r="CMO744"/>
      <c r="CMP744"/>
      <c r="CMQ744"/>
      <c r="CMR744"/>
      <c r="CMS744"/>
      <c r="CMT744"/>
      <c r="CMU744"/>
      <c r="CMV744"/>
      <c r="CMW744"/>
      <c r="CMX744"/>
      <c r="CMY744"/>
      <c r="CMZ744"/>
      <c r="CNA744"/>
      <c r="CNB744"/>
      <c r="CNC744"/>
      <c r="CND744"/>
      <c r="CNE744"/>
      <c r="CNF744"/>
      <c r="CNG744"/>
      <c r="CNH744"/>
      <c r="CNI744"/>
      <c r="CNJ744"/>
      <c r="CNK744"/>
      <c r="CNL744"/>
      <c r="CNM744"/>
      <c r="CNN744"/>
      <c r="CNO744"/>
      <c r="CNP744"/>
      <c r="CNQ744"/>
      <c r="CNR744"/>
      <c r="CNS744"/>
      <c r="CNT744"/>
      <c r="CNU744"/>
      <c r="CNV744"/>
      <c r="CNW744"/>
      <c r="CNX744"/>
      <c r="CNY744"/>
      <c r="CNZ744"/>
      <c r="COA744"/>
      <c r="COB744"/>
      <c r="COC744"/>
      <c r="COD744"/>
      <c r="COE744"/>
      <c r="COF744"/>
      <c r="COG744"/>
      <c r="COH744"/>
      <c r="COI744"/>
      <c r="COJ744"/>
      <c r="COK744"/>
      <c r="COL744"/>
      <c r="COM744"/>
      <c r="CON744"/>
      <c r="COO744"/>
      <c r="COP744"/>
      <c r="COQ744"/>
      <c r="COR744"/>
      <c r="COS744"/>
      <c r="COT744"/>
      <c r="COU744"/>
      <c r="COV744"/>
      <c r="COW744"/>
      <c r="COX744"/>
      <c r="COY744"/>
      <c r="COZ744"/>
      <c r="CPA744"/>
      <c r="CPB744"/>
      <c r="CPC744"/>
      <c r="CPD744"/>
      <c r="CPE744"/>
      <c r="CPF744"/>
      <c r="CPG744"/>
      <c r="CPH744"/>
      <c r="CPI744"/>
      <c r="CPJ744"/>
      <c r="CPK744"/>
      <c r="CPL744"/>
      <c r="CPM744"/>
      <c r="CPN744"/>
      <c r="CPO744"/>
      <c r="CPP744"/>
      <c r="CPQ744"/>
      <c r="CPR744"/>
      <c r="CPS744"/>
      <c r="CPT744"/>
      <c r="CPU744"/>
      <c r="CPV744"/>
      <c r="CPW744"/>
      <c r="CPX744"/>
      <c r="CPY744"/>
      <c r="CPZ744"/>
      <c r="CQA744"/>
      <c r="CQB744"/>
      <c r="CQC744"/>
      <c r="CQD744"/>
      <c r="CQE744"/>
      <c r="CQF744"/>
      <c r="CQG744"/>
      <c r="CQH744"/>
      <c r="CQI744"/>
      <c r="CQJ744"/>
      <c r="CQK744"/>
      <c r="CQL744"/>
      <c r="CQM744"/>
      <c r="CQN744"/>
      <c r="CQO744"/>
      <c r="CQP744"/>
      <c r="CQQ744"/>
      <c r="CQR744"/>
      <c r="CQS744"/>
      <c r="CQT744"/>
      <c r="CQU744"/>
      <c r="CQV744"/>
      <c r="CQW744"/>
      <c r="CQX744"/>
      <c r="CQY744"/>
      <c r="CQZ744"/>
      <c r="CRA744"/>
      <c r="CRB744"/>
      <c r="CRC744"/>
      <c r="CRD744"/>
      <c r="CRE744"/>
      <c r="CRF744"/>
      <c r="CRG744"/>
      <c r="CRH744"/>
      <c r="CRI744"/>
      <c r="CRJ744"/>
      <c r="CRK744"/>
      <c r="CRL744"/>
      <c r="CRM744"/>
      <c r="CRN744"/>
      <c r="CRO744"/>
      <c r="CRP744"/>
      <c r="CRQ744"/>
      <c r="CRR744"/>
      <c r="CRS744"/>
      <c r="CRT744"/>
      <c r="CRU744"/>
      <c r="CRV744"/>
      <c r="CRW744"/>
      <c r="CRX744"/>
      <c r="CRY744"/>
      <c r="CRZ744"/>
      <c r="CSA744"/>
      <c r="CSB744"/>
      <c r="CSC744"/>
      <c r="CSD744"/>
      <c r="CSE744"/>
      <c r="CSF744"/>
      <c r="CSG744"/>
      <c r="CSH744"/>
      <c r="CSI744"/>
      <c r="CSJ744"/>
      <c r="CSK744"/>
      <c r="CSL744"/>
      <c r="CSM744"/>
      <c r="CSN744"/>
      <c r="CSO744"/>
      <c r="CSP744"/>
      <c r="CSQ744"/>
      <c r="CSR744"/>
      <c r="CSS744"/>
      <c r="CST744"/>
      <c r="CSU744"/>
      <c r="CSV744"/>
      <c r="CSW744"/>
      <c r="CSX744"/>
      <c r="CSY744"/>
      <c r="CSZ744"/>
      <c r="CTA744"/>
      <c r="CTB744"/>
      <c r="CTC744"/>
      <c r="CTD744"/>
      <c r="CTE744"/>
      <c r="CTF744"/>
      <c r="CTG744"/>
      <c r="CTH744"/>
      <c r="CTI744"/>
      <c r="CTJ744"/>
      <c r="CTK744"/>
      <c r="CTL744"/>
      <c r="CTM744"/>
      <c r="CTN744"/>
      <c r="CTO744"/>
      <c r="CTP744"/>
      <c r="CTQ744"/>
      <c r="CTR744"/>
      <c r="CTS744"/>
      <c r="CTT744"/>
      <c r="CTU744"/>
      <c r="CTV744"/>
      <c r="CTW744"/>
      <c r="CTX744"/>
      <c r="CTY744"/>
      <c r="CTZ744"/>
      <c r="CUA744"/>
      <c r="CUB744"/>
      <c r="CUC744"/>
      <c r="CUD744"/>
      <c r="CUE744"/>
      <c r="CUF744"/>
      <c r="CUG744"/>
      <c r="CUH744"/>
      <c r="CUI744"/>
      <c r="CUJ744"/>
      <c r="CUK744"/>
      <c r="CUL744"/>
      <c r="CUM744"/>
      <c r="CUN744"/>
      <c r="CUO744"/>
      <c r="CUP744"/>
      <c r="CUQ744"/>
      <c r="CUR744"/>
      <c r="CUS744"/>
      <c r="CUT744"/>
      <c r="CUU744"/>
      <c r="CUV744"/>
      <c r="CUW744"/>
      <c r="CUX744"/>
      <c r="CUY744"/>
      <c r="CUZ744"/>
      <c r="CVA744"/>
      <c r="CVB744"/>
      <c r="CVC744"/>
      <c r="CVD744"/>
      <c r="CVE744"/>
      <c r="CVF744"/>
      <c r="CVG744"/>
      <c r="CVH744"/>
      <c r="CVI744"/>
      <c r="CVJ744"/>
      <c r="CVK744"/>
      <c r="CVL744"/>
      <c r="CVM744"/>
      <c r="CVN744"/>
      <c r="CVO744"/>
      <c r="CVP744"/>
      <c r="CVQ744"/>
      <c r="CVR744"/>
      <c r="CVS744"/>
      <c r="CVT744"/>
      <c r="CVU744"/>
      <c r="CVV744"/>
      <c r="CVW744"/>
      <c r="CVX744"/>
      <c r="CVY744"/>
      <c r="CVZ744"/>
      <c r="CWA744"/>
      <c r="CWB744"/>
      <c r="CWC744"/>
      <c r="CWD744"/>
      <c r="CWE744"/>
      <c r="CWF744"/>
      <c r="CWG744"/>
      <c r="CWH744"/>
      <c r="CWI744"/>
      <c r="CWJ744"/>
      <c r="CWK744"/>
      <c r="CWL744"/>
      <c r="CWM744"/>
      <c r="CWN744"/>
      <c r="CWO744"/>
      <c r="CWP744"/>
      <c r="CWQ744"/>
      <c r="CWR744"/>
      <c r="CWS744"/>
      <c r="CWT744"/>
      <c r="CWU744"/>
      <c r="CWV744"/>
      <c r="CWW744"/>
      <c r="CWX744"/>
      <c r="CWY744"/>
      <c r="CWZ744"/>
      <c r="CXA744"/>
      <c r="CXB744"/>
      <c r="CXC744"/>
      <c r="CXD744"/>
      <c r="CXE744"/>
      <c r="CXF744"/>
      <c r="CXG744"/>
      <c r="CXH744"/>
      <c r="CXI744"/>
      <c r="CXJ744"/>
      <c r="CXK744"/>
      <c r="CXL744"/>
      <c r="CXM744"/>
      <c r="CXN744"/>
      <c r="CXO744"/>
      <c r="CXP744"/>
      <c r="CXQ744"/>
      <c r="CXR744"/>
      <c r="CXS744"/>
      <c r="CXT744"/>
      <c r="CXU744"/>
      <c r="CXV744"/>
      <c r="CXW744"/>
      <c r="CXX744"/>
      <c r="CXY744"/>
      <c r="CXZ744"/>
      <c r="CYA744"/>
      <c r="CYB744"/>
      <c r="CYC744"/>
      <c r="CYD744"/>
      <c r="CYE744"/>
      <c r="CYF744"/>
      <c r="CYG744"/>
      <c r="CYH744"/>
      <c r="CYI744"/>
      <c r="CYJ744"/>
      <c r="CYK744"/>
      <c r="CYL744"/>
      <c r="CYM744"/>
      <c r="CYN744"/>
      <c r="CYO744"/>
      <c r="CYP744"/>
      <c r="CYQ744"/>
      <c r="CYR744"/>
      <c r="CYS744"/>
      <c r="CYT744"/>
      <c r="CYU744"/>
      <c r="CYV744"/>
      <c r="CYW744"/>
      <c r="CYX744"/>
      <c r="CYY744"/>
      <c r="CYZ744"/>
      <c r="CZA744"/>
      <c r="CZB744"/>
      <c r="CZC744"/>
      <c r="CZD744"/>
      <c r="CZE744"/>
      <c r="CZF744"/>
      <c r="CZG744"/>
      <c r="CZH744"/>
      <c r="CZI744"/>
      <c r="CZJ744"/>
      <c r="CZK744"/>
      <c r="CZL744"/>
      <c r="CZM744"/>
      <c r="CZN744"/>
      <c r="CZO744"/>
      <c r="CZP744"/>
      <c r="CZQ744"/>
      <c r="CZR744"/>
      <c r="CZS744"/>
      <c r="CZT744"/>
      <c r="CZU744"/>
      <c r="CZV744"/>
      <c r="CZW744"/>
      <c r="CZX744"/>
      <c r="CZY744"/>
      <c r="CZZ744"/>
      <c r="DAA744"/>
      <c r="DAB744"/>
      <c r="DAC744"/>
      <c r="DAD744"/>
      <c r="DAE744"/>
      <c r="DAF744"/>
      <c r="DAG744"/>
      <c r="DAH744"/>
      <c r="DAI744"/>
      <c r="DAJ744"/>
      <c r="DAK744"/>
      <c r="DAL744"/>
      <c r="DAM744"/>
      <c r="DAN744"/>
      <c r="DAO744"/>
      <c r="DAP744"/>
      <c r="DAQ744"/>
      <c r="DAR744"/>
      <c r="DAS744"/>
      <c r="DAT744"/>
      <c r="DAU744"/>
      <c r="DAV744"/>
      <c r="DAW744"/>
      <c r="DAX744"/>
      <c r="DAY744"/>
      <c r="DAZ744"/>
      <c r="DBA744"/>
      <c r="DBB744"/>
      <c r="DBC744"/>
      <c r="DBD744"/>
      <c r="DBE744"/>
      <c r="DBF744"/>
      <c r="DBG744"/>
      <c r="DBH744"/>
      <c r="DBI744"/>
      <c r="DBJ744"/>
      <c r="DBK744"/>
      <c r="DBL744"/>
      <c r="DBM744"/>
      <c r="DBN744"/>
      <c r="DBO744"/>
      <c r="DBP744"/>
      <c r="DBQ744"/>
      <c r="DBR744"/>
      <c r="DBS744"/>
      <c r="DBT744"/>
      <c r="DBU744"/>
      <c r="DBV744"/>
      <c r="DBW744"/>
      <c r="DBX744"/>
      <c r="DBY744"/>
      <c r="DBZ744"/>
      <c r="DCA744"/>
      <c r="DCB744"/>
      <c r="DCC744"/>
      <c r="DCD744"/>
      <c r="DCE744"/>
      <c r="DCF744"/>
      <c r="DCG744"/>
      <c r="DCH744"/>
      <c r="DCI744"/>
      <c r="DCJ744"/>
      <c r="DCK744"/>
      <c r="DCL744"/>
      <c r="DCM744"/>
      <c r="DCN744"/>
      <c r="DCO744"/>
      <c r="DCP744"/>
      <c r="DCQ744"/>
      <c r="DCR744"/>
      <c r="DCS744"/>
      <c r="DCT744"/>
      <c r="DCU744"/>
      <c r="DCV744"/>
      <c r="DCW744"/>
      <c r="DCX744"/>
      <c r="DCY744"/>
      <c r="DCZ744"/>
      <c r="DDA744"/>
      <c r="DDB744"/>
      <c r="DDC744"/>
      <c r="DDD744"/>
      <c r="DDE744"/>
      <c r="DDF744"/>
      <c r="DDG744"/>
      <c r="DDH744"/>
      <c r="DDI744"/>
      <c r="DDJ744"/>
      <c r="DDK744"/>
      <c r="DDL744"/>
      <c r="DDM744"/>
      <c r="DDN744"/>
      <c r="DDO744"/>
      <c r="DDP744"/>
      <c r="DDQ744"/>
      <c r="DDR744"/>
      <c r="DDS744"/>
      <c r="DDT744"/>
      <c r="DDU744"/>
      <c r="DDV744"/>
      <c r="DDW744"/>
      <c r="DDX744"/>
      <c r="DDY744"/>
      <c r="DDZ744"/>
      <c r="DEA744"/>
      <c r="DEB744"/>
      <c r="DEC744"/>
      <c r="DED744"/>
      <c r="DEE744"/>
      <c r="DEF744"/>
      <c r="DEG744"/>
      <c r="DEH744"/>
      <c r="DEI744"/>
      <c r="DEJ744"/>
      <c r="DEK744"/>
      <c r="DEL744"/>
      <c r="DEM744"/>
      <c r="DEN744"/>
      <c r="DEO744"/>
      <c r="DEP744"/>
      <c r="DEQ744"/>
      <c r="DER744"/>
      <c r="DES744"/>
      <c r="DET744"/>
      <c r="DEU744"/>
      <c r="DEV744"/>
      <c r="DEW744"/>
      <c r="DEX744"/>
      <c r="DEY744"/>
      <c r="DEZ744"/>
      <c r="DFA744"/>
      <c r="DFB744"/>
      <c r="DFC744"/>
      <c r="DFD744"/>
      <c r="DFE744"/>
      <c r="DFF744"/>
      <c r="DFG744"/>
      <c r="DFH744"/>
      <c r="DFI744"/>
      <c r="DFJ744"/>
      <c r="DFK744"/>
      <c r="DFL744"/>
      <c r="DFM744"/>
      <c r="DFN744"/>
      <c r="DFO744"/>
      <c r="DFP744"/>
      <c r="DFQ744"/>
      <c r="DFR744"/>
      <c r="DFS744"/>
      <c r="DFT744"/>
      <c r="DFU744"/>
      <c r="DFV744"/>
      <c r="DFW744"/>
      <c r="DFX744"/>
      <c r="DFY744"/>
      <c r="DFZ744"/>
      <c r="DGA744"/>
      <c r="DGB744"/>
      <c r="DGC744"/>
      <c r="DGD744"/>
      <c r="DGE744"/>
      <c r="DGF744"/>
      <c r="DGG744"/>
      <c r="DGH744"/>
      <c r="DGI744"/>
      <c r="DGJ744"/>
      <c r="DGK744"/>
      <c r="DGL744"/>
      <c r="DGM744"/>
      <c r="DGN744"/>
      <c r="DGO744"/>
      <c r="DGP744"/>
      <c r="DGQ744"/>
      <c r="DGR744"/>
      <c r="DGS744"/>
      <c r="DGT744"/>
      <c r="DGU744"/>
      <c r="DGV744"/>
      <c r="DGW744"/>
      <c r="DGX744"/>
      <c r="DGY744"/>
      <c r="DGZ744"/>
      <c r="DHA744"/>
      <c r="DHB744"/>
      <c r="DHC744"/>
      <c r="DHD744"/>
      <c r="DHE744"/>
      <c r="DHF744"/>
      <c r="DHG744"/>
      <c r="DHH744"/>
      <c r="DHI744"/>
      <c r="DHJ744"/>
      <c r="DHK744"/>
      <c r="DHL744"/>
      <c r="DHM744"/>
      <c r="DHN744"/>
      <c r="DHO744"/>
      <c r="DHP744"/>
      <c r="DHQ744"/>
      <c r="DHR744"/>
      <c r="DHS744"/>
      <c r="DHT744"/>
      <c r="DHU744"/>
      <c r="DHV744"/>
      <c r="DHW744"/>
      <c r="DHX744"/>
      <c r="DHY744"/>
      <c r="DHZ744"/>
      <c r="DIA744"/>
      <c r="DIB744"/>
      <c r="DIC744"/>
      <c r="DID744"/>
      <c r="DIE744"/>
      <c r="DIF744"/>
      <c r="DIG744"/>
      <c r="DIH744"/>
      <c r="DII744"/>
      <c r="DIJ744"/>
      <c r="DIK744"/>
      <c r="DIL744"/>
      <c r="DIM744"/>
      <c r="DIN744"/>
      <c r="DIO744"/>
      <c r="DIP744"/>
      <c r="DIQ744"/>
      <c r="DIR744"/>
      <c r="DIS744"/>
      <c r="DIT744"/>
      <c r="DIU744"/>
      <c r="DIV744"/>
      <c r="DIW744"/>
      <c r="DIX744"/>
      <c r="DIY744"/>
      <c r="DIZ744"/>
      <c r="DJA744"/>
      <c r="DJB744"/>
      <c r="DJC744"/>
      <c r="DJD744"/>
      <c r="DJE744"/>
      <c r="DJF744"/>
      <c r="DJG744"/>
      <c r="DJH744"/>
      <c r="DJI744"/>
      <c r="DJJ744"/>
      <c r="DJK744"/>
      <c r="DJL744"/>
      <c r="DJM744"/>
      <c r="DJN744"/>
      <c r="DJO744"/>
      <c r="DJP744"/>
      <c r="DJQ744"/>
      <c r="DJR744"/>
      <c r="DJS744"/>
      <c r="DJT744"/>
      <c r="DJU744"/>
      <c r="DJV744"/>
      <c r="DJW744"/>
      <c r="DJX744"/>
      <c r="DJY744"/>
      <c r="DJZ744"/>
      <c r="DKA744"/>
      <c r="DKB744"/>
      <c r="DKC744"/>
      <c r="DKD744"/>
      <c r="DKE744"/>
      <c r="DKF744"/>
      <c r="DKG744"/>
      <c r="DKH744"/>
      <c r="DKI744"/>
      <c r="DKJ744"/>
      <c r="DKK744"/>
      <c r="DKL744"/>
      <c r="DKM744"/>
      <c r="DKN744"/>
      <c r="DKO744"/>
      <c r="DKP744"/>
      <c r="DKQ744"/>
      <c r="DKR744"/>
      <c r="DKS744"/>
      <c r="DKT744"/>
      <c r="DKU744"/>
      <c r="DKV744"/>
      <c r="DKW744"/>
      <c r="DKX744"/>
      <c r="DKY744"/>
      <c r="DKZ744"/>
      <c r="DLA744"/>
      <c r="DLB744"/>
      <c r="DLC744"/>
      <c r="DLD744"/>
      <c r="DLE744"/>
      <c r="DLF744"/>
      <c r="DLG744"/>
      <c r="DLH744"/>
      <c r="DLI744"/>
      <c r="DLJ744"/>
      <c r="DLK744"/>
      <c r="DLL744"/>
      <c r="DLM744"/>
      <c r="DLN744"/>
      <c r="DLO744"/>
      <c r="DLP744"/>
      <c r="DLQ744"/>
      <c r="DLR744"/>
      <c r="DLS744"/>
      <c r="DLT744"/>
      <c r="DLU744"/>
      <c r="DLV744"/>
      <c r="DLW744"/>
      <c r="DLX744"/>
      <c r="DLY744"/>
      <c r="DLZ744"/>
      <c r="DMA744"/>
      <c r="DMB744"/>
      <c r="DMC744"/>
      <c r="DMD744"/>
      <c r="DME744"/>
      <c r="DMF744"/>
      <c r="DMG744"/>
      <c r="DMH744"/>
      <c r="DMI744"/>
      <c r="DMJ744"/>
      <c r="DMK744"/>
      <c r="DML744"/>
      <c r="DMM744"/>
      <c r="DMN744"/>
      <c r="DMO744"/>
      <c r="DMP744"/>
      <c r="DMQ744"/>
      <c r="DMR744"/>
      <c r="DMS744"/>
      <c r="DMT744"/>
      <c r="DMU744"/>
      <c r="DMV744"/>
      <c r="DMW744"/>
      <c r="DMX744"/>
      <c r="DMY744"/>
      <c r="DMZ744"/>
      <c r="DNA744"/>
      <c r="DNB744"/>
      <c r="DNC744"/>
      <c r="DND744"/>
      <c r="DNE744"/>
      <c r="DNF744"/>
      <c r="DNG744"/>
      <c r="DNH744"/>
      <c r="DNI744"/>
      <c r="DNJ744"/>
      <c r="DNK744"/>
      <c r="DNL744"/>
      <c r="DNM744"/>
      <c r="DNN744"/>
      <c r="DNO744"/>
      <c r="DNP744"/>
      <c r="DNQ744"/>
      <c r="DNR744"/>
      <c r="DNS744"/>
      <c r="DNT744"/>
      <c r="DNU744"/>
      <c r="DNV744"/>
      <c r="DNW744"/>
      <c r="DNX744"/>
      <c r="DNY744"/>
      <c r="DNZ744"/>
      <c r="DOA744"/>
      <c r="DOB744"/>
      <c r="DOC744"/>
      <c r="DOD744"/>
      <c r="DOE744"/>
      <c r="DOF744"/>
      <c r="DOG744"/>
      <c r="DOH744"/>
      <c r="DOI744"/>
      <c r="DOJ744"/>
      <c r="DOK744"/>
      <c r="DOL744"/>
      <c r="DOM744"/>
      <c r="DON744"/>
      <c r="DOO744"/>
      <c r="DOP744"/>
      <c r="DOQ744"/>
      <c r="DOR744"/>
      <c r="DOS744"/>
      <c r="DOT744"/>
      <c r="DOU744"/>
      <c r="DOV744"/>
      <c r="DOW744"/>
      <c r="DOX744"/>
      <c r="DOY744"/>
      <c r="DOZ744"/>
      <c r="DPA744"/>
      <c r="DPB744"/>
      <c r="DPC744"/>
      <c r="DPD744"/>
      <c r="DPE744"/>
      <c r="DPF744"/>
      <c r="DPG744"/>
      <c r="DPH744"/>
      <c r="DPI744"/>
      <c r="DPJ744"/>
      <c r="DPK744"/>
      <c r="DPL744"/>
      <c r="DPM744"/>
      <c r="DPN744"/>
      <c r="DPO744"/>
      <c r="DPP744"/>
      <c r="DPQ744"/>
      <c r="DPR744"/>
      <c r="DPS744"/>
      <c r="DPT744"/>
      <c r="DPU744"/>
      <c r="DPV744"/>
      <c r="DPW744"/>
      <c r="DPX744"/>
      <c r="DPY744"/>
      <c r="DPZ744"/>
      <c r="DQA744"/>
      <c r="DQB744"/>
      <c r="DQC744"/>
      <c r="DQD744"/>
      <c r="DQE744"/>
      <c r="DQF744"/>
      <c r="DQG744"/>
      <c r="DQH744"/>
      <c r="DQI744"/>
      <c r="DQJ744"/>
      <c r="DQK744"/>
      <c r="DQL744"/>
      <c r="DQM744"/>
      <c r="DQN744"/>
      <c r="DQO744"/>
      <c r="DQP744"/>
      <c r="DQQ744"/>
      <c r="DQR744"/>
      <c r="DQS744"/>
      <c r="DQT744"/>
      <c r="DQU744"/>
      <c r="DQV744"/>
      <c r="DQW744"/>
      <c r="DQX744"/>
      <c r="DQY744"/>
      <c r="DQZ744"/>
      <c r="DRA744"/>
      <c r="DRB744"/>
      <c r="DRC744"/>
      <c r="DRD744"/>
      <c r="DRE744"/>
      <c r="DRF744"/>
      <c r="DRG744"/>
      <c r="DRH744"/>
      <c r="DRI744"/>
      <c r="DRJ744"/>
      <c r="DRK744"/>
      <c r="DRL744"/>
      <c r="DRM744"/>
      <c r="DRN744"/>
      <c r="DRO744"/>
      <c r="DRP744"/>
      <c r="DRQ744"/>
      <c r="DRR744"/>
      <c r="DRS744"/>
      <c r="DRT744"/>
      <c r="DRU744"/>
      <c r="DRV744"/>
      <c r="DRW744"/>
      <c r="DRX744"/>
      <c r="DRY744"/>
      <c r="DRZ744"/>
      <c r="DSA744"/>
      <c r="DSB744"/>
      <c r="DSC744"/>
      <c r="DSD744"/>
      <c r="DSE744"/>
      <c r="DSF744"/>
      <c r="DSG744"/>
      <c r="DSH744"/>
      <c r="DSI744"/>
      <c r="DSJ744"/>
      <c r="DSK744"/>
      <c r="DSL744"/>
      <c r="DSM744"/>
      <c r="DSN744"/>
      <c r="DSO744"/>
      <c r="DSP744"/>
      <c r="DSQ744"/>
      <c r="DSR744"/>
      <c r="DSS744"/>
      <c r="DST744"/>
      <c r="DSU744"/>
      <c r="DSV744"/>
      <c r="DSW744"/>
      <c r="DSX744"/>
      <c r="DSY744"/>
      <c r="DSZ744"/>
      <c r="DTA744"/>
      <c r="DTB744"/>
      <c r="DTC744"/>
      <c r="DTD744"/>
      <c r="DTE744"/>
      <c r="DTF744"/>
      <c r="DTG744"/>
      <c r="DTH744"/>
      <c r="DTI744"/>
      <c r="DTJ744"/>
      <c r="DTK744"/>
      <c r="DTL744"/>
      <c r="DTM744"/>
      <c r="DTN744"/>
      <c r="DTO744"/>
      <c r="DTP744"/>
      <c r="DTQ744"/>
      <c r="DTR744"/>
      <c r="DTS744"/>
      <c r="DTT744"/>
      <c r="DTU744"/>
      <c r="DTV744"/>
      <c r="DTW744"/>
      <c r="DTX744"/>
      <c r="DTY744"/>
      <c r="DTZ744"/>
      <c r="DUA744"/>
      <c r="DUB744"/>
      <c r="DUC744"/>
      <c r="DUD744"/>
      <c r="DUE744"/>
      <c r="DUF744"/>
      <c r="DUG744"/>
      <c r="DUH744"/>
      <c r="DUI744"/>
      <c r="DUJ744"/>
      <c r="DUK744"/>
      <c r="DUL744"/>
      <c r="DUM744"/>
      <c r="DUN744"/>
      <c r="DUO744"/>
      <c r="DUP744"/>
      <c r="DUQ744"/>
      <c r="DUR744"/>
      <c r="DUS744"/>
      <c r="DUT744"/>
      <c r="DUU744"/>
      <c r="DUV744"/>
      <c r="DUW744"/>
      <c r="DUX744"/>
      <c r="DUY744"/>
      <c r="DUZ744"/>
      <c r="DVA744"/>
      <c r="DVB744"/>
      <c r="DVC744"/>
      <c r="DVD744"/>
      <c r="DVE744"/>
      <c r="DVF744"/>
      <c r="DVG744"/>
      <c r="DVH744"/>
      <c r="DVI744"/>
      <c r="DVJ744"/>
      <c r="DVK744"/>
      <c r="DVL744"/>
      <c r="DVM744"/>
      <c r="DVN744"/>
      <c r="DVO744"/>
      <c r="DVP744"/>
      <c r="DVQ744"/>
      <c r="DVR744"/>
      <c r="DVS744"/>
      <c r="DVT744"/>
      <c r="DVU744"/>
      <c r="DVV744"/>
      <c r="DVW744"/>
      <c r="DVX744"/>
      <c r="DVY744"/>
      <c r="DVZ744"/>
      <c r="DWA744"/>
      <c r="DWB744"/>
      <c r="DWC744"/>
      <c r="DWD744"/>
      <c r="DWE744"/>
      <c r="DWF744"/>
      <c r="DWG744"/>
      <c r="DWH744"/>
      <c r="DWI744"/>
      <c r="DWJ744"/>
      <c r="DWK744"/>
      <c r="DWL744"/>
      <c r="DWM744"/>
      <c r="DWN744"/>
      <c r="DWO744"/>
      <c r="DWP744"/>
      <c r="DWQ744"/>
      <c r="DWR744"/>
      <c r="DWS744"/>
      <c r="DWT744"/>
      <c r="DWU744"/>
      <c r="DWV744"/>
      <c r="DWW744"/>
      <c r="DWX744"/>
      <c r="DWY744"/>
      <c r="DWZ744"/>
      <c r="DXA744"/>
      <c r="DXB744"/>
      <c r="DXC744"/>
      <c r="DXD744"/>
      <c r="DXE744"/>
      <c r="DXF744"/>
      <c r="DXG744"/>
      <c r="DXH744"/>
      <c r="DXI744"/>
      <c r="DXJ744"/>
      <c r="DXK744"/>
      <c r="DXL744"/>
      <c r="DXM744"/>
      <c r="DXN744"/>
      <c r="DXO744"/>
      <c r="DXP744"/>
      <c r="DXQ744"/>
      <c r="DXR744"/>
      <c r="DXS744"/>
      <c r="DXT744"/>
      <c r="DXU744"/>
      <c r="DXV744"/>
      <c r="DXW744"/>
      <c r="DXX744"/>
      <c r="DXY744"/>
      <c r="DXZ744"/>
      <c r="DYA744"/>
      <c r="DYB744"/>
      <c r="DYC744"/>
      <c r="DYD744"/>
      <c r="DYE744"/>
      <c r="DYF744"/>
      <c r="DYG744"/>
      <c r="DYH744"/>
      <c r="DYI744"/>
      <c r="DYJ744"/>
      <c r="DYK744"/>
      <c r="DYL744"/>
      <c r="DYM744"/>
      <c r="DYN744"/>
      <c r="DYO744"/>
      <c r="DYP744"/>
      <c r="DYQ744"/>
      <c r="DYR744"/>
      <c r="DYS744"/>
      <c r="DYT744"/>
      <c r="DYU744"/>
      <c r="DYV744"/>
      <c r="DYW744"/>
      <c r="DYX744"/>
      <c r="DYY744"/>
      <c r="DYZ744"/>
      <c r="DZA744"/>
      <c r="DZB744"/>
      <c r="DZC744"/>
      <c r="DZD744"/>
      <c r="DZE744"/>
      <c r="DZF744"/>
      <c r="DZG744"/>
      <c r="DZH744"/>
      <c r="DZI744"/>
      <c r="DZJ744"/>
      <c r="DZK744"/>
      <c r="DZL744"/>
      <c r="DZM744"/>
      <c r="DZN744"/>
      <c r="DZO744"/>
      <c r="DZP744"/>
      <c r="DZQ744"/>
      <c r="DZR744"/>
      <c r="DZS744"/>
      <c r="DZT744"/>
      <c r="DZU744"/>
      <c r="DZV744"/>
      <c r="DZW744"/>
      <c r="DZX744"/>
      <c r="DZY744"/>
      <c r="DZZ744"/>
      <c r="EAA744"/>
      <c r="EAB744"/>
      <c r="EAC744"/>
      <c r="EAD744"/>
      <c r="EAE744"/>
      <c r="EAF744"/>
      <c r="EAG744"/>
      <c r="EAH744"/>
      <c r="EAI744"/>
      <c r="EAJ744"/>
      <c r="EAK744"/>
      <c r="EAL744"/>
      <c r="EAM744"/>
      <c r="EAN744"/>
      <c r="EAO744"/>
      <c r="EAP744"/>
      <c r="EAQ744"/>
      <c r="EAR744"/>
      <c r="EAS744"/>
      <c r="EAT744"/>
      <c r="EAU744"/>
      <c r="EAV744"/>
      <c r="EAW744"/>
      <c r="EAX744"/>
      <c r="EAY744"/>
      <c r="EAZ744"/>
      <c r="EBA744"/>
      <c r="EBB744"/>
      <c r="EBC744"/>
      <c r="EBD744"/>
      <c r="EBE744"/>
      <c r="EBF744"/>
      <c r="EBG744"/>
      <c r="EBH744"/>
      <c r="EBI744"/>
      <c r="EBJ744"/>
      <c r="EBK744"/>
      <c r="EBL744"/>
      <c r="EBM744"/>
      <c r="EBN744"/>
      <c r="EBO744"/>
      <c r="EBP744"/>
      <c r="EBQ744"/>
      <c r="EBR744"/>
      <c r="EBS744"/>
      <c r="EBT744"/>
      <c r="EBU744"/>
      <c r="EBV744"/>
      <c r="EBW744"/>
      <c r="EBX744"/>
      <c r="EBY744"/>
      <c r="EBZ744"/>
      <c r="ECA744"/>
      <c r="ECB744"/>
      <c r="ECC744"/>
      <c r="ECD744"/>
      <c r="ECE744"/>
      <c r="ECF744"/>
      <c r="ECG744"/>
      <c r="ECH744"/>
      <c r="ECI744"/>
      <c r="ECJ744"/>
      <c r="ECK744"/>
      <c r="ECL744"/>
      <c r="ECM744"/>
      <c r="ECN744"/>
      <c r="ECO744"/>
      <c r="ECP744"/>
      <c r="ECQ744"/>
      <c r="ECR744"/>
      <c r="ECS744"/>
      <c r="ECT744"/>
      <c r="ECU744"/>
      <c r="ECV744"/>
      <c r="ECW744"/>
      <c r="ECX744"/>
      <c r="ECY744"/>
      <c r="ECZ744"/>
      <c r="EDA744"/>
      <c r="EDB744"/>
      <c r="EDC744"/>
      <c r="EDD744"/>
      <c r="EDE744"/>
      <c r="EDF744"/>
      <c r="EDG744"/>
      <c r="EDH744"/>
      <c r="EDI744"/>
      <c r="EDJ744"/>
      <c r="EDK744"/>
      <c r="EDL744"/>
      <c r="EDM744"/>
      <c r="EDN744"/>
      <c r="EDO744"/>
      <c r="EDP744"/>
      <c r="EDQ744"/>
      <c r="EDR744"/>
      <c r="EDS744"/>
      <c r="EDT744"/>
      <c r="EDU744"/>
      <c r="EDV744"/>
      <c r="EDW744"/>
      <c r="EDX744"/>
      <c r="EDY744"/>
      <c r="EDZ744"/>
      <c r="EEA744"/>
      <c r="EEB744"/>
      <c r="EEC744"/>
      <c r="EED744"/>
      <c r="EEE744"/>
      <c r="EEF744"/>
      <c r="EEG744"/>
      <c r="EEH744"/>
      <c r="EEI744"/>
      <c r="EEJ744"/>
      <c r="EEK744"/>
      <c r="EEL744"/>
      <c r="EEM744"/>
      <c r="EEN744"/>
      <c r="EEO744"/>
      <c r="EEP744"/>
      <c r="EEQ744"/>
      <c r="EER744"/>
      <c r="EES744"/>
      <c r="EET744"/>
      <c r="EEU744"/>
      <c r="EEV744"/>
      <c r="EEW744"/>
      <c r="EEX744"/>
      <c r="EEY744"/>
      <c r="EEZ744"/>
      <c r="EFA744"/>
      <c r="EFB744"/>
      <c r="EFC744"/>
      <c r="EFD744"/>
      <c r="EFE744"/>
      <c r="EFF744"/>
      <c r="EFG744"/>
      <c r="EFH744"/>
      <c r="EFI744"/>
      <c r="EFJ744"/>
      <c r="EFK744"/>
      <c r="EFL744"/>
      <c r="EFM744"/>
      <c r="EFN744"/>
      <c r="EFO744"/>
      <c r="EFP744"/>
      <c r="EFQ744"/>
      <c r="EFR744"/>
      <c r="EFS744"/>
      <c r="EFT744"/>
      <c r="EFU744"/>
      <c r="EFV744"/>
      <c r="EFW744"/>
      <c r="EFX744"/>
      <c r="EFY744"/>
      <c r="EFZ744"/>
      <c r="EGA744"/>
      <c r="EGB744"/>
      <c r="EGC744"/>
      <c r="EGD744"/>
      <c r="EGE744"/>
      <c r="EGF744"/>
      <c r="EGG744"/>
      <c r="EGH744"/>
      <c r="EGI744"/>
      <c r="EGJ744"/>
      <c r="EGK744"/>
      <c r="EGL744"/>
      <c r="EGM744"/>
      <c r="EGN744"/>
      <c r="EGO744"/>
      <c r="EGP744"/>
      <c r="EGQ744"/>
      <c r="EGR744"/>
      <c r="EGS744"/>
      <c r="EGT744"/>
      <c r="EGU744"/>
      <c r="EGV744"/>
      <c r="EGW744"/>
      <c r="EGX744"/>
      <c r="EGY744"/>
      <c r="EGZ744"/>
      <c r="EHA744"/>
      <c r="EHB744"/>
      <c r="EHC744"/>
      <c r="EHD744"/>
      <c r="EHE744"/>
      <c r="EHF744"/>
      <c r="EHG744"/>
      <c r="EHH744"/>
      <c r="EHI744"/>
      <c r="EHJ744"/>
      <c r="EHK744"/>
      <c r="EHL744"/>
      <c r="EHM744"/>
      <c r="EHN744"/>
      <c r="EHO744"/>
      <c r="EHP744"/>
      <c r="EHQ744"/>
      <c r="EHR744"/>
      <c r="EHS744"/>
      <c r="EHT744"/>
      <c r="EHU744"/>
      <c r="EHV744"/>
      <c r="EHW744"/>
      <c r="EHX744"/>
      <c r="EHY744"/>
      <c r="EHZ744"/>
      <c r="EIA744"/>
      <c r="EIB744"/>
      <c r="EIC744"/>
      <c r="EID744"/>
      <c r="EIE744"/>
      <c r="EIF744"/>
      <c r="EIG744"/>
      <c r="EIH744"/>
      <c r="EII744"/>
      <c r="EIJ744"/>
      <c r="EIK744"/>
      <c r="EIL744"/>
      <c r="EIM744"/>
      <c r="EIN744"/>
      <c r="EIO744"/>
      <c r="EIP744"/>
      <c r="EIQ744"/>
      <c r="EIR744"/>
      <c r="EIS744"/>
      <c r="EIT744"/>
      <c r="EIU744"/>
      <c r="EIV744"/>
      <c r="EIW744"/>
      <c r="EIX744"/>
      <c r="EIY744"/>
      <c r="EIZ744"/>
      <c r="EJA744"/>
      <c r="EJB744"/>
      <c r="EJC744"/>
      <c r="EJD744"/>
      <c r="EJE744"/>
      <c r="EJF744"/>
      <c r="EJG744"/>
      <c r="EJH744"/>
      <c r="EJI744"/>
      <c r="EJJ744"/>
      <c r="EJK744"/>
      <c r="EJL744"/>
      <c r="EJM744"/>
      <c r="EJN744"/>
      <c r="EJO744"/>
      <c r="EJP744"/>
      <c r="EJQ744"/>
      <c r="EJR744"/>
      <c r="EJS744"/>
      <c r="EJT744"/>
      <c r="EJU744"/>
      <c r="EJV744"/>
      <c r="EJW744"/>
      <c r="EJX744"/>
      <c r="EJY744"/>
      <c r="EJZ744"/>
      <c r="EKA744"/>
      <c r="EKB744"/>
      <c r="EKC744"/>
      <c r="EKD744"/>
      <c r="EKE744"/>
      <c r="EKF744"/>
      <c r="EKG744"/>
      <c r="EKH744"/>
      <c r="EKI744"/>
      <c r="EKJ744"/>
      <c r="EKK744"/>
      <c r="EKL744"/>
      <c r="EKM744"/>
      <c r="EKN744"/>
      <c r="EKO744"/>
      <c r="EKP744"/>
      <c r="EKQ744"/>
      <c r="EKR744"/>
      <c r="EKS744"/>
      <c r="EKT744"/>
      <c r="EKU744"/>
      <c r="EKV744"/>
      <c r="EKW744"/>
      <c r="EKX744"/>
      <c r="EKY744"/>
      <c r="EKZ744"/>
      <c r="ELA744"/>
      <c r="ELB744"/>
      <c r="ELC744"/>
      <c r="ELD744"/>
      <c r="ELE744"/>
      <c r="ELF744"/>
      <c r="ELG744"/>
      <c r="ELH744"/>
      <c r="ELI744"/>
      <c r="ELJ744"/>
      <c r="ELK744"/>
      <c r="ELL744"/>
      <c r="ELM744"/>
      <c r="ELN744"/>
      <c r="ELO744"/>
      <c r="ELP744"/>
      <c r="ELQ744"/>
      <c r="ELR744"/>
      <c r="ELS744"/>
      <c r="ELT744"/>
      <c r="ELU744"/>
      <c r="ELV744"/>
      <c r="ELW744"/>
      <c r="ELX744"/>
      <c r="ELY744"/>
      <c r="ELZ744"/>
      <c r="EMA744"/>
      <c r="EMB744"/>
      <c r="EMC744"/>
      <c r="EMD744"/>
      <c r="EME744"/>
      <c r="EMF744"/>
      <c r="EMG744"/>
      <c r="EMH744"/>
      <c r="EMI744"/>
      <c r="EMJ744"/>
      <c r="EMK744"/>
      <c r="EML744"/>
      <c r="EMM744"/>
      <c r="EMN744"/>
      <c r="EMO744"/>
      <c r="EMP744"/>
      <c r="EMQ744"/>
      <c r="EMR744"/>
      <c r="EMS744"/>
      <c r="EMT744"/>
      <c r="EMU744"/>
      <c r="EMV744"/>
      <c r="EMW744"/>
      <c r="EMX744"/>
      <c r="EMY744"/>
      <c r="EMZ744"/>
      <c r="ENA744"/>
      <c r="ENB744"/>
      <c r="ENC744"/>
      <c r="END744"/>
      <c r="ENE744"/>
      <c r="ENF744"/>
      <c r="ENG744"/>
      <c r="ENH744"/>
      <c r="ENI744"/>
      <c r="ENJ744"/>
      <c r="ENK744"/>
      <c r="ENL744"/>
      <c r="ENM744"/>
      <c r="ENN744"/>
      <c r="ENO744"/>
      <c r="ENP744"/>
      <c r="ENQ744"/>
      <c r="ENR744"/>
      <c r="ENS744"/>
      <c r="ENT744"/>
      <c r="ENU744"/>
      <c r="ENV744"/>
      <c r="ENW744"/>
      <c r="ENX744"/>
      <c r="ENY744"/>
      <c r="ENZ744"/>
      <c r="EOA744"/>
      <c r="EOB744"/>
      <c r="EOC744"/>
      <c r="EOD744"/>
      <c r="EOE744"/>
      <c r="EOF744"/>
      <c r="EOG744"/>
      <c r="EOH744"/>
      <c r="EOI744"/>
      <c r="EOJ744"/>
      <c r="EOK744"/>
      <c r="EOL744"/>
      <c r="EOM744"/>
      <c r="EON744"/>
      <c r="EOO744"/>
      <c r="EOP744"/>
      <c r="EOQ744"/>
      <c r="EOR744"/>
      <c r="EOS744"/>
      <c r="EOT744"/>
      <c r="EOU744"/>
      <c r="EOV744"/>
      <c r="EOW744"/>
      <c r="EOX744"/>
      <c r="EOY744"/>
      <c r="EOZ744"/>
      <c r="EPA744"/>
      <c r="EPB744"/>
      <c r="EPC744"/>
      <c r="EPD744"/>
      <c r="EPE744"/>
      <c r="EPF744"/>
      <c r="EPG744"/>
      <c r="EPH744"/>
      <c r="EPI744"/>
      <c r="EPJ744"/>
      <c r="EPK744"/>
      <c r="EPL744"/>
      <c r="EPM744"/>
      <c r="EPN744"/>
      <c r="EPO744"/>
      <c r="EPP744"/>
      <c r="EPQ744"/>
      <c r="EPR744"/>
      <c r="EPS744"/>
      <c r="EPT744"/>
      <c r="EPU744"/>
      <c r="EPV744"/>
      <c r="EPW744"/>
      <c r="EPX744"/>
      <c r="EPY744"/>
      <c r="EPZ744"/>
      <c r="EQA744"/>
      <c r="EQB744"/>
      <c r="EQC744"/>
      <c r="EQD744"/>
      <c r="EQE744"/>
      <c r="EQF744"/>
      <c r="EQG744"/>
      <c r="EQH744"/>
      <c r="EQI744"/>
      <c r="EQJ744"/>
      <c r="EQK744"/>
      <c r="EQL744"/>
      <c r="EQM744"/>
      <c r="EQN744"/>
      <c r="EQO744"/>
      <c r="EQP744"/>
      <c r="EQQ744"/>
      <c r="EQR744"/>
      <c r="EQS744"/>
      <c r="EQT744"/>
      <c r="EQU744"/>
      <c r="EQV744"/>
      <c r="EQW744"/>
      <c r="EQX744"/>
      <c r="EQY744"/>
      <c r="EQZ744"/>
      <c r="ERA744"/>
      <c r="ERB744"/>
      <c r="ERC744"/>
      <c r="ERD744"/>
      <c r="ERE744"/>
      <c r="ERF744"/>
      <c r="ERG744"/>
      <c r="ERH744"/>
      <c r="ERI744"/>
      <c r="ERJ744"/>
      <c r="ERK744"/>
      <c r="ERL744"/>
      <c r="ERM744"/>
      <c r="ERN744"/>
      <c r="ERO744"/>
      <c r="ERP744"/>
      <c r="ERQ744"/>
      <c r="ERR744"/>
      <c r="ERS744"/>
      <c r="ERT744"/>
      <c r="ERU744"/>
      <c r="ERV744"/>
      <c r="ERW744"/>
      <c r="ERX744"/>
      <c r="ERY744"/>
      <c r="ERZ744"/>
      <c r="ESA744"/>
      <c r="ESB744"/>
      <c r="ESC744"/>
      <c r="ESD744"/>
      <c r="ESE744"/>
      <c r="ESF744"/>
      <c r="ESG744"/>
      <c r="ESH744"/>
      <c r="ESI744"/>
      <c r="ESJ744"/>
      <c r="ESK744"/>
      <c r="ESL744"/>
      <c r="ESM744"/>
      <c r="ESN744"/>
      <c r="ESO744"/>
      <c r="ESP744"/>
      <c r="ESQ744"/>
      <c r="ESR744"/>
      <c r="ESS744"/>
      <c r="EST744"/>
      <c r="ESU744"/>
      <c r="ESV744"/>
      <c r="ESW744"/>
      <c r="ESX744"/>
      <c r="ESY744"/>
      <c r="ESZ744"/>
      <c r="ETA744"/>
      <c r="ETB744"/>
      <c r="ETC744"/>
      <c r="ETD744"/>
      <c r="ETE744"/>
      <c r="ETF744"/>
      <c r="ETG744"/>
      <c r="ETH744"/>
      <c r="ETI744"/>
      <c r="ETJ744"/>
      <c r="ETK744"/>
      <c r="ETL744"/>
      <c r="ETM744"/>
      <c r="ETN744"/>
      <c r="ETO744"/>
      <c r="ETP744"/>
      <c r="ETQ744"/>
      <c r="ETR744"/>
      <c r="ETS744"/>
      <c r="ETT744"/>
      <c r="ETU744"/>
      <c r="ETV744"/>
      <c r="ETW744"/>
      <c r="ETX744"/>
      <c r="ETY744"/>
      <c r="ETZ744"/>
      <c r="EUA744"/>
      <c r="EUB744"/>
      <c r="EUC744"/>
      <c r="EUD744"/>
      <c r="EUE744"/>
      <c r="EUF744"/>
      <c r="EUG744"/>
      <c r="EUH744"/>
      <c r="EUI744"/>
      <c r="EUJ744"/>
      <c r="EUK744"/>
      <c r="EUL744"/>
      <c r="EUM744"/>
      <c r="EUN744"/>
      <c r="EUO744"/>
      <c r="EUP744"/>
      <c r="EUQ744"/>
      <c r="EUR744"/>
      <c r="EUS744"/>
      <c r="EUT744"/>
      <c r="EUU744"/>
      <c r="EUV744"/>
      <c r="EUW744"/>
      <c r="EUX744"/>
      <c r="EUY744"/>
      <c r="EUZ744"/>
      <c r="EVA744"/>
      <c r="EVB744"/>
      <c r="EVC744"/>
      <c r="EVD744"/>
      <c r="EVE744"/>
      <c r="EVF744"/>
      <c r="EVG744"/>
      <c r="EVH744"/>
      <c r="EVI744"/>
      <c r="EVJ744"/>
      <c r="EVK744"/>
      <c r="EVL744"/>
      <c r="EVM744"/>
      <c r="EVN744"/>
      <c r="EVO744"/>
      <c r="EVP744"/>
      <c r="EVQ744"/>
      <c r="EVR744"/>
      <c r="EVS744"/>
      <c r="EVT744"/>
      <c r="EVU744"/>
      <c r="EVV744"/>
      <c r="EVW744"/>
      <c r="EVX744"/>
      <c r="EVY744"/>
      <c r="EVZ744"/>
      <c r="EWA744"/>
      <c r="EWB744"/>
      <c r="EWC744"/>
      <c r="EWD744"/>
      <c r="EWE744"/>
      <c r="EWF744"/>
      <c r="EWG744"/>
      <c r="EWH744"/>
      <c r="EWI744"/>
      <c r="EWJ744"/>
      <c r="EWK744"/>
      <c r="EWL744"/>
      <c r="EWM744"/>
      <c r="EWN744"/>
      <c r="EWO744"/>
      <c r="EWP744"/>
      <c r="EWQ744"/>
      <c r="EWR744"/>
      <c r="EWS744"/>
      <c r="EWT744"/>
      <c r="EWU744"/>
      <c r="EWV744"/>
      <c r="EWW744"/>
      <c r="EWX744"/>
      <c r="EWY744"/>
      <c r="EWZ744"/>
      <c r="EXA744"/>
      <c r="EXB744"/>
      <c r="EXC744"/>
      <c r="EXD744"/>
      <c r="EXE744"/>
      <c r="EXF744"/>
      <c r="EXG744"/>
      <c r="EXH744"/>
      <c r="EXI744"/>
      <c r="EXJ744"/>
      <c r="EXK744"/>
      <c r="EXL744"/>
      <c r="EXM744"/>
      <c r="EXN744"/>
      <c r="EXO744"/>
      <c r="EXP744"/>
      <c r="EXQ744"/>
      <c r="EXR744"/>
      <c r="EXS744"/>
      <c r="EXT744"/>
      <c r="EXU744"/>
      <c r="EXV744"/>
      <c r="EXW744"/>
      <c r="EXX744"/>
      <c r="EXY744"/>
      <c r="EXZ744"/>
      <c r="EYA744"/>
      <c r="EYB744"/>
      <c r="EYC744"/>
      <c r="EYD744"/>
      <c r="EYE744"/>
      <c r="EYF744"/>
      <c r="EYG744"/>
      <c r="EYH744"/>
      <c r="EYI744"/>
      <c r="EYJ744"/>
      <c r="EYK744"/>
      <c r="EYL744"/>
      <c r="EYM744"/>
      <c r="EYN744"/>
      <c r="EYO744"/>
      <c r="EYP744"/>
      <c r="EYQ744"/>
      <c r="EYR744"/>
      <c r="EYS744"/>
      <c r="EYT744"/>
      <c r="EYU744"/>
      <c r="EYV744"/>
      <c r="EYW744"/>
      <c r="EYX744"/>
      <c r="EYY744"/>
      <c r="EYZ744"/>
      <c r="EZA744"/>
      <c r="EZB744"/>
      <c r="EZC744"/>
      <c r="EZD744"/>
      <c r="EZE744"/>
      <c r="EZF744"/>
      <c r="EZG744"/>
      <c r="EZH744"/>
      <c r="EZI744"/>
      <c r="EZJ744"/>
      <c r="EZK744"/>
      <c r="EZL744"/>
      <c r="EZM744"/>
      <c r="EZN744"/>
      <c r="EZO744"/>
      <c r="EZP744"/>
      <c r="EZQ744"/>
      <c r="EZR744"/>
      <c r="EZS744"/>
      <c r="EZT744"/>
      <c r="EZU744"/>
      <c r="EZV744"/>
      <c r="EZW744"/>
      <c r="EZX744"/>
      <c r="EZY744"/>
      <c r="EZZ744"/>
      <c r="FAA744"/>
      <c r="FAB744"/>
      <c r="FAC744"/>
      <c r="FAD744"/>
      <c r="FAE744"/>
      <c r="FAF744"/>
      <c r="FAG744"/>
      <c r="FAH744"/>
      <c r="FAI744"/>
      <c r="FAJ744"/>
      <c r="FAK744"/>
      <c r="FAL744"/>
      <c r="FAM744"/>
      <c r="FAN744"/>
      <c r="FAO744"/>
      <c r="FAP744"/>
      <c r="FAQ744"/>
      <c r="FAR744"/>
      <c r="FAS744"/>
      <c r="FAT744"/>
      <c r="FAU744"/>
      <c r="FAV744"/>
      <c r="FAW744"/>
      <c r="FAX744"/>
      <c r="FAY744"/>
      <c r="FAZ744"/>
      <c r="FBA744"/>
      <c r="FBB744"/>
      <c r="FBC744"/>
      <c r="FBD744"/>
      <c r="FBE744"/>
      <c r="FBF744"/>
      <c r="FBG744"/>
      <c r="FBH744"/>
      <c r="FBI744"/>
      <c r="FBJ744"/>
      <c r="FBK744"/>
      <c r="FBL744"/>
      <c r="FBM744"/>
      <c r="FBN744"/>
      <c r="FBO744"/>
      <c r="FBP744"/>
      <c r="FBQ744"/>
      <c r="FBR744"/>
      <c r="FBS744"/>
      <c r="FBT744"/>
      <c r="FBU744"/>
      <c r="FBV744"/>
      <c r="FBW744"/>
      <c r="FBX744"/>
      <c r="FBY744"/>
      <c r="FBZ744"/>
      <c r="FCA744"/>
      <c r="FCB744"/>
      <c r="FCC744"/>
      <c r="FCD744"/>
      <c r="FCE744"/>
      <c r="FCF744"/>
      <c r="FCG744"/>
      <c r="FCH744"/>
      <c r="FCI744"/>
      <c r="FCJ744"/>
      <c r="FCK744"/>
      <c r="FCL744"/>
      <c r="FCM744"/>
      <c r="FCN744"/>
      <c r="FCO744"/>
      <c r="FCP744"/>
      <c r="FCQ744"/>
      <c r="FCR744"/>
      <c r="FCS744"/>
      <c r="FCT744"/>
      <c r="FCU744"/>
      <c r="FCV744"/>
      <c r="FCW744"/>
      <c r="FCX744"/>
      <c r="FCY744"/>
      <c r="FCZ744"/>
      <c r="FDA744"/>
      <c r="FDB744"/>
      <c r="FDC744"/>
      <c r="FDD744"/>
      <c r="FDE744"/>
      <c r="FDF744"/>
      <c r="FDG744"/>
      <c r="FDH744"/>
      <c r="FDI744"/>
      <c r="FDJ744"/>
      <c r="FDK744"/>
      <c r="FDL744"/>
      <c r="FDM744"/>
      <c r="FDN744"/>
      <c r="FDO744"/>
      <c r="FDP744"/>
      <c r="FDQ744"/>
      <c r="FDR744"/>
      <c r="FDS744"/>
      <c r="FDT744"/>
      <c r="FDU744"/>
      <c r="FDV744"/>
      <c r="FDW744"/>
      <c r="FDX744"/>
      <c r="FDY744"/>
      <c r="FDZ744"/>
      <c r="FEA744"/>
      <c r="FEB744"/>
      <c r="FEC744"/>
      <c r="FED744"/>
      <c r="FEE744"/>
      <c r="FEF744"/>
      <c r="FEG744"/>
      <c r="FEH744"/>
      <c r="FEI744"/>
      <c r="FEJ744"/>
      <c r="FEK744"/>
      <c r="FEL744"/>
      <c r="FEM744"/>
      <c r="FEN744"/>
      <c r="FEO744"/>
      <c r="FEP744"/>
      <c r="FEQ744"/>
      <c r="FER744"/>
      <c r="FES744"/>
      <c r="FET744"/>
      <c r="FEU744"/>
      <c r="FEV744"/>
      <c r="FEW744"/>
      <c r="FEX744"/>
      <c r="FEY744"/>
      <c r="FEZ744"/>
      <c r="FFA744"/>
      <c r="FFB744"/>
      <c r="FFC744"/>
      <c r="FFD744"/>
      <c r="FFE744"/>
      <c r="FFF744"/>
      <c r="FFG744"/>
      <c r="FFH744"/>
      <c r="FFI744"/>
      <c r="FFJ744"/>
      <c r="FFK744"/>
      <c r="FFL744"/>
      <c r="FFM744"/>
      <c r="FFN744"/>
      <c r="FFO744"/>
      <c r="FFP744"/>
      <c r="FFQ744"/>
      <c r="FFR744"/>
      <c r="FFS744"/>
      <c r="FFT744"/>
      <c r="FFU744"/>
      <c r="FFV744"/>
      <c r="FFW744"/>
      <c r="FFX744"/>
      <c r="FFY744"/>
      <c r="FFZ744"/>
      <c r="FGA744"/>
      <c r="FGB744"/>
      <c r="FGC744"/>
      <c r="FGD744"/>
      <c r="FGE744"/>
      <c r="FGF744"/>
      <c r="FGG744"/>
      <c r="FGH744"/>
      <c r="FGI744"/>
      <c r="FGJ744"/>
      <c r="FGK744"/>
      <c r="FGL744"/>
      <c r="FGM744"/>
      <c r="FGN744"/>
      <c r="FGO744"/>
      <c r="FGP744"/>
      <c r="FGQ744"/>
      <c r="FGR744"/>
      <c r="FGS744"/>
      <c r="FGT744"/>
      <c r="FGU744"/>
      <c r="FGV744"/>
      <c r="FGW744"/>
      <c r="FGX744"/>
      <c r="FGY744"/>
      <c r="FGZ744"/>
      <c r="FHA744"/>
      <c r="FHB744"/>
      <c r="FHC744"/>
      <c r="FHD744"/>
      <c r="FHE744"/>
      <c r="FHF744"/>
      <c r="FHG744"/>
      <c r="FHH744"/>
      <c r="FHI744"/>
      <c r="FHJ744"/>
      <c r="FHK744"/>
      <c r="FHL744"/>
      <c r="FHM744"/>
      <c r="FHN744"/>
      <c r="FHO744"/>
      <c r="FHP744"/>
      <c r="FHQ744"/>
      <c r="FHR744"/>
      <c r="FHS744"/>
      <c r="FHT744"/>
      <c r="FHU744"/>
      <c r="FHV744"/>
      <c r="FHW744"/>
      <c r="FHX744"/>
      <c r="FHY744"/>
      <c r="FHZ744"/>
      <c r="FIA744"/>
      <c r="FIB744"/>
      <c r="FIC744"/>
      <c r="FID744"/>
      <c r="FIE744"/>
      <c r="FIF744"/>
      <c r="FIG744"/>
      <c r="FIH744"/>
      <c r="FII744"/>
      <c r="FIJ744"/>
      <c r="FIK744"/>
      <c r="FIL744"/>
      <c r="FIM744"/>
      <c r="FIN744"/>
      <c r="FIO744"/>
      <c r="FIP744"/>
      <c r="FIQ744"/>
      <c r="FIR744"/>
      <c r="FIS744"/>
      <c r="FIT744"/>
      <c r="FIU744"/>
      <c r="FIV744"/>
      <c r="FIW744"/>
      <c r="FIX744"/>
      <c r="FIY744"/>
      <c r="FIZ744"/>
      <c r="FJA744"/>
      <c r="FJB744"/>
      <c r="FJC744"/>
      <c r="FJD744"/>
      <c r="FJE744"/>
      <c r="FJF744"/>
      <c r="FJG744"/>
      <c r="FJH744"/>
      <c r="FJI744"/>
      <c r="FJJ744"/>
      <c r="FJK744"/>
      <c r="FJL744"/>
      <c r="FJM744"/>
      <c r="FJN744"/>
      <c r="FJO744"/>
      <c r="FJP744"/>
      <c r="FJQ744"/>
      <c r="FJR744"/>
      <c r="FJS744"/>
      <c r="FJT744"/>
      <c r="FJU744"/>
      <c r="FJV744"/>
      <c r="FJW744"/>
      <c r="FJX744"/>
      <c r="FJY744"/>
      <c r="FJZ744"/>
      <c r="FKA744"/>
      <c r="FKB744"/>
      <c r="FKC744"/>
      <c r="FKD744"/>
      <c r="FKE744"/>
      <c r="FKF744"/>
      <c r="FKG744"/>
      <c r="FKH744"/>
      <c r="FKI744"/>
      <c r="FKJ744"/>
      <c r="FKK744"/>
      <c r="FKL744"/>
      <c r="FKM744"/>
      <c r="FKN744"/>
      <c r="FKO744"/>
      <c r="FKP744"/>
      <c r="FKQ744"/>
      <c r="FKR744"/>
      <c r="FKS744"/>
      <c r="FKT744"/>
      <c r="FKU744"/>
      <c r="FKV744"/>
      <c r="FKW744"/>
      <c r="FKX744"/>
      <c r="FKY744"/>
      <c r="FKZ744"/>
      <c r="FLA744"/>
      <c r="FLB744"/>
      <c r="FLC744"/>
      <c r="FLD744"/>
      <c r="FLE744"/>
      <c r="FLF744"/>
      <c r="FLG744"/>
      <c r="FLH744"/>
      <c r="FLI744"/>
      <c r="FLJ744"/>
      <c r="FLK744"/>
      <c r="FLL744"/>
      <c r="FLM744"/>
      <c r="FLN744"/>
      <c r="FLO744"/>
      <c r="FLP744"/>
      <c r="FLQ744"/>
      <c r="FLR744"/>
      <c r="FLS744"/>
      <c r="FLT744"/>
      <c r="FLU744"/>
      <c r="FLV744"/>
      <c r="FLW744"/>
      <c r="FLX744"/>
      <c r="FLY744"/>
      <c r="FLZ744"/>
      <c r="FMA744"/>
      <c r="FMB744"/>
      <c r="FMC744"/>
      <c r="FMD744"/>
      <c r="FME744"/>
      <c r="FMF744"/>
      <c r="FMG744"/>
      <c r="FMH744"/>
      <c r="FMI744"/>
      <c r="FMJ744"/>
      <c r="FMK744"/>
      <c r="FML744"/>
      <c r="FMM744"/>
      <c r="FMN744"/>
      <c r="FMO744"/>
      <c r="FMP744"/>
      <c r="FMQ744"/>
      <c r="FMR744"/>
      <c r="FMS744"/>
      <c r="FMT744"/>
      <c r="FMU744"/>
      <c r="FMV744"/>
      <c r="FMW744"/>
      <c r="FMX744"/>
      <c r="FMY744"/>
      <c r="FMZ744"/>
      <c r="FNA744"/>
      <c r="FNB744"/>
      <c r="FNC744"/>
      <c r="FND744"/>
      <c r="FNE744"/>
      <c r="FNF744"/>
      <c r="FNG744"/>
      <c r="FNH744"/>
      <c r="FNI744"/>
      <c r="FNJ744"/>
      <c r="FNK744"/>
      <c r="FNL744"/>
      <c r="FNM744"/>
      <c r="FNN744"/>
      <c r="FNO744"/>
      <c r="FNP744"/>
      <c r="FNQ744"/>
      <c r="FNR744"/>
      <c r="FNS744"/>
      <c r="FNT744"/>
      <c r="FNU744"/>
      <c r="FNV744"/>
      <c r="FNW744"/>
      <c r="FNX744"/>
      <c r="FNY744"/>
      <c r="FNZ744"/>
      <c r="FOA744"/>
      <c r="FOB744"/>
      <c r="FOC744"/>
      <c r="FOD744"/>
      <c r="FOE744"/>
      <c r="FOF744"/>
      <c r="FOG744"/>
      <c r="FOH744"/>
      <c r="FOI744"/>
      <c r="FOJ744"/>
      <c r="FOK744"/>
      <c r="FOL744"/>
      <c r="FOM744"/>
      <c r="FON744"/>
      <c r="FOO744"/>
      <c r="FOP744"/>
      <c r="FOQ744"/>
      <c r="FOR744"/>
      <c r="FOS744"/>
      <c r="FOT744"/>
      <c r="FOU744"/>
      <c r="FOV744"/>
      <c r="FOW744"/>
      <c r="FOX744"/>
      <c r="FOY744"/>
      <c r="FOZ744"/>
      <c r="FPA744"/>
      <c r="FPB744"/>
      <c r="FPC744"/>
      <c r="FPD744"/>
      <c r="FPE744"/>
      <c r="FPF744"/>
      <c r="FPG744"/>
      <c r="FPH744"/>
      <c r="FPI744"/>
      <c r="FPJ744"/>
      <c r="FPK744"/>
      <c r="FPL744"/>
      <c r="FPM744"/>
      <c r="FPN744"/>
      <c r="FPO744"/>
      <c r="FPP744"/>
      <c r="FPQ744"/>
      <c r="FPR744"/>
      <c r="FPS744"/>
      <c r="FPT744"/>
      <c r="FPU744"/>
      <c r="FPV744"/>
      <c r="FPW744"/>
      <c r="FPX744"/>
      <c r="FPY744"/>
      <c r="FPZ744"/>
      <c r="FQA744"/>
      <c r="FQB744"/>
      <c r="FQC744"/>
      <c r="FQD744"/>
      <c r="FQE744"/>
      <c r="FQF744"/>
      <c r="FQG744"/>
      <c r="FQH744"/>
      <c r="FQI744"/>
      <c r="FQJ744"/>
      <c r="FQK744"/>
      <c r="FQL744"/>
      <c r="FQM744"/>
      <c r="FQN744"/>
      <c r="FQO744"/>
      <c r="FQP744"/>
      <c r="FQQ744"/>
      <c r="FQR744"/>
      <c r="FQS744"/>
      <c r="FQT744"/>
      <c r="FQU744"/>
      <c r="FQV744"/>
      <c r="FQW744"/>
      <c r="FQX744"/>
      <c r="FQY744"/>
      <c r="FQZ744"/>
      <c r="FRA744"/>
      <c r="FRB744"/>
      <c r="FRC744"/>
      <c r="FRD744"/>
      <c r="FRE744"/>
      <c r="FRF744"/>
      <c r="FRG744"/>
      <c r="FRH744"/>
      <c r="FRI744"/>
      <c r="FRJ744"/>
      <c r="FRK744"/>
      <c r="FRL744"/>
      <c r="FRM744"/>
      <c r="FRN744"/>
      <c r="FRO744"/>
      <c r="FRP744"/>
      <c r="FRQ744"/>
      <c r="FRR744"/>
      <c r="FRS744"/>
      <c r="FRT744"/>
      <c r="FRU744"/>
      <c r="FRV744"/>
      <c r="FRW744"/>
      <c r="FRX744"/>
      <c r="FRY744"/>
      <c r="FRZ744"/>
      <c r="FSA744"/>
      <c r="FSB744"/>
      <c r="FSC744"/>
      <c r="FSD744"/>
      <c r="FSE744"/>
      <c r="FSF744"/>
      <c r="FSG744"/>
      <c r="FSH744"/>
      <c r="FSI744"/>
      <c r="FSJ744"/>
      <c r="FSK744"/>
      <c r="FSL744"/>
      <c r="FSM744"/>
      <c r="FSN744"/>
      <c r="FSO744"/>
      <c r="FSP744"/>
      <c r="FSQ744"/>
      <c r="FSR744"/>
      <c r="FSS744"/>
      <c r="FST744"/>
      <c r="FSU744"/>
      <c r="FSV744"/>
      <c r="FSW744"/>
      <c r="FSX744"/>
      <c r="FSY744"/>
      <c r="FSZ744"/>
      <c r="FTA744"/>
      <c r="FTB744"/>
      <c r="FTC744"/>
      <c r="FTD744"/>
      <c r="FTE744"/>
      <c r="FTF744"/>
      <c r="FTG744"/>
      <c r="FTH744"/>
      <c r="FTI744"/>
      <c r="FTJ744"/>
      <c r="FTK744"/>
      <c r="FTL744"/>
      <c r="FTM744"/>
      <c r="FTN744"/>
      <c r="FTO744"/>
      <c r="FTP744"/>
      <c r="FTQ744"/>
      <c r="FTR744"/>
      <c r="FTS744"/>
      <c r="FTT744"/>
      <c r="FTU744"/>
      <c r="FTV744"/>
      <c r="FTW744"/>
      <c r="FTX744"/>
      <c r="FTY744"/>
      <c r="FTZ744"/>
      <c r="FUA744"/>
      <c r="FUB744"/>
      <c r="FUC744"/>
      <c r="FUD744"/>
      <c r="FUE744"/>
      <c r="FUF744"/>
      <c r="FUG744"/>
      <c r="FUH744"/>
      <c r="FUI744"/>
      <c r="FUJ744"/>
      <c r="FUK744"/>
      <c r="FUL744"/>
      <c r="FUM744"/>
      <c r="FUN744"/>
      <c r="FUO744"/>
      <c r="FUP744"/>
      <c r="FUQ744"/>
      <c r="FUR744"/>
      <c r="FUS744"/>
      <c r="FUT744"/>
      <c r="FUU744"/>
      <c r="FUV744"/>
      <c r="FUW744"/>
      <c r="FUX744"/>
      <c r="FUY744"/>
      <c r="FUZ744"/>
      <c r="FVA744"/>
      <c r="FVB744"/>
      <c r="FVC744"/>
      <c r="FVD744"/>
      <c r="FVE744"/>
      <c r="FVF744"/>
      <c r="FVG744"/>
      <c r="FVH744"/>
      <c r="FVI744"/>
      <c r="FVJ744"/>
      <c r="FVK744"/>
      <c r="FVL744"/>
      <c r="FVM744"/>
      <c r="FVN744"/>
      <c r="FVO744"/>
      <c r="FVP744"/>
      <c r="FVQ744"/>
      <c r="FVR744"/>
      <c r="FVS744"/>
      <c r="FVT744"/>
      <c r="FVU744"/>
      <c r="FVV744"/>
      <c r="FVW744"/>
      <c r="FVX744"/>
      <c r="FVY744"/>
      <c r="FVZ744"/>
      <c r="FWA744"/>
      <c r="FWB744"/>
      <c r="FWC744"/>
      <c r="FWD744"/>
      <c r="FWE744"/>
      <c r="FWF744"/>
      <c r="FWG744"/>
      <c r="FWH744"/>
      <c r="FWI744"/>
      <c r="FWJ744"/>
      <c r="FWK744"/>
      <c r="FWL744"/>
      <c r="FWM744"/>
      <c r="FWN744"/>
      <c r="FWO744"/>
      <c r="FWP744"/>
      <c r="FWQ744"/>
      <c r="FWR744"/>
      <c r="FWS744"/>
      <c r="FWT744"/>
      <c r="FWU744"/>
      <c r="FWV744"/>
      <c r="FWW744"/>
      <c r="FWX744"/>
      <c r="FWY744"/>
      <c r="FWZ744"/>
      <c r="FXA744"/>
      <c r="FXB744"/>
      <c r="FXC744"/>
      <c r="FXD744"/>
      <c r="FXE744"/>
      <c r="FXF744"/>
      <c r="FXG744"/>
      <c r="FXH744"/>
      <c r="FXI744"/>
      <c r="FXJ744"/>
      <c r="FXK744"/>
      <c r="FXL744"/>
      <c r="FXM744"/>
      <c r="FXN744"/>
      <c r="FXO744"/>
      <c r="FXP744"/>
      <c r="FXQ744"/>
      <c r="FXR744"/>
      <c r="FXS744"/>
      <c r="FXT744"/>
      <c r="FXU744"/>
      <c r="FXV744"/>
      <c r="FXW744"/>
      <c r="FXX744"/>
      <c r="FXY744"/>
      <c r="FXZ744"/>
      <c r="FYA744"/>
      <c r="FYB744"/>
      <c r="FYC744"/>
      <c r="FYD744"/>
      <c r="FYE744"/>
      <c r="FYF744"/>
      <c r="FYG744"/>
      <c r="FYH744"/>
      <c r="FYI744"/>
      <c r="FYJ744"/>
      <c r="FYK744"/>
      <c r="FYL744"/>
      <c r="FYM744"/>
      <c r="FYN744"/>
      <c r="FYO744"/>
      <c r="FYP744"/>
      <c r="FYQ744"/>
      <c r="FYR744"/>
      <c r="FYS744"/>
      <c r="FYT744"/>
      <c r="FYU744"/>
      <c r="FYV744"/>
      <c r="FYW744"/>
      <c r="FYX744"/>
      <c r="FYY744"/>
      <c r="FYZ744"/>
      <c r="FZA744"/>
      <c r="FZB744"/>
      <c r="FZC744"/>
      <c r="FZD744"/>
      <c r="FZE744"/>
      <c r="FZF744"/>
      <c r="FZG744"/>
      <c r="FZH744"/>
      <c r="FZI744"/>
      <c r="FZJ744"/>
      <c r="FZK744"/>
      <c r="FZL744"/>
      <c r="FZM744"/>
      <c r="FZN744"/>
      <c r="FZO744"/>
      <c r="FZP744"/>
      <c r="FZQ744"/>
      <c r="FZR744"/>
      <c r="FZS744"/>
      <c r="FZT744"/>
      <c r="FZU744"/>
      <c r="FZV744"/>
      <c r="FZW744"/>
      <c r="FZX744"/>
      <c r="FZY744"/>
      <c r="FZZ744"/>
      <c r="GAA744"/>
      <c r="GAB744"/>
      <c r="GAC744"/>
      <c r="GAD744"/>
      <c r="GAE744"/>
      <c r="GAF744"/>
      <c r="GAG744"/>
      <c r="GAH744"/>
      <c r="GAI744"/>
      <c r="GAJ744"/>
      <c r="GAK744"/>
      <c r="GAL744"/>
      <c r="GAM744"/>
      <c r="GAN744"/>
      <c r="GAO744"/>
      <c r="GAP744"/>
      <c r="GAQ744"/>
      <c r="GAR744"/>
      <c r="GAS744"/>
      <c r="GAT744"/>
      <c r="GAU744"/>
      <c r="GAV744"/>
      <c r="GAW744"/>
      <c r="GAX744"/>
      <c r="GAY744"/>
      <c r="GAZ744"/>
      <c r="GBA744"/>
      <c r="GBB744"/>
      <c r="GBC744"/>
      <c r="GBD744"/>
      <c r="GBE744"/>
      <c r="GBF744"/>
      <c r="GBG744"/>
      <c r="GBH744"/>
      <c r="GBI744"/>
      <c r="GBJ744"/>
      <c r="GBK744"/>
      <c r="GBL744"/>
      <c r="GBM744"/>
      <c r="GBN744"/>
      <c r="GBO744"/>
      <c r="GBP744"/>
      <c r="GBQ744"/>
      <c r="GBR744"/>
      <c r="GBS744"/>
      <c r="GBT744"/>
      <c r="GBU744"/>
      <c r="GBV744"/>
      <c r="GBW744"/>
      <c r="GBX744"/>
      <c r="GBY744"/>
      <c r="GBZ744"/>
      <c r="GCA744"/>
      <c r="GCB744"/>
      <c r="GCC744"/>
      <c r="GCD744"/>
      <c r="GCE744"/>
      <c r="GCF744"/>
      <c r="GCG744"/>
      <c r="GCH744"/>
      <c r="GCI744"/>
      <c r="GCJ744"/>
      <c r="GCK744"/>
      <c r="GCL744"/>
      <c r="GCM744"/>
      <c r="GCN744"/>
      <c r="GCO744"/>
      <c r="GCP744"/>
      <c r="GCQ744"/>
      <c r="GCR744"/>
      <c r="GCS744"/>
      <c r="GCT744"/>
      <c r="GCU744"/>
      <c r="GCV744"/>
      <c r="GCW744"/>
      <c r="GCX744"/>
      <c r="GCY744"/>
      <c r="GCZ744"/>
      <c r="GDA744"/>
      <c r="GDB744"/>
      <c r="GDC744"/>
      <c r="GDD744"/>
      <c r="GDE744"/>
      <c r="GDF744"/>
      <c r="GDG744"/>
      <c r="GDH744"/>
      <c r="GDI744"/>
      <c r="GDJ744"/>
      <c r="GDK744"/>
      <c r="GDL744"/>
      <c r="GDM744"/>
      <c r="GDN744"/>
      <c r="GDO744"/>
      <c r="GDP744"/>
      <c r="GDQ744"/>
      <c r="GDR744"/>
      <c r="GDS744"/>
      <c r="GDT744"/>
      <c r="GDU744"/>
      <c r="GDV744"/>
      <c r="GDW744"/>
      <c r="GDX744"/>
      <c r="GDY744"/>
      <c r="GDZ744"/>
      <c r="GEA744"/>
      <c r="GEB744"/>
      <c r="GEC744"/>
      <c r="GED744"/>
      <c r="GEE744"/>
      <c r="GEF744"/>
      <c r="GEG744"/>
      <c r="GEH744"/>
      <c r="GEI744"/>
      <c r="GEJ744"/>
      <c r="GEK744"/>
      <c r="GEL744"/>
      <c r="GEM744"/>
      <c r="GEN744"/>
      <c r="GEO744"/>
      <c r="GEP744"/>
      <c r="GEQ744"/>
      <c r="GER744"/>
      <c r="GES744"/>
      <c r="GET744"/>
      <c r="GEU744"/>
      <c r="GEV744"/>
      <c r="GEW744"/>
      <c r="GEX744"/>
      <c r="GEY744"/>
      <c r="GEZ744"/>
      <c r="GFA744"/>
      <c r="GFB744"/>
      <c r="GFC744"/>
      <c r="GFD744"/>
      <c r="GFE744"/>
      <c r="GFF744"/>
      <c r="GFG744"/>
      <c r="GFH744"/>
      <c r="GFI744"/>
      <c r="GFJ744"/>
      <c r="GFK744"/>
      <c r="GFL744"/>
      <c r="GFM744"/>
      <c r="GFN744"/>
      <c r="GFO744"/>
      <c r="GFP744"/>
      <c r="GFQ744"/>
      <c r="GFR744"/>
      <c r="GFS744"/>
      <c r="GFT744"/>
      <c r="GFU744"/>
      <c r="GFV744"/>
      <c r="GFW744"/>
      <c r="GFX744"/>
      <c r="GFY744"/>
      <c r="GFZ744"/>
      <c r="GGA744"/>
      <c r="GGB744"/>
      <c r="GGC744"/>
      <c r="GGD744"/>
      <c r="GGE744"/>
      <c r="GGF744"/>
      <c r="GGG744"/>
      <c r="GGH744"/>
      <c r="GGI744"/>
      <c r="GGJ744"/>
      <c r="GGK744"/>
      <c r="GGL744"/>
      <c r="GGM744"/>
      <c r="GGN744"/>
      <c r="GGO744"/>
      <c r="GGP744"/>
      <c r="GGQ744"/>
      <c r="GGR744"/>
      <c r="GGS744"/>
      <c r="GGT744"/>
      <c r="GGU744"/>
      <c r="GGV744"/>
      <c r="GGW744"/>
      <c r="GGX744"/>
      <c r="GGY744"/>
      <c r="GGZ744"/>
      <c r="GHA744"/>
      <c r="GHB744"/>
      <c r="GHC744"/>
      <c r="GHD744"/>
      <c r="GHE744"/>
      <c r="GHF744"/>
      <c r="GHG744"/>
      <c r="GHH744"/>
      <c r="GHI744"/>
      <c r="GHJ744"/>
      <c r="GHK744"/>
      <c r="GHL744"/>
      <c r="GHM744"/>
      <c r="GHN744"/>
      <c r="GHO744"/>
      <c r="GHP744"/>
      <c r="GHQ744"/>
      <c r="GHR744"/>
      <c r="GHS744"/>
      <c r="GHT744"/>
      <c r="GHU744"/>
      <c r="GHV744"/>
      <c r="GHW744"/>
      <c r="GHX744"/>
      <c r="GHY744"/>
      <c r="GHZ744"/>
      <c r="GIA744"/>
      <c r="GIB744"/>
      <c r="GIC744"/>
      <c r="GID744"/>
      <c r="GIE744"/>
      <c r="GIF744"/>
      <c r="GIG744"/>
      <c r="GIH744"/>
      <c r="GII744"/>
      <c r="GIJ744"/>
      <c r="GIK744"/>
      <c r="GIL744"/>
      <c r="GIM744"/>
      <c r="GIN744"/>
      <c r="GIO744"/>
      <c r="GIP744"/>
      <c r="GIQ744"/>
      <c r="GIR744"/>
      <c r="GIS744"/>
      <c r="GIT744"/>
      <c r="GIU744"/>
      <c r="GIV744"/>
      <c r="GIW744"/>
      <c r="GIX744"/>
      <c r="GIY744"/>
      <c r="GIZ744"/>
      <c r="GJA744"/>
      <c r="GJB744"/>
      <c r="GJC744"/>
      <c r="GJD744"/>
      <c r="GJE744"/>
      <c r="GJF744"/>
      <c r="GJG744"/>
      <c r="GJH744"/>
      <c r="GJI744"/>
      <c r="GJJ744"/>
      <c r="GJK744"/>
      <c r="GJL744"/>
      <c r="GJM744"/>
      <c r="GJN744"/>
      <c r="GJO744"/>
      <c r="GJP744"/>
      <c r="GJQ744"/>
      <c r="GJR744"/>
      <c r="GJS744"/>
      <c r="GJT744"/>
      <c r="GJU744"/>
      <c r="GJV744"/>
      <c r="GJW744"/>
      <c r="GJX744"/>
      <c r="GJY744"/>
      <c r="GJZ744"/>
      <c r="GKA744"/>
      <c r="GKB744"/>
      <c r="GKC744"/>
      <c r="GKD744"/>
      <c r="GKE744"/>
      <c r="GKF744"/>
      <c r="GKG744"/>
      <c r="GKH744"/>
      <c r="GKI744"/>
      <c r="GKJ744"/>
      <c r="GKK744"/>
      <c r="GKL744"/>
      <c r="GKM744"/>
      <c r="GKN744"/>
      <c r="GKO744"/>
      <c r="GKP744"/>
      <c r="GKQ744"/>
      <c r="GKR744"/>
      <c r="GKS744"/>
      <c r="GKT744"/>
      <c r="GKU744"/>
      <c r="GKV744"/>
      <c r="GKW744"/>
      <c r="GKX744"/>
      <c r="GKY744"/>
      <c r="GKZ744"/>
      <c r="GLA744"/>
      <c r="GLB744"/>
      <c r="GLC744"/>
      <c r="GLD744"/>
      <c r="GLE744"/>
      <c r="GLF744"/>
      <c r="GLG744"/>
      <c r="GLH744"/>
      <c r="GLI744"/>
      <c r="GLJ744"/>
      <c r="GLK744"/>
      <c r="GLL744"/>
      <c r="GLM744"/>
      <c r="GLN744"/>
      <c r="GLO744"/>
      <c r="GLP744"/>
      <c r="GLQ744"/>
      <c r="GLR744"/>
      <c r="GLS744"/>
      <c r="GLT744"/>
      <c r="GLU744"/>
      <c r="GLV744"/>
      <c r="GLW744"/>
      <c r="GLX744"/>
      <c r="GLY744"/>
      <c r="GLZ744"/>
      <c r="GMA744"/>
      <c r="GMB744"/>
      <c r="GMC744"/>
      <c r="GMD744"/>
      <c r="GME744"/>
      <c r="GMF744"/>
      <c r="GMG744"/>
      <c r="GMH744"/>
      <c r="GMI744"/>
      <c r="GMJ744"/>
      <c r="GMK744"/>
      <c r="GML744"/>
      <c r="GMM744"/>
      <c r="GMN744"/>
      <c r="GMO744"/>
      <c r="GMP744"/>
      <c r="GMQ744"/>
      <c r="GMR744"/>
      <c r="GMS744"/>
      <c r="GMT744"/>
      <c r="GMU744"/>
      <c r="GMV744"/>
      <c r="GMW744"/>
      <c r="GMX744"/>
      <c r="GMY744"/>
      <c r="GMZ744"/>
      <c r="GNA744"/>
      <c r="GNB744"/>
      <c r="GNC744"/>
      <c r="GND744"/>
      <c r="GNE744"/>
      <c r="GNF744"/>
      <c r="GNG744"/>
      <c r="GNH744"/>
      <c r="GNI744"/>
      <c r="GNJ744"/>
      <c r="GNK744"/>
      <c r="GNL744"/>
      <c r="GNM744"/>
      <c r="GNN744"/>
      <c r="GNO744"/>
      <c r="GNP744"/>
      <c r="GNQ744"/>
      <c r="GNR744"/>
      <c r="GNS744"/>
      <c r="GNT744"/>
      <c r="GNU744"/>
      <c r="GNV744"/>
      <c r="GNW744"/>
      <c r="GNX744"/>
      <c r="GNY744"/>
      <c r="GNZ744"/>
      <c r="GOA744"/>
      <c r="GOB744"/>
      <c r="GOC744"/>
      <c r="GOD744"/>
      <c r="GOE744"/>
      <c r="GOF744"/>
      <c r="GOG744"/>
      <c r="GOH744"/>
      <c r="GOI744"/>
      <c r="GOJ744"/>
      <c r="GOK744"/>
      <c r="GOL744"/>
      <c r="GOM744"/>
      <c r="GON744"/>
      <c r="GOO744"/>
      <c r="GOP744"/>
      <c r="GOQ744"/>
      <c r="GOR744"/>
      <c r="GOS744"/>
      <c r="GOT744"/>
      <c r="GOU744"/>
      <c r="GOV744"/>
      <c r="GOW744"/>
      <c r="GOX744"/>
      <c r="GOY744"/>
      <c r="GOZ744"/>
      <c r="GPA744"/>
      <c r="GPB744"/>
      <c r="GPC744"/>
      <c r="GPD744"/>
      <c r="GPE744"/>
      <c r="GPF744"/>
      <c r="GPG744"/>
      <c r="GPH744"/>
      <c r="GPI744"/>
      <c r="GPJ744"/>
      <c r="GPK744"/>
      <c r="GPL744"/>
      <c r="GPM744"/>
      <c r="GPN744"/>
      <c r="GPO744"/>
      <c r="GPP744"/>
      <c r="GPQ744"/>
      <c r="GPR744"/>
      <c r="GPS744"/>
      <c r="GPT744"/>
      <c r="GPU744"/>
      <c r="GPV744"/>
      <c r="GPW744"/>
      <c r="GPX744"/>
      <c r="GPY744"/>
      <c r="GPZ744"/>
      <c r="GQA744"/>
      <c r="GQB744"/>
      <c r="GQC744"/>
      <c r="GQD744"/>
      <c r="GQE744"/>
      <c r="GQF744"/>
      <c r="GQG744"/>
      <c r="GQH744"/>
      <c r="GQI744"/>
      <c r="GQJ744"/>
      <c r="GQK744"/>
      <c r="GQL744"/>
      <c r="GQM744"/>
      <c r="GQN744"/>
      <c r="GQO744"/>
      <c r="GQP744"/>
      <c r="GQQ744"/>
      <c r="GQR744"/>
      <c r="GQS744"/>
      <c r="GQT744"/>
      <c r="GQU744"/>
      <c r="GQV744"/>
      <c r="GQW744"/>
      <c r="GQX744"/>
      <c r="GQY744"/>
      <c r="GQZ744"/>
      <c r="GRA744"/>
      <c r="GRB744"/>
      <c r="GRC744"/>
      <c r="GRD744"/>
      <c r="GRE744"/>
      <c r="GRF744"/>
      <c r="GRG744"/>
      <c r="GRH744"/>
      <c r="GRI744"/>
      <c r="GRJ744"/>
      <c r="GRK744"/>
      <c r="GRL744"/>
      <c r="GRM744"/>
      <c r="GRN744"/>
      <c r="GRO744"/>
      <c r="GRP744"/>
      <c r="GRQ744"/>
      <c r="GRR744"/>
      <c r="GRS744"/>
      <c r="GRT744"/>
      <c r="GRU744"/>
      <c r="GRV744"/>
      <c r="GRW744"/>
      <c r="GRX744"/>
      <c r="GRY744"/>
      <c r="GRZ744"/>
      <c r="GSA744"/>
      <c r="GSB744"/>
      <c r="GSC744"/>
      <c r="GSD744"/>
      <c r="GSE744"/>
      <c r="GSF744"/>
      <c r="GSG744"/>
      <c r="GSH744"/>
      <c r="GSI744"/>
      <c r="GSJ744"/>
      <c r="GSK744"/>
      <c r="GSL744"/>
      <c r="GSM744"/>
      <c r="GSN744"/>
      <c r="GSO744"/>
      <c r="GSP744"/>
      <c r="GSQ744"/>
      <c r="GSR744"/>
      <c r="GSS744"/>
      <c r="GST744"/>
      <c r="GSU744"/>
      <c r="GSV744"/>
      <c r="GSW744"/>
      <c r="GSX744"/>
      <c r="GSY744"/>
      <c r="GSZ744"/>
      <c r="GTA744"/>
      <c r="GTB744"/>
      <c r="GTC744"/>
      <c r="GTD744"/>
      <c r="GTE744"/>
      <c r="GTF744"/>
      <c r="GTG744"/>
      <c r="GTH744"/>
      <c r="GTI744"/>
      <c r="GTJ744"/>
      <c r="GTK744"/>
      <c r="GTL744"/>
      <c r="GTM744"/>
      <c r="GTN744"/>
      <c r="GTO744"/>
      <c r="GTP744"/>
      <c r="GTQ744"/>
      <c r="GTR744"/>
      <c r="GTS744"/>
      <c r="GTT744"/>
      <c r="GTU744"/>
      <c r="GTV744"/>
      <c r="GTW744"/>
      <c r="GTX744"/>
      <c r="GTY744"/>
      <c r="GTZ744"/>
      <c r="GUA744"/>
      <c r="GUB744"/>
      <c r="GUC744"/>
      <c r="GUD744"/>
      <c r="GUE744"/>
      <c r="GUF744"/>
      <c r="GUG744"/>
      <c r="GUH744"/>
      <c r="GUI744"/>
      <c r="GUJ744"/>
      <c r="GUK744"/>
      <c r="GUL744"/>
      <c r="GUM744"/>
      <c r="GUN744"/>
      <c r="GUO744"/>
      <c r="GUP744"/>
      <c r="GUQ744"/>
      <c r="GUR744"/>
      <c r="GUS744"/>
      <c r="GUT744"/>
      <c r="GUU744"/>
      <c r="GUV744"/>
      <c r="GUW744"/>
      <c r="GUX744"/>
      <c r="GUY744"/>
      <c r="GUZ744"/>
      <c r="GVA744"/>
      <c r="GVB744"/>
      <c r="GVC744"/>
      <c r="GVD744"/>
      <c r="GVE744"/>
      <c r="GVF744"/>
      <c r="GVG744"/>
      <c r="GVH744"/>
      <c r="GVI744"/>
      <c r="GVJ744"/>
      <c r="GVK744"/>
      <c r="GVL744"/>
      <c r="GVM744"/>
      <c r="GVN744"/>
      <c r="GVO744"/>
      <c r="GVP744"/>
      <c r="GVQ744"/>
      <c r="GVR744"/>
      <c r="GVS744"/>
      <c r="GVT744"/>
      <c r="GVU744"/>
      <c r="GVV744"/>
      <c r="GVW744"/>
      <c r="GVX744"/>
      <c r="GVY744"/>
      <c r="GVZ744"/>
      <c r="GWA744"/>
      <c r="GWB744"/>
      <c r="GWC744"/>
      <c r="GWD744"/>
      <c r="GWE744"/>
      <c r="GWF744"/>
      <c r="GWG744"/>
      <c r="GWH744"/>
      <c r="GWI744"/>
      <c r="GWJ744"/>
      <c r="GWK744"/>
      <c r="GWL744"/>
      <c r="GWM744"/>
      <c r="GWN744"/>
      <c r="GWO744"/>
      <c r="GWP744"/>
      <c r="GWQ744"/>
      <c r="GWR744"/>
      <c r="GWS744"/>
      <c r="GWT744"/>
      <c r="GWU744"/>
      <c r="GWV744"/>
      <c r="GWW744"/>
      <c r="GWX744"/>
      <c r="GWY744"/>
      <c r="GWZ744"/>
      <c r="GXA744"/>
      <c r="GXB744"/>
      <c r="GXC744"/>
      <c r="GXD744"/>
      <c r="GXE744"/>
      <c r="GXF744"/>
      <c r="GXG744"/>
      <c r="GXH744"/>
      <c r="GXI744"/>
      <c r="GXJ744"/>
      <c r="GXK744"/>
      <c r="GXL744"/>
      <c r="GXM744"/>
      <c r="GXN744"/>
      <c r="GXO744"/>
      <c r="GXP744"/>
      <c r="GXQ744"/>
      <c r="GXR744"/>
      <c r="GXS744"/>
      <c r="GXT744"/>
      <c r="GXU744"/>
      <c r="GXV744"/>
      <c r="GXW744"/>
      <c r="GXX744"/>
      <c r="GXY744"/>
      <c r="GXZ744"/>
      <c r="GYA744"/>
      <c r="GYB744"/>
      <c r="GYC744"/>
      <c r="GYD744"/>
      <c r="GYE744"/>
      <c r="GYF744"/>
      <c r="GYG744"/>
      <c r="GYH744"/>
      <c r="GYI744"/>
      <c r="GYJ744"/>
      <c r="GYK744"/>
      <c r="GYL744"/>
      <c r="GYM744"/>
      <c r="GYN744"/>
      <c r="GYO744"/>
      <c r="GYP744"/>
      <c r="GYQ744"/>
      <c r="GYR744"/>
      <c r="GYS744"/>
      <c r="GYT744"/>
      <c r="GYU744"/>
      <c r="GYV744"/>
      <c r="GYW744"/>
      <c r="GYX744"/>
      <c r="GYY744"/>
      <c r="GYZ744"/>
      <c r="GZA744"/>
      <c r="GZB744"/>
      <c r="GZC744"/>
      <c r="GZD744"/>
      <c r="GZE744"/>
      <c r="GZF744"/>
      <c r="GZG744"/>
      <c r="GZH744"/>
      <c r="GZI744"/>
      <c r="GZJ744"/>
      <c r="GZK744"/>
      <c r="GZL744"/>
      <c r="GZM744"/>
      <c r="GZN744"/>
      <c r="GZO744"/>
      <c r="GZP744"/>
      <c r="GZQ744"/>
      <c r="GZR744"/>
      <c r="GZS744"/>
      <c r="GZT744"/>
      <c r="GZU744"/>
      <c r="GZV744"/>
      <c r="GZW744"/>
      <c r="GZX744"/>
      <c r="GZY744"/>
      <c r="GZZ744"/>
      <c r="HAA744"/>
      <c r="HAB744"/>
      <c r="HAC744"/>
      <c r="HAD744"/>
      <c r="HAE744"/>
      <c r="HAF744"/>
      <c r="HAG744"/>
      <c r="HAH744"/>
      <c r="HAI744"/>
      <c r="HAJ744"/>
      <c r="HAK744"/>
      <c r="HAL744"/>
      <c r="HAM744"/>
      <c r="HAN744"/>
      <c r="HAO744"/>
      <c r="HAP744"/>
      <c r="HAQ744"/>
      <c r="HAR744"/>
      <c r="HAS744"/>
      <c r="HAT744"/>
      <c r="HAU744"/>
      <c r="HAV744"/>
      <c r="HAW744"/>
      <c r="HAX744"/>
      <c r="HAY744"/>
      <c r="HAZ744"/>
      <c r="HBA744"/>
      <c r="HBB744"/>
      <c r="HBC744"/>
      <c r="HBD744"/>
      <c r="HBE744"/>
      <c r="HBF744"/>
      <c r="HBG744"/>
      <c r="HBH744"/>
      <c r="HBI744"/>
      <c r="HBJ744"/>
      <c r="HBK744"/>
      <c r="HBL744"/>
      <c r="HBM744"/>
      <c r="HBN744"/>
      <c r="HBO744"/>
      <c r="HBP744"/>
      <c r="HBQ744"/>
      <c r="HBR744"/>
      <c r="HBS744"/>
      <c r="HBT744"/>
      <c r="HBU744"/>
      <c r="HBV744"/>
      <c r="HBW744"/>
      <c r="HBX744"/>
      <c r="HBY744"/>
      <c r="HBZ744"/>
      <c r="HCA744"/>
      <c r="HCB744"/>
      <c r="HCC744"/>
      <c r="HCD744"/>
      <c r="HCE744"/>
      <c r="HCF744"/>
      <c r="HCG744"/>
      <c r="HCH744"/>
      <c r="HCI744"/>
      <c r="HCJ744"/>
      <c r="HCK744"/>
      <c r="HCL744"/>
      <c r="HCM744"/>
      <c r="HCN744"/>
      <c r="HCO744"/>
      <c r="HCP744"/>
      <c r="HCQ744"/>
      <c r="HCR744"/>
      <c r="HCS744"/>
      <c r="HCT744"/>
      <c r="HCU744"/>
      <c r="HCV744"/>
      <c r="HCW744"/>
      <c r="HCX744"/>
      <c r="HCY744"/>
      <c r="HCZ744"/>
      <c r="HDA744"/>
      <c r="HDB744"/>
      <c r="HDC744"/>
      <c r="HDD744"/>
      <c r="HDE744"/>
      <c r="HDF744"/>
      <c r="HDG744"/>
      <c r="HDH744"/>
      <c r="HDI744"/>
      <c r="HDJ744"/>
      <c r="HDK744"/>
      <c r="HDL744"/>
      <c r="HDM744"/>
      <c r="HDN744"/>
      <c r="HDO744"/>
      <c r="HDP744"/>
      <c r="HDQ744"/>
      <c r="HDR744"/>
      <c r="HDS744"/>
      <c r="HDT744"/>
      <c r="HDU744"/>
      <c r="HDV744"/>
      <c r="HDW744"/>
      <c r="HDX744"/>
      <c r="HDY744"/>
      <c r="HDZ744"/>
      <c r="HEA744"/>
      <c r="HEB744"/>
      <c r="HEC744"/>
      <c r="HED744"/>
      <c r="HEE744"/>
      <c r="HEF744"/>
      <c r="HEG744"/>
      <c r="HEH744"/>
      <c r="HEI744"/>
      <c r="HEJ744"/>
      <c r="HEK744"/>
      <c r="HEL744"/>
      <c r="HEM744"/>
      <c r="HEN744"/>
      <c r="HEO744"/>
      <c r="HEP744"/>
      <c r="HEQ744"/>
      <c r="HER744"/>
      <c r="HES744"/>
      <c r="HET744"/>
      <c r="HEU744"/>
      <c r="HEV744"/>
      <c r="HEW744"/>
      <c r="HEX744"/>
      <c r="HEY744"/>
      <c r="HEZ744"/>
      <c r="HFA744"/>
      <c r="HFB744"/>
      <c r="HFC744"/>
      <c r="HFD744"/>
      <c r="HFE744"/>
      <c r="HFF744"/>
      <c r="HFG744"/>
      <c r="HFH744"/>
      <c r="HFI744"/>
      <c r="HFJ744"/>
      <c r="HFK744"/>
      <c r="HFL744"/>
      <c r="HFM744"/>
      <c r="HFN744"/>
      <c r="HFO744"/>
      <c r="HFP744"/>
      <c r="HFQ744"/>
      <c r="HFR744"/>
      <c r="HFS744"/>
      <c r="HFT744"/>
      <c r="HFU744"/>
      <c r="HFV744"/>
      <c r="HFW744"/>
      <c r="HFX744"/>
      <c r="HFY744"/>
      <c r="HFZ744"/>
      <c r="HGA744"/>
      <c r="HGB744"/>
      <c r="HGC744"/>
      <c r="HGD744"/>
      <c r="HGE744"/>
      <c r="HGF744"/>
      <c r="HGG744"/>
      <c r="HGH744"/>
      <c r="HGI744"/>
      <c r="HGJ744"/>
      <c r="HGK744"/>
      <c r="HGL744"/>
      <c r="HGM744"/>
      <c r="HGN744"/>
      <c r="HGO744"/>
      <c r="HGP744"/>
      <c r="HGQ744"/>
      <c r="HGR744"/>
      <c r="HGS744"/>
      <c r="HGT744"/>
      <c r="HGU744"/>
      <c r="HGV744"/>
      <c r="HGW744"/>
      <c r="HGX744"/>
      <c r="HGY744"/>
      <c r="HGZ744"/>
      <c r="HHA744"/>
      <c r="HHB744"/>
      <c r="HHC744"/>
      <c r="HHD744"/>
      <c r="HHE744"/>
      <c r="HHF744"/>
      <c r="HHG744"/>
      <c r="HHH744"/>
      <c r="HHI744"/>
      <c r="HHJ744"/>
      <c r="HHK744"/>
      <c r="HHL744"/>
      <c r="HHM744"/>
      <c r="HHN744"/>
      <c r="HHO744"/>
      <c r="HHP744"/>
      <c r="HHQ744"/>
      <c r="HHR744"/>
      <c r="HHS744"/>
      <c r="HHT744"/>
      <c r="HHU744"/>
      <c r="HHV744"/>
      <c r="HHW744"/>
      <c r="HHX744"/>
      <c r="HHY744"/>
      <c r="HHZ744"/>
      <c r="HIA744"/>
      <c r="HIB744"/>
      <c r="HIC744"/>
      <c r="HID744"/>
      <c r="HIE744"/>
      <c r="HIF744"/>
      <c r="HIG744"/>
      <c r="HIH744"/>
      <c r="HII744"/>
      <c r="HIJ744"/>
      <c r="HIK744"/>
      <c r="HIL744"/>
      <c r="HIM744"/>
      <c r="HIN744"/>
      <c r="HIO744"/>
      <c r="HIP744"/>
      <c r="HIQ744"/>
      <c r="HIR744"/>
      <c r="HIS744"/>
      <c r="HIT744"/>
      <c r="HIU744"/>
      <c r="HIV744"/>
      <c r="HIW744"/>
      <c r="HIX744"/>
      <c r="HIY744"/>
      <c r="HIZ744"/>
      <c r="HJA744"/>
      <c r="HJB744"/>
      <c r="HJC744"/>
      <c r="HJD744"/>
      <c r="HJE744"/>
      <c r="HJF744"/>
      <c r="HJG744"/>
      <c r="HJH744"/>
      <c r="HJI744"/>
      <c r="HJJ744"/>
      <c r="HJK744"/>
      <c r="HJL744"/>
      <c r="HJM744"/>
      <c r="HJN744"/>
      <c r="HJO744"/>
      <c r="HJP744"/>
      <c r="HJQ744"/>
      <c r="HJR744"/>
      <c r="HJS744"/>
      <c r="HJT744"/>
      <c r="HJU744"/>
      <c r="HJV744"/>
      <c r="HJW744"/>
      <c r="HJX744"/>
      <c r="HJY744"/>
      <c r="HJZ744"/>
      <c r="HKA744"/>
      <c r="HKB744"/>
      <c r="HKC744"/>
      <c r="HKD744"/>
      <c r="HKE744"/>
      <c r="HKF744"/>
      <c r="HKG744"/>
      <c r="HKH744"/>
      <c r="HKI744"/>
      <c r="HKJ744"/>
      <c r="HKK744"/>
      <c r="HKL744"/>
      <c r="HKM744"/>
      <c r="HKN744"/>
      <c r="HKO744"/>
      <c r="HKP744"/>
      <c r="HKQ744"/>
      <c r="HKR744"/>
      <c r="HKS744"/>
      <c r="HKT744"/>
      <c r="HKU744"/>
      <c r="HKV744"/>
      <c r="HKW744"/>
      <c r="HKX744"/>
      <c r="HKY744"/>
      <c r="HKZ744"/>
      <c r="HLA744"/>
      <c r="HLB744"/>
      <c r="HLC744"/>
      <c r="HLD744"/>
      <c r="HLE744"/>
      <c r="HLF744"/>
      <c r="HLG744"/>
      <c r="HLH744"/>
      <c r="HLI744"/>
      <c r="HLJ744"/>
      <c r="HLK744"/>
      <c r="HLL744"/>
      <c r="HLM744"/>
      <c r="HLN744"/>
      <c r="HLO744"/>
      <c r="HLP744"/>
      <c r="HLQ744"/>
      <c r="HLR744"/>
      <c r="HLS744"/>
      <c r="HLT744"/>
      <c r="HLU744"/>
      <c r="HLV744"/>
      <c r="HLW744"/>
      <c r="HLX744"/>
      <c r="HLY744"/>
      <c r="HLZ744"/>
      <c r="HMA744"/>
      <c r="HMB744"/>
      <c r="HMC744"/>
      <c r="HMD744"/>
      <c r="HME744"/>
      <c r="HMF744"/>
      <c r="HMG744"/>
      <c r="HMH744"/>
      <c r="HMI744"/>
      <c r="HMJ744"/>
      <c r="HMK744"/>
      <c r="HML744"/>
      <c r="HMM744"/>
      <c r="HMN744"/>
      <c r="HMO744"/>
      <c r="HMP744"/>
      <c r="HMQ744"/>
      <c r="HMR744"/>
      <c r="HMS744"/>
      <c r="HMT744"/>
      <c r="HMU744"/>
      <c r="HMV744"/>
      <c r="HMW744"/>
      <c r="HMX744"/>
      <c r="HMY744"/>
      <c r="HMZ744"/>
      <c r="HNA744"/>
      <c r="HNB744"/>
      <c r="HNC744"/>
      <c r="HND744"/>
      <c r="HNE744"/>
      <c r="HNF744"/>
      <c r="HNG744"/>
      <c r="HNH744"/>
      <c r="HNI744"/>
      <c r="HNJ744"/>
      <c r="HNK744"/>
      <c r="HNL744"/>
      <c r="HNM744"/>
      <c r="HNN744"/>
      <c r="HNO744"/>
      <c r="HNP744"/>
      <c r="HNQ744"/>
      <c r="HNR744"/>
      <c r="HNS744"/>
      <c r="HNT744"/>
      <c r="HNU744"/>
      <c r="HNV744"/>
      <c r="HNW744"/>
      <c r="HNX744"/>
      <c r="HNY744"/>
      <c r="HNZ744"/>
      <c r="HOA744"/>
      <c r="HOB744"/>
      <c r="HOC744"/>
      <c r="HOD744"/>
      <c r="HOE744"/>
      <c r="HOF744"/>
      <c r="HOG744"/>
      <c r="HOH744"/>
      <c r="HOI744"/>
      <c r="HOJ744"/>
      <c r="HOK744"/>
      <c r="HOL744"/>
      <c r="HOM744"/>
      <c r="HON744"/>
      <c r="HOO744"/>
      <c r="HOP744"/>
      <c r="HOQ744"/>
      <c r="HOR744"/>
      <c r="HOS744"/>
      <c r="HOT744"/>
      <c r="HOU744"/>
      <c r="HOV744"/>
      <c r="HOW744"/>
      <c r="HOX744"/>
      <c r="HOY744"/>
      <c r="HOZ744"/>
      <c r="HPA744"/>
      <c r="HPB744"/>
      <c r="HPC744"/>
      <c r="HPD744"/>
      <c r="HPE744"/>
      <c r="HPF744"/>
      <c r="HPG744"/>
      <c r="HPH744"/>
      <c r="HPI744"/>
      <c r="HPJ744"/>
      <c r="HPK744"/>
      <c r="HPL744"/>
      <c r="HPM744"/>
      <c r="HPN744"/>
      <c r="HPO744"/>
      <c r="HPP744"/>
      <c r="HPQ744"/>
      <c r="HPR744"/>
      <c r="HPS744"/>
      <c r="HPT744"/>
      <c r="HPU744"/>
      <c r="HPV744"/>
      <c r="HPW744"/>
      <c r="HPX744"/>
      <c r="HPY744"/>
      <c r="HPZ744"/>
      <c r="HQA744"/>
      <c r="HQB744"/>
      <c r="HQC744"/>
      <c r="HQD744"/>
      <c r="HQE744"/>
      <c r="HQF744"/>
      <c r="HQG744"/>
      <c r="HQH744"/>
      <c r="HQI744"/>
      <c r="HQJ744"/>
      <c r="HQK744"/>
      <c r="HQL744"/>
      <c r="HQM744"/>
      <c r="HQN744"/>
      <c r="HQO744"/>
      <c r="HQP744"/>
      <c r="HQQ744"/>
      <c r="HQR744"/>
      <c r="HQS744"/>
      <c r="HQT744"/>
      <c r="HQU744"/>
      <c r="HQV744"/>
      <c r="HQW744"/>
      <c r="HQX744"/>
      <c r="HQY744"/>
      <c r="HQZ744"/>
      <c r="HRA744"/>
      <c r="HRB744"/>
      <c r="HRC744"/>
      <c r="HRD744"/>
      <c r="HRE744"/>
      <c r="HRF744"/>
      <c r="HRG744"/>
      <c r="HRH744"/>
      <c r="HRI744"/>
      <c r="HRJ744"/>
      <c r="HRK744"/>
      <c r="HRL744"/>
      <c r="HRM744"/>
      <c r="HRN744"/>
      <c r="HRO744"/>
      <c r="HRP744"/>
      <c r="HRQ744"/>
      <c r="HRR744"/>
      <c r="HRS744"/>
      <c r="HRT744"/>
      <c r="HRU744"/>
      <c r="HRV744"/>
      <c r="HRW744"/>
      <c r="HRX744"/>
      <c r="HRY744"/>
      <c r="HRZ744"/>
      <c r="HSA744"/>
      <c r="HSB744"/>
      <c r="HSC744"/>
      <c r="HSD744"/>
      <c r="HSE744"/>
      <c r="HSF744"/>
      <c r="HSG744"/>
      <c r="HSH744"/>
      <c r="HSI744"/>
      <c r="HSJ744"/>
      <c r="HSK744"/>
      <c r="HSL744"/>
      <c r="HSM744"/>
      <c r="HSN744"/>
      <c r="HSO744"/>
      <c r="HSP744"/>
      <c r="HSQ744"/>
      <c r="HSR744"/>
      <c r="HSS744"/>
      <c r="HST744"/>
      <c r="HSU744"/>
      <c r="HSV744"/>
      <c r="HSW744"/>
      <c r="HSX744"/>
      <c r="HSY744"/>
      <c r="HSZ744"/>
      <c r="HTA744"/>
      <c r="HTB744"/>
      <c r="HTC744"/>
      <c r="HTD744"/>
      <c r="HTE744"/>
      <c r="HTF744"/>
      <c r="HTG744"/>
      <c r="HTH744"/>
      <c r="HTI744"/>
      <c r="HTJ744"/>
      <c r="HTK744"/>
      <c r="HTL744"/>
      <c r="HTM744"/>
      <c r="HTN744"/>
      <c r="HTO744"/>
      <c r="HTP744"/>
      <c r="HTQ744"/>
      <c r="HTR744"/>
      <c r="HTS744"/>
      <c r="HTT744"/>
      <c r="HTU744"/>
      <c r="HTV744"/>
      <c r="HTW744"/>
      <c r="HTX744"/>
      <c r="HTY744"/>
      <c r="HTZ744"/>
      <c r="HUA744"/>
      <c r="HUB744"/>
      <c r="HUC744"/>
      <c r="HUD744"/>
      <c r="HUE744"/>
      <c r="HUF744"/>
      <c r="HUG744"/>
      <c r="HUH744"/>
      <c r="HUI744"/>
      <c r="HUJ744"/>
      <c r="HUK744"/>
      <c r="HUL744"/>
      <c r="HUM744"/>
      <c r="HUN744"/>
      <c r="HUO744"/>
      <c r="HUP744"/>
      <c r="HUQ744"/>
      <c r="HUR744"/>
      <c r="HUS744"/>
      <c r="HUT744"/>
      <c r="HUU744"/>
      <c r="HUV744"/>
      <c r="HUW744"/>
      <c r="HUX744"/>
      <c r="HUY744"/>
      <c r="HUZ744"/>
      <c r="HVA744"/>
      <c r="HVB744"/>
      <c r="HVC744"/>
      <c r="HVD744"/>
      <c r="HVE744"/>
      <c r="HVF744"/>
      <c r="HVG744"/>
      <c r="HVH744"/>
      <c r="HVI744"/>
      <c r="HVJ744"/>
      <c r="HVK744"/>
      <c r="HVL744"/>
      <c r="HVM744"/>
      <c r="HVN744"/>
      <c r="HVO744"/>
      <c r="HVP744"/>
      <c r="HVQ744"/>
      <c r="HVR744"/>
      <c r="HVS744"/>
      <c r="HVT744"/>
      <c r="HVU744"/>
      <c r="HVV744"/>
      <c r="HVW744"/>
      <c r="HVX744"/>
      <c r="HVY744"/>
      <c r="HVZ744"/>
      <c r="HWA744"/>
      <c r="HWB744"/>
      <c r="HWC744"/>
      <c r="HWD744"/>
      <c r="HWE744"/>
      <c r="HWF744"/>
      <c r="HWG744"/>
      <c r="HWH744"/>
      <c r="HWI744"/>
      <c r="HWJ744"/>
      <c r="HWK744"/>
      <c r="HWL744"/>
      <c r="HWM744"/>
      <c r="HWN744"/>
      <c r="HWO744"/>
      <c r="HWP744"/>
      <c r="HWQ744"/>
      <c r="HWR744"/>
      <c r="HWS744"/>
      <c r="HWT744"/>
      <c r="HWU744"/>
      <c r="HWV744"/>
      <c r="HWW744"/>
      <c r="HWX744"/>
      <c r="HWY744"/>
      <c r="HWZ744"/>
      <c r="HXA744"/>
      <c r="HXB744"/>
      <c r="HXC744"/>
      <c r="HXD744"/>
      <c r="HXE744"/>
      <c r="HXF744"/>
      <c r="HXG744"/>
      <c r="HXH744"/>
      <c r="HXI744"/>
      <c r="HXJ744"/>
      <c r="HXK744"/>
      <c r="HXL744"/>
      <c r="HXM744"/>
      <c r="HXN744"/>
      <c r="HXO744"/>
      <c r="HXP744"/>
      <c r="HXQ744"/>
      <c r="HXR744"/>
      <c r="HXS744"/>
      <c r="HXT744"/>
      <c r="HXU744"/>
      <c r="HXV744"/>
      <c r="HXW744"/>
      <c r="HXX744"/>
      <c r="HXY744"/>
      <c r="HXZ744"/>
      <c r="HYA744"/>
      <c r="HYB744"/>
      <c r="HYC744"/>
      <c r="HYD744"/>
      <c r="HYE744"/>
      <c r="HYF744"/>
      <c r="HYG744"/>
      <c r="HYH744"/>
      <c r="HYI744"/>
      <c r="HYJ744"/>
      <c r="HYK744"/>
      <c r="HYL744"/>
      <c r="HYM744"/>
      <c r="HYN744"/>
      <c r="HYO744"/>
      <c r="HYP744"/>
      <c r="HYQ744"/>
      <c r="HYR744"/>
      <c r="HYS744"/>
      <c r="HYT744"/>
      <c r="HYU744"/>
      <c r="HYV744"/>
      <c r="HYW744"/>
      <c r="HYX744"/>
      <c r="HYY744"/>
      <c r="HYZ744"/>
      <c r="HZA744"/>
      <c r="HZB744"/>
      <c r="HZC744"/>
      <c r="HZD744"/>
      <c r="HZE744"/>
      <c r="HZF744"/>
      <c r="HZG744"/>
      <c r="HZH744"/>
      <c r="HZI744"/>
      <c r="HZJ744"/>
      <c r="HZK744"/>
      <c r="HZL744"/>
      <c r="HZM744"/>
      <c r="HZN744"/>
      <c r="HZO744"/>
      <c r="HZP744"/>
      <c r="HZQ744"/>
      <c r="HZR744"/>
      <c r="HZS744"/>
      <c r="HZT744"/>
      <c r="HZU744"/>
      <c r="HZV744"/>
      <c r="HZW744"/>
      <c r="HZX744"/>
      <c r="HZY744"/>
      <c r="HZZ744"/>
      <c r="IAA744"/>
      <c r="IAB744"/>
      <c r="IAC744"/>
      <c r="IAD744"/>
      <c r="IAE744"/>
      <c r="IAF744"/>
      <c r="IAG744"/>
      <c r="IAH744"/>
      <c r="IAI744"/>
      <c r="IAJ744"/>
      <c r="IAK744"/>
      <c r="IAL744"/>
      <c r="IAM744"/>
      <c r="IAN744"/>
      <c r="IAO744"/>
      <c r="IAP744"/>
      <c r="IAQ744"/>
      <c r="IAR744"/>
      <c r="IAS744"/>
      <c r="IAT744"/>
      <c r="IAU744"/>
      <c r="IAV744"/>
      <c r="IAW744"/>
      <c r="IAX744"/>
      <c r="IAY744"/>
      <c r="IAZ744"/>
      <c r="IBA744"/>
      <c r="IBB744"/>
      <c r="IBC744"/>
      <c r="IBD744"/>
      <c r="IBE744"/>
      <c r="IBF744"/>
      <c r="IBG744"/>
      <c r="IBH744"/>
      <c r="IBI744"/>
      <c r="IBJ744"/>
      <c r="IBK744"/>
      <c r="IBL744"/>
      <c r="IBM744"/>
      <c r="IBN744"/>
      <c r="IBO744"/>
      <c r="IBP744"/>
      <c r="IBQ744"/>
      <c r="IBR744"/>
      <c r="IBS744"/>
      <c r="IBT744"/>
      <c r="IBU744"/>
      <c r="IBV744"/>
      <c r="IBW744"/>
      <c r="IBX744"/>
      <c r="IBY744"/>
      <c r="IBZ744"/>
      <c r="ICA744"/>
      <c r="ICB744"/>
      <c r="ICC744"/>
      <c r="ICD744"/>
      <c r="ICE744"/>
      <c r="ICF744"/>
      <c r="ICG744"/>
      <c r="ICH744"/>
      <c r="ICI744"/>
      <c r="ICJ744"/>
      <c r="ICK744"/>
      <c r="ICL744"/>
      <c r="ICM744"/>
      <c r="ICN744"/>
      <c r="ICO744"/>
      <c r="ICP744"/>
      <c r="ICQ744"/>
      <c r="ICR744"/>
      <c r="ICS744"/>
      <c r="ICT744"/>
      <c r="ICU744"/>
      <c r="ICV744"/>
      <c r="ICW744"/>
      <c r="ICX744"/>
      <c r="ICY744"/>
      <c r="ICZ744"/>
      <c r="IDA744"/>
      <c r="IDB744"/>
      <c r="IDC744"/>
      <c r="IDD744"/>
      <c r="IDE744"/>
      <c r="IDF744"/>
      <c r="IDG744"/>
      <c r="IDH744"/>
      <c r="IDI744"/>
      <c r="IDJ744"/>
      <c r="IDK744"/>
      <c r="IDL744"/>
      <c r="IDM744"/>
      <c r="IDN744"/>
      <c r="IDO744"/>
      <c r="IDP744"/>
      <c r="IDQ744"/>
      <c r="IDR744"/>
      <c r="IDS744"/>
      <c r="IDT744"/>
      <c r="IDU744"/>
      <c r="IDV744"/>
      <c r="IDW744"/>
      <c r="IDX744"/>
      <c r="IDY744"/>
      <c r="IDZ744"/>
      <c r="IEA744"/>
      <c r="IEB744"/>
      <c r="IEC744"/>
      <c r="IED744"/>
      <c r="IEE744"/>
      <c r="IEF744"/>
      <c r="IEG744"/>
      <c r="IEH744"/>
      <c r="IEI744"/>
      <c r="IEJ744"/>
      <c r="IEK744"/>
      <c r="IEL744"/>
      <c r="IEM744"/>
      <c r="IEN744"/>
      <c r="IEO744"/>
      <c r="IEP744"/>
      <c r="IEQ744"/>
      <c r="IER744"/>
      <c r="IES744"/>
      <c r="IET744"/>
      <c r="IEU744"/>
      <c r="IEV744"/>
      <c r="IEW744"/>
      <c r="IEX744"/>
      <c r="IEY744"/>
      <c r="IEZ744"/>
      <c r="IFA744"/>
      <c r="IFB744"/>
      <c r="IFC744"/>
      <c r="IFD744"/>
      <c r="IFE744"/>
      <c r="IFF744"/>
      <c r="IFG744"/>
      <c r="IFH744"/>
      <c r="IFI744"/>
      <c r="IFJ744"/>
      <c r="IFK744"/>
      <c r="IFL744"/>
      <c r="IFM744"/>
      <c r="IFN744"/>
      <c r="IFO744"/>
      <c r="IFP744"/>
      <c r="IFQ744"/>
      <c r="IFR744"/>
      <c r="IFS744"/>
      <c r="IFT744"/>
      <c r="IFU744"/>
      <c r="IFV744"/>
      <c r="IFW744"/>
      <c r="IFX744"/>
      <c r="IFY744"/>
      <c r="IFZ744"/>
      <c r="IGA744"/>
      <c r="IGB744"/>
      <c r="IGC744"/>
      <c r="IGD744"/>
      <c r="IGE744"/>
      <c r="IGF744"/>
      <c r="IGG744"/>
      <c r="IGH744"/>
      <c r="IGI744"/>
      <c r="IGJ744"/>
      <c r="IGK744"/>
      <c r="IGL744"/>
      <c r="IGM744"/>
      <c r="IGN744"/>
      <c r="IGO744"/>
      <c r="IGP744"/>
      <c r="IGQ744"/>
      <c r="IGR744"/>
      <c r="IGS744"/>
      <c r="IGT744"/>
      <c r="IGU744"/>
      <c r="IGV744"/>
      <c r="IGW744"/>
      <c r="IGX744"/>
      <c r="IGY744"/>
      <c r="IGZ744"/>
      <c r="IHA744"/>
      <c r="IHB744"/>
      <c r="IHC744"/>
      <c r="IHD744"/>
      <c r="IHE744"/>
      <c r="IHF744"/>
      <c r="IHG744"/>
      <c r="IHH744"/>
      <c r="IHI744"/>
      <c r="IHJ744"/>
      <c r="IHK744"/>
      <c r="IHL744"/>
      <c r="IHM744"/>
      <c r="IHN744"/>
      <c r="IHO744"/>
      <c r="IHP744"/>
      <c r="IHQ744"/>
      <c r="IHR744"/>
      <c r="IHS744"/>
      <c r="IHT744"/>
      <c r="IHU744"/>
      <c r="IHV744"/>
      <c r="IHW744"/>
      <c r="IHX744"/>
      <c r="IHY744"/>
      <c r="IHZ744"/>
      <c r="IIA744"/>
      <c r="IIB744"/>
      <c r="IIC744"/>
      <c r="IID744"/>
      <c r="IIE744"/>
      <c r="IIF744"/>
      <c r="IIG744"/>
      <c r="IIH744"/>
      <c r="III744"/>
      <c r="IIJ744"/>
      <c r="IIK744"/>
      <c r="IIL744"/>
      <c r="IIM744"/>
      <c r="IIN744"/>
      <c r="IIO744"/>
      <c r="IIP744"/>
      <c r="IIQ744"/>
      <c r="IIR744"/>
      <c r="IIS744"/>
      <c r="IIT744"/>
      <c r="IIU744"/>
      <c r="IIV744"/>
      <c r="IIW744"/>
      <c r="IIX744"/>
      <c r="IIY744"/>
      <c r="IIZ744"/>
      <c r="IJA744"/>
      <c r="IJB744"/>
      <c r="IJC744"/>
      <c r="IJD744"/>
      <c r="IJE744"/>
      <c r="IJF744"/>
      <c r="IJG744"/>
      <c r="IJH744"/>
      <c r="IJI744"/>
      <c r="IJJ744"/>
      <c r="IJK744"/>
      <c r="IJL744"/>
      <c r="IJM744"/>
      <c r="IJN744"/>
      <c r="IJO744"/>
      <c r="IJP744"/>
      <c r="IJQ744"/>
      <c r="IJR744"/>
      <c r="IJS744"/>
      <c r="IJT744"/>
      <c r="IJU744"/>
      <c r="IJV744"/>
      <c r="IJW744"/>
      <c r="IJX744"/>
      <c r="IJY744"/>
      <c r="IJZ744"/>
      <c r="IKA744"/>
      <c r="IKB744"/>
      <c r="IKC744"/>
      <c r="IKD744"/>
      <c r="IKE744"/>
      <c r="IKF744"/>
      <c r="IKG744"/>
      <c r="IKH744"/>
      <c r="IKI744"/>
      <c r="IKJ744"/>
      <c r="IKK744"/>
      <c r="IKL744"/>
      <c r="IKM744"/>
      <c r="IKN744"/>
      <c r="IKO744"/>
      <c r="IKP744"/>
      <c r="IKQ744"/>
      <c r="IKR744"/>
      <c r="IKS744"/>
      <c r="IKT744"/>
      <c r="IKU744"/>
      <c r="IKV744"/>
      <c r="IKW744"/>
      <c r="IKX744"/>
      <c r="IKY744"/>
      <c r="IKZ744"/>
      <c r="ILA744"/>
      <c r="ILB744"/>
      <c r="ILC744"/>
      <c r="ILD744"/>
      <c r="ILE744"/>
      <c r="ILF744"/>
      <c r="ILG744"/>
      <c r="ILH744"/>
      <c r="ILI744"/>
      <c r="ILJ744"/>
      <c r="ILK744"/>
      <c r="ILL744"/>
      <c r="ILM744"/>
      <c r="ILN744"/>
      <c r="ILO744"/>
      <c r="ILP744"/>
      <c r="ILQ744"/>
      <c r="ILR744"/>
      <c r="ILS744"/>
      <c r="ILT744"/>
      <c r="ILU744"/>
      <c r="ILV744"/>
      <c r="ILW744"/>
      <c r="ILX744"/>
      <c r="ILY744"/>
      <c r="ILZ744"/>
      <c r="IMA744"/>
      <c r="IMB744"/>
      <c r="IMC744"/>
      <c r="IMD744"/>
      <c r="IME744"/>
      <c r="IMF744"/>
      <c r="IMG744"/>
      <c r="IMH744"/>
      <c r="IMI744"/>
      <c r="IMJ744"/>
      <c r="IMK744"/>
      <c r="IML744"/>
      <c r="IMM744"/>
      <c r="IMN744"/>
      <c r="IMO744"/>
      <c r="IMP744"/>
      <c r="IMQ744"/>
      <c r="IMR744"/>
      <c r="IMS744"/>
      <c r="IMT744"/>
      <c r="IMU744"/>
      <c r="IMV744"/>
      <c r="IMW744"/>
      <c r="IMX744"/>
      <c r="IMY744"/>
      <c r="IMZ744"/>
      <c r="INA744"/>
      <c r="INB744"/>
      <c r="INC744"/>
      <c r="IND744"/>
      <c r="INE744"/>
      <c r="INF744"/>
      <c r="ING744"/>
      <c r="INH744"/>
      <c r="INI744"/>
      <c r="INJ744"/>
      <c r="INK744"/>
      <c r="INL744"/>
      <c r="INM744"/>
      <c r="INN744"/>
      <c r="INO744"/>
      <c r="INP744"/>
      <c r="INQ744"/>
      <c r="INR744"/>
      <c r="INS744"/>
      <c r="INT744"/>
      <c r="INU744"/>
      <c r="INV744"/>
      <c r="INW744"/>
      <c r="INX744"/>
      <c r="INY744"/>
      <c r="INZ744"/>
      <c r="IOA744"/>
      <c r="IOB744"/>
      <c r="IOC744"/>
      <c r="IOD744"/>
      <c r="IOE744"/>
      <c r="IOF744"/>
      <c r="IOG744"/>
      <c r="IOH744"/>
      <c r="IOI744"/>
      <c r="IOJ744"/>
      <c r="IOK744"/>
      <c r="IOL744"/>
      <c r="IOM744"/>
      <c r="ION744"/>
      <c r="IOO744"/>
      <c r="IOP744"/>
      <c r="IOQ744"/>
      <c r="IOR744"/>
      <c r="IOS744"/>
      <c r="IOT744"/>
      <c r="IOU744"/>
      <c r="IOV744"/>
      <c r="IOW744"/>
      <c r="IOX744"/>
      <c r="IOY744"/>
      <c r="IOZ744"/>
      <c r="IPA744"/>
      <c r="IPB744"/>
      <c r="IPC744"/>
      <c r="IPD744"/>
      <c r="IPE744"/>
      <c r="IPF744"/>
      <c r="IPG744"/>
      <c r="IPH744"/>
      <c r="IPI744"/>
      <c r="IPJ744"/>
      <c r="IPK744"/>
      <c r="IPL744"/>
      <c r="IPM744"/>
      <c r="IPN744"/>
      <c r="IPO744"/>
      <c r="IPP744"/>
      <c r="IPQ744"/>
      <c r="IPR744"/>
      <c r="IPS744"/>
      <c r="IPT744"/>
      <c r="IPU744"/>
      <c r="IPV744"/>
      <c r="IPW744"/>
      <c r="IPX744"/>
      <c r="IPY744"/>
      <c r="IPZ744"/>
      <c r="IQA744"/>
      <c r="IQB744"/>
      <c r="IQC744"/>
      <c r="IQD744"/>
      <c r="IQE744"/>
      <c r="IQF744"/>
      <c r="IQG744"/>
      <c r="IQH744"/>
      <c r="IQI744"/>
      <c r="IQJ744"/>
      <c r="IQK744"/>
      <c r="IQL744"/>
      <c r="IQM744"/>
      <c r="IQN744"/>
      <c r="IQO744"/>
      <c r="IQP744"/>
      <c r="IQQ744"/>
      <c r="IQR744"/>
      <c r="IQS744"/>
      <c r="IQT744"/>
      <c r="IQU744"/>
      <c r="IQV744"/>
      <c r="IQW744"/>
      <c r="IQX744"/>
      <c r="IQY744"/>
      <c r="IQZ744"/>
      <c r="IRA744"/>
      <c r="IRB744"/>
      <c r="IRC744"/>
      <c r="IRD744"/>
      <c r="IRE744"/>
      <c r="IRF744"/>
      <c r="IRG744"/>
      <c r="IRH744"/>
      <c r="IRI744"/>
      <c r="IRJ744"/>
      <c r="IRK744"/>
      <c r="IRL744"/>
      <c r="IRM744"/>
      <c r="IRN744"/>
      <c r="IRO744"/>
      <c r="IRP744"/>
      <c r="IRQ744"/>
      <c r="IRR744"/>
      <c r="IRS744"/>
      <c r="IRT744"/>
      <c r="IRU744"/>
      <c r="IRV744"/>
      <c r="IRW744"/>
      <c r="IRX744"/>
      <c r="IRY744"/>
      <c r="IRZ744"/>
      <c r="ISA744"/>
      <c r="ISB744"/>
      <c r="ISC744"/>
      <c r="ISD744"/>
      <c r="ISE744"/>
      <c r="ISF744"/>
      <c r="ISG744"/>
      <c r="ISH744"/>
      <c r="ISI744"/>
      <c r="ISJ744"/>
      <c r="ISK744"/>
      <c r="ISL744"/>
      <c r="ISM744"/>
      <c r="ISN744"/>
      <c r="ISO744"/>
      <c r="ISP744"/>
      <c r="ISQ744"/>
      <c r="ISR744"/>
      <c r="ISS744"/>
      <c r="IST744"/>
      <c r="ISU744"/>
      <c r="ISV744"/>
      <c r="ISW744"/>
      <c r="ISX744"/>
      <c r="ISY744"/>
      <c r="ISZ744"/>
      <c r="ITA744"/>
      <c r="ITB744"/>
      <c r="ITC744"/>
      <c r="ITD744"/>
      <c r="ITE744"/>
      <c r="ITF744"/>
      <c r="ITG744"/>
      <c r="ITH744"/>
      <c r="ITI744"/>
      <c r="ITJ744"/>
      <c r="ITK744"/>
      <c r="ITL744"/>
      <c r="ITM744"/>
      <c r="ITN744"/>
      <c r="ITO744"/>
      <c r="ITP744"/>
      <c r="ITQ744"/>
      <c r="ITR744"/>
      <c r="ITS744"/>
      <c r="ITT744"/>
      <c r="ITU744"/>
      <c r="ITV744"/>
      <c r="ITW744"/>
      <c r="ITX744"/>
      <c r="ITY744"/>
      <c r="ITZ744"/>
      <c r="IUA744"/>
      <c r="IUB744"/>
      <c r="IUC744"/>
      <c r="IUD744"/>
      <c r="IUE744"/>
      <c r="IUF744"/>
      <c r="IUG744"/>
      <c r="IUH744"/>
      <c r="IUI744"/>
      <c r="IUJ744"/>
      <c r="IUK744"/>
      <c r="IUL744"/>
      <c r="IUM744"/>
      <c r="IUN744"/>
      <c r="IUO744"/>
      <c r="IUP744"/>
      <c r="IUQ744"/>
      <c r="IUR744"/>
      <c r="IUS744"/>
      <c r="IUT744"/>
      <c r="IUU744"/>
      <c r="IUV744"/>
      <c r="IUW744"/>
      <c r="IUX744"/>
      <c r="IUY744"/>
      <c r="IUZ744"/>
      <c r="IVA744"/>
      <c r="IVB744"/>
      <c r="IVC744"/>
      <c r="IVD744"/>
      <c r="IVE744"/>
      <c r="IVF744"/>
      <c r="IVG744"/>
      <c r="IVH744"/>
      <c r="IVI744"/>
      <c r="IVJ744"/>
      <c r="IVK744"/>
      <c r="IVL744"/>
      <c r="IVM744"/>
      <c r="IVN744"/>
      <c r="IVO744"/>
      <c r="IVP744"/>
      <c r="IVQ744"/>
      <c r="IVR744"/>
      <c r="IVS744"/>
      <c r="IVT744"/>
      <c r="IVU744"/>
      <c r="IVV744"/>
      <c r="IVW744"/>
      <c r="IVX744"/>
      <c r="IVY744"/>
      <c r="IVZ744"/>
      <c r="IWA744"/>
      <c r="IWB744"/>
      <c r="IWC744"/>
      <c r="IWD744"/>
      <c r="IWE744"/>
      <c r="IWF744"/>
      <c r="IWG744"/>
      <c r="IWH744"/>
      <c r="IWI744"/>
      <c r="IWJ744"/>
      <c r="IWK744"/>
      <c r="IWL744"/>
      <c r="IWM744"/>
      <c r="IWN744"/>
      <c r="IWO744"/>
      <c r="IWP744"/>
      <c r="IWQ744"/>
      <c r="IWR744"/>
      <c r="IWS744"/>
      <c r="IWT744"/>
      <c r="IWU744"/>
      <c r="IWV744"/>
      <c r="IWW744"/>
      <c r="IWX744"/>
      <c r="IWY744"/>
      <c r="IWZ744"/>
      <c r="IXA744"/>
      <c r="IXB744"/>
      <c r="IXC744"/>
      <c r="IXD744"/>
      <c r="IXE744"/>
      <c r="IXF744"/>
      <c r="IXG744"/>
      <c r="IXH744"/>
      <c r="IXI744"/>
      <c r="IXJ744"/>
      <c r="IXK744"/>
      <c r="IXL744"/>
      <c r="IXM744"/>
      <c r="IXN744"/>
      <c r="IXO744"/>
      <c r="IXP744"/>
      <c r="IXQ744"/>
      <c r="IXR744"/>
      <c r="IXS744"/>
      <c r="IXT744"/>
      <c r="IXU744"/>
      <c r="IXV744"/>
      <c r="IXW744"/>
      <c r="IXX744"/>
      <c r="IXY744"/>
      <c r="IXZ744"/>
      <c r="IYA744"/>
      <c r="IYB744"/>
      <c r="IYC744"/>
      <c r="IYD744"/>
      <c r="IYE744"/>
      <c r="IYF744"/>
      <c r="IYG744"/>
      <c r="IYH744"/>
      <c r="IYI744"/>
      <c r="IYJ744"/>
      <c r="IYK744"/>
      <c r="IYL744"/>
      <c r="IYM744"/>
      <c r="IYN744"/>
      <c r="IYO744"/>
      <c r="IYP744"/>
      <c r="IYQ744"/>
      <c r="IYR744"/>
      <c r="IYS744"/>
      <c r="IYT744"/>
      <c r="IYU744"/>
      <c r="IYV744"/>
      <c r="IYW744"/>
      <c r="IYX744"/>
      <c r="IYY744"/>
      <c r="IYZ744"/>
      <c r="IZA744"/>
      <c r="IZB744"/>
      <c r="IZC744"/>
      <c r="IZD744"/>
      <c r="IZE744"/>
      <c r="IZF744"/>
      <c r="IZG744"/>
      <c r="IZH744"/>
      <c r="IZI744"/>
      <c r="IZJ744"/>
      <c r="IZK744"/>
      <c r="IZL744"/>
      <c r="IZM744"/>
      <c r="IZN744"/>
      <c r="IZO744"/>
      <c r="IZP744"/>
      <c r="IZQ744"/>
      <c r="IZR744"/>
      <c r="IZS744"/>
      <c r="IZT744"/>
      <c r="IZU744"/>
      <c r="IZV744"/>
      <c r="IZW744"/>
      <c r="IZX744"/>
      <c r="IZY744"/>
      <c r="IZZ744"/>
      <c r="JAA744"/>
      <c r="JAB744"/>
      <c r="JAC744"/>
      <c r="JAD744"/>
      <c r="JAE744"/>
      <c r="JAF744"/>
      <c r="JAG744"/>
      <c r="JAH744"/>
      <c r="JAI744"/>
      <c r="JAJ744"/>
      <c r="JAK744"/>
      <c r="JAL744"/>
      <c r="JAM744"/>
      <c r="JAN744"/>
      <c r="JAO744"/>
      <c r="JAP744"/>
      <c r="JAQ744"/>
      <c r="JAR744"/>
      <c r="JAS744"/>
      <c r="JAT744"/>
      <c r="JAU744"/>
      <c r="JAV744"/>
      <c r="JAW744"/>
      <c r="JAX744"/>
      <c r="JAY744"/>
      <c r="JAZ744"/>
      <c r="JBA744"/>
      <c r="JBB744"/>
      <c r="JBC744"/>
      <c r="JBD744"/>
      <c r="JBE744"/>
      <c r="JBF744"/>
      <c r="JBG744"/>
      <c r="JBH744"/>
      <c r="JBI744"/>
      <c r="JBJ744"/>
      <c r="JBK744"/>
      <c r="JBL744"/>
      <c r="JBM744"/>
      <c r="JBN744"/>
      <c r="JBO744"/>
      <c r="JBP744"/>
      <c r="JBQ744"/>
      <c r="JBR744"/>
      <c r="JBS744"/>
      <c r="JBT744"/>
      <c r="JBU744"/>
      <c r="JBV744"/>
      <c r="JBW744"/>
      <c r="JBX744"/>
      <c r="JBY744"/>
      <c r="JBZ744"/>
      <c r="JCA744"/>
      <c r="JCB744"/>
      <c r="JCC744"/>
      <c r="JCD744"/>
      <c r="JCE744"/>
      <c r="JCF744"/>
      <c r="JCG744"/>
      <c r="JCH744"/>
      <c r="JCI744"/>
      <c r="JCJ744"/>
      <c r="JCK744"/>
      <c r="JCL744"/>
      <c r="JCM744"/>
      <c r="JCN744"/>
      <c r="JCO744"/>
      <c r="JCP744"/>
      <c r="JCQ744"/>
      <c r="JCR744"/>
      <c r="JCS744"/>
      <c r="JCT744"/>
      <c r="JCU744"/>
      <c r="JCV744"/>
      <c r="JCW744"/>
      <c r="JCX744"/>
      <c r="JCY744"/>
      <c r="JCZ744"/>
      <c r="JDA744"/>
      <c r="JDB744"/>
      <c r="JDC744"/>
      <c r="JDD744"/>
      <c r="JDE744"/>
      <c r="JDF744"/>
      <c r="JDG744"/>
      <c r="JDH744"/>
      <c r="JDI744"/>
      <c r="JDJ744"/>
      <c r="JDK744"/>
      <c r="JDL744"/>
      <c r="JDM744"/>
      <c r="JDN744"/>
      <c r="JDO744"/>
      <c r="JDP744"/>
      <c r="JDQ744"/>
      <c r="JDR744"/>
      <c r="JDS744"/>
      <c r="JDT744"/>
      <c r="JDU744"/>
      <c r="JDV744"/>
      <c r="JDW744"/>
      <c r="JDX744"/>
      <c r="JDY744"/>
      <c r="JDZ744"/>
      <c r="JEA744"/>
      <c r="JEB744"/>
      <c r="JEC744"/>
      <c r="JED744"/>
      <c r="JEE744"/>
      <c r="JEF744"/>
      <c r="JEG744"/>
      <c r="JEH744"/>
      <c r="JEI744"/>
      <c r="JEJ744"/>
      <c r="JEK744"/>
      <c r="JEL744"/>
      <c r="JEM744"/>
      <c r="JEN744"/>
      <c r="JEO744"/>
      <c r="JEP744"/>
      <c r="JEQ744"/>
      <c r="JER744"/>
      <c r="JES744"/>
      <c r="JET744"/>
      <c r="JEU744"/>
      <c r="JEV744"/>
      <c r="JEW744"/>
      <c r="JEX744"/>
      <c r="JEY744"/>
      <c r="JEZ744"/>
      <c r="JFA744"/>
      <c r="JFB744"/>
      <c r="JFC744"/>
      <c r="JFD744"/>
      <c r="JFE744"/>
      <c r="JFF744"/>
      <c r="JFG744"/>
      <c r="JFH744"/>
      <c r="JFI744"/>
      <c r="JFJ744"/>
      <c r="JFK744"/>
      <c r="JFL744"/>
      <c r="JFM744"/>
      <c r="JFN744"/>
      <c r="JFO744"/>
      <c r="JFP744"/>
      <c r="JFQ744"/>
      <c r="JFR744"/>
      <c r="JFS744"/>
      <c r="JFT744"/>
      <c r="JFU744"/>
      <c r="JFV744"/>
      <c r="JFW744"/>
      <c r="JFX744"/>
      <c r="JFY744"/>
      <c r="JFZ744"/>
      <c r="JGA744"/>
      <c r="JGB744"/>
      <c r="JGC744"/>
      <c r="JGD744"/>
      <c r="JGE744"/>
      <c r="JGF744"/>
      <c r="JGG744"/>
      <c r="JGH744"/>
      <c r="JGI744"/>
      <c r="JGJ744"/>
      <c r="JGK744"/>
      <c r="JGL744"/>
      <c r="JGM744"/>
      <c r="JGN744"/>
      <c r="JGO744"/>
      <c r="JGP744"/>
      <c r="JGQ744"/>
      <c r="JGR744"/>
      <c r="JGS744"/>
      <c r="JGT744"/>
      <c r="JGU744"/>
      <c r="JGV744"/>
      <c r="JGW744"/>
      <c r="JGX744"/>
      <c r="JGY744"/>
      <c r="JGZ744"/>
      <c r="JHA744"/>
      <c r="JHB744"/>
      <c r="JHC744"/>
      <c r="JHD744"/>
      <c r="JHE744"/>
      <c r="JHF744"/>
      <c r="JHG744"/>
      <c r="JHH744"/>
      <c r="JHI744"/>
      <c r="JHJ744"/>
      <c r="JHK744"/>
      <c r="JHL744"/>
      <c r="JHM744"/>
      <c r="JHN744"/>
      <c r="JHO744"/>
      <c r="JHP744"/>
      <c r="JHQ744"/>
      <c r="JHR744"/>
      <c r="JHS744"/>
      <c r="JHT744"/>
      <c r="JHU744"/>
      <c r="JHV744"/>
      <c r="JHW744"/>
      <c r="JHX744"/>
      <c r="JHY744"/>
      <c r="JHZ744"/>
      <c r="JIA744"/>
      <c r="JIB744"/>
      <c r="JIC744"/>
      <c r="JID744"/>
      <c r="JIE744"/>
      <c r="JIF744"/>
      <c r="JIG744"/>
      <c r="JIH744"/>
      <c r="JII744"/>
      <c r="JIJ744"/>
      <c r="JIK744"/>
      <c r="JIL744"/>
      <c r="JIM744"/>
      <c r="JIN744"/>
      <c r="JIO744"/>
      <c r="JIP744"/>
      <c r="JIQ744"/>
      <c r="JIR744"/>
      <c r="JIS744"/>
      <c r="JIT744"/>
      <c r="JIU744"/>
      <c r="JIV744"/>
      <c r="JIW744"/>
      <c r="JIX744"/>
      <c r="JIY744"/>
      <c r="JIZ744"/>
      <c r="JJA744"/>
      <c r="JJB744"/>
      <c r="JJC744"/>
      <c r="JJD744"/>
      <c r="JJE744"/>
      <c r="JJF744"/>
      <c r="JJG744"/>
      <c r="JJH744"/>
      <c r="JJI744"/>
      <c r="JJJ744"/>
      <c r="JJK744"/>
      <c r="JJL744"/>
      <c r="JJM744"/>
      <c r="JJN744"/>
      <c r="JJO744"/>
      <c r="JJP744"/>
      <c r="JJQ744"/>
      <c r="JJR744"/>
      <c r="JJS744"/>
      <c r="JJT744"/>
      <c r="JJU744"/>
      <c r="JJV744"/>
      <c r="JJW744"/>
      <c r="JJX744"/>
      <c r="JJY744"/>
      <c r="JJZ744"/>
      <c r="JKA744"/>
      <c r="JKB744"/>
      <c r="JKC744"/>
      <c r="JKD744"/>
      <c r="JKE744"/>
      <c r="JKF744"/>
      <c r="JKG744"/>
      <c r="JKH744"/>
      <c r="JKI744"/>
      <c r="JKJ744"/>
      <c r="JKK744"/>
      <c r="JKL744"/>
      <c r="JKM744"/>
      <c r="JKN744"/>
      <c r="JKO744"/>
      <c r="JKP744"/>
      <c r="JKQ744"/>
      <c r="JKR744"/>
      <c r="JKS744"/>
      <c r="JKT744"/>
      <c r="JKU744"/>
      <c r="JKV744"/>
      <c r="JKW744"/>
      <c r="JKX744"/>
      <c r="JKY744"/>
      <c r="JKZ744"/>
      <c r="JLA744"/>
      <c r="JLB744"/>
      <c r="JLC744"/>
      <c r="JLD744"/>
      <c r="JLE744"/>
      <c r="JLF744"/>
      <c r="JLG744"/>
      <c r="JLH744"/>
      <c r="JLI744"/>
      <c r="JLJ744"/>
      <c r="JLK744"/>
      <c r="JLL744"/>
      <c r="JLM744"/>
      <c r="JLN744"/>
      <c r="JLO744"/>
      <c r="JLP744"/>
      <c r="JLQ744"/>
      <c r="JLR744"/>
      <c r="JLS744"/>
      <c r="JLT744"/>
      <c r="JLU744"/>
      <c r="JLV744"/>
      <c r="JLW744"/>
      <c r="JLX744"/>
      <c r="JLY744"/>
      <c r="JLZ744"/>
      <c r="JMA744"/>
      <c r="JMB744"/>
      <c r="JMC744"/>
      <c r="JMD744"/>
      <c r="JME744"/>
      <c r="JMF744"/>
      <c r="JMG744"/>
      <c r="JMH744"/>
      <c r="JMI744"/>
      <c r="JMJ744"/>
      <c r="JMK744"/>
      <c r="JML744"/>
      <c r="JMM744"/>
      <c r="JMN744"/>
      <c r="JMO744"/>
      <c r="JMP744"/>
      <c r="JMQ744"/>
      <c r="JMR744"/>
      <c r="JMS744"/>
      <c r="JMT744"/>
      <c r="JMU744"/>
      <c r="JMV744"/>
      <c r="JMW744"/>
      <c r="JMX744"/>
      <c r="JMY744"/>
      <c r="JMZ744"/>
      <c r="JNA744"/>
      <c r="JNB744"/>
      <c r="JNC744"/>
      <c r="JND744"/>
      <c r="JNE744"/>
      <c r="JNF744"/>
      <c r="JNG744"/>
      <c r="JNH744"/>
      <c r="JNI744"/>
      <c r="JNJ744"/>
      <c r="JNK744"/>
      <c r="JNL744"/>
      <c r="JNM744"/>
      <c r="JNN744"/>
      <c r="JNO744"/>
      <c r="JNP744"/>
      <c r="JNQ744"/>
      <c r="JNR744"/>
      <c r="JNS744"/>
      <c r="JNT744"/>
      <c r="JNU744"/>
      <c r="JNV744"/>
      <c r="JNW744"/>
      <c r="JNX744"/>
      <c r="JNY744"/>
      <c r="JNZ744"/>
      <c r="JOA744"/>
      <c r="JOB744"/>
      <c r="JOC744"/>
      <c r="JOD744"/>
      <c r="JOE744"/>
      <c r="JOF744"/>
      <c r="JOG744"/>
      <c r="JOH744"/>
      <c r="JOI744"/>
      <c r="JOJ744"/>
      <c r="JOK744"/>
      <c r="JOL744"/>
      <c r="JOM744"/>
      <c r="JON744"/>
      <c r="JOO744"/>
      <c r="JOP744"/>
      <c r="JOQ744"/>
      <c r="JOR744"/>
      <c r="JOS744"/>
      <c r="JOT744"/>
      <c r="JOU744"/>
      <c r="JOV744"/>
      <c r="JOW744"/>
      <c r="JOX744"/>
      <c r="JOY744"/>
      <c r="JOZ744"/>
      <c r="JPA744"/>
      <c r="JPB744"/>
      <c r="JPC744"/>
      <c r="JPD744"/>
      <c r="JPE744"/>
      <c r="JPF744"/>
      <c r="JPG744"/>
      <c r="JPH744"/>
      <c r="JPI744"/>
      <c r="JPJ744"/>
      <c r="JPK744"/>
      <c r="JPL744"/>
      <c r="JPM744"/>
      <c r="JPN744"/>
      <c r="JPO744"/>
      <c r="JPP744"/>
      <c r="JPQ744"/>
      <c r="JPR744"/>
      <c r="JPS744"/>
      <c r="JPT744"/>
      <c r="JPU744"/>
      <c r="JPV744"/>
      <c r="JPW744"/>
      <c r="JPX744"/>
      <c r="JPY744"/>
      <c r="JPZ744"/>
      <c r="JQA744"/>
      <c r="JQB744"/>
      <c r="JQC744"/>
      <c r="JQD744"/>
      <c r="JQE744"/>
      <c r="JQF744"/>
      <c r="JQG744"/>
      <c r="JQH744"/>
      <c r="JQI744"/>
      <c r="JQJ744"/>
      <c r="JQK744"/>
      <c r="JQL744"/>
      <c r="JQM744"/>
      <c r="JQN744"/>
      <c r="JQO744"/>
      <c r="JQP744"/>
      <c r="JQQ744"/>
      <c r="JQR744"/>
      <c r="JQS744"/>
      <c r="JQT744"/>
      <c r="JQU744"/>
      <c r="JQV744"/>
      <c r="JQW744"/>
      <c r="JQX744"/>
      <c r="JQY744"/>
      <c r="JQZ744"/>
      <c r="JRA744"/>
      <c r="JRB744"/>
      <c r="JRC744"/>
      <c r="JRD744"/>
      <c r="JRE744"/>
      <c r="JRF744"/>
      <c r="JRG744"/>
      <c r="JRH744"/>
      <c r="JRI744"/>
      <c r="JRJ744"/>
      <c r="JRK744"/>
      <c r="JRL744"/>
      <c r="JRM744"/>
      <c r="JRN744"/>
      <c r="JRO744"/>
      <c r="JRP744"/>
      <c r="JRQ744"/>
      <c r="JRR744"/>
      <c r="JRS744"/>
      <c r="JRT744"/>
      <c r="JRU744"/>
      <c r="JRV744"/>
      <c r="JRW744"/>
      <c r="JRX744"/>
      <c r="JRY744"/>
      <c r="JRZ744"/>
      <c r="JSA744"/>
      <c r="JSB744"/>
      <c r="JSC744"/>
      <c r="JSD744"/>
      <c r="JSE744"/>
      <c r="JSF744"/>
      <c r="JSG744"/>
      <c r="JSH744"/>
      <c r="JSI744"/>
      <c r="JSJ744"/>
      <c r="JSK744"/>
      <c r="JSL744"/>
      <c r="JSM744"/>
      <c r="JSN744"/>
      <c r="JSO744"/>
      <c r="JSP744"/>
      <c r="JSQ744"/>
      <c r="JSR744"/>
      <c r="JSS744"/>
      <c r="JST744"/>
      <c r="JSU744"/>
      <c r="JSV744"/>
      <c r="JSW744"/>
      <c r="JSX744"/>
      <c r="JSY744"/>
      <c r="JSZ744"/>
      <c r="JTA744"/>
      <c r="JTB744"/>
      <c r="JTC744"/>
      <c r="JTD744"/>
      <c r="JTE744"/>
      <c r="JTF744"/>
      <c r="JTG744"/>
      <c r="JTH744"/>
      <c r="JTI744"/>
      <c r="JTJ744"/>
      <c r="JTK744"/>
      <c r="JTL744"/>
      <c r="JTM744"/>
      <c r="JTN744"/>
      <c r="JTO744"/>
      <c r="JTP744"/>
      <c r="JTQ744"/>
      <c r="JTR744"/>
      <c r="JTS744"/>
      <c r="JTT744"/>
      <c r="JTU744"/>
      <c r="JTV744"/>
      <c r="JTW744"/>
      <c r="JTX744"/>
      <c r="JTY744"/>
      <c r="JTZ744"/>
      <c r="JUA744"/>
      <c r="JUB744"/>
      <c r="JUC744"/>
      <c r="JUD744"/>
      <c r="JUE744"/>
      <c r="JUF744"/>
      <c r="JUG744"/>
      <c r="JUH744"/>
      <c r="JUI744"/>
      <c r="JUJ744"/>
      <c r="JUK744"/>
      <c r="JUL744"/>
      <c r="JUM744"/>
      <c r="JUN744"/>
      <c r="JUO744"/>
      <c r="JUP744"/>
      <c r="JUQ744"/>
      <c r="JUR744"/>
      <c r="JUS744"/>
      <c r="JUT744"/>
      <c r="JUU744"/>
      <c r="JUV744"/>
      <c r="JUW744"/>
      <c r="JUX744"/>
      <c r="JUY744"/>
      <c r="JUZ744"/>
      <c r="JVA744"/>
      <c r="JVB744"/>
      <c r="JVC744"/>
      <c r="JVD744"/>
      <c r="JVE744"/>
      <c r="JVF744"/>
      <c r="JVG744"/>
      <c r="JVH744"/>
      <c r="JVI744"/>
      <c r="JVJ744"/>
      <c r="JVK744"/>
      <c r="JVL744"/>
      <c r="JVM744"/>
      <c r="JVN744"/>
      <c r="JVO744"/>
      <c r="JVP744"/>
      <c r="JVQ744"/>
      <c r="JVR744"/>
      <c r="JVS744"/>
      <c r="JVT744"/>
      <c r="JVU744"/>
      <c r="JVV744"/>
      <c r="JVW744"/>
      <c r="JVX744"/>
      <c r="JVY744"/>
      <c r="JVZ744"/>
      <c r="JWA744"/>
      <c r="JWB744"/>
      <c r="JWC744"/>
      <c r="JWD744"/>
      <c r="JWE744"/>
      <c r="JWF744"/>
      <c r="JWG744"/>
      <c r="JWH744"/>
      <c r="JWI744"/>
      <c r="JWJ744"/>
      <c r="JWK744"/>
      <c r="JWL744"/>
      <c r="JWM744"/>
      <c r="JWN744"/>
      <c r="JWO744"/>
      <c r="JWP744"/>
      <c r="JWQ744"/>
      <c r="JWR744"/>
      <c r="JWS744"/>
      <c r="JWT744"/>
      <c r="JWU744"/>
      <c r="JWV744"/>
      <c r="JWW744"/>
      <c r="JWX744"/>
      <c r="JWY744"/>
      <c r="JWZ744"/>
      <c r="JXA744"/>
      <c r="JXB744"/>
      <c r="JXC744"/>
      <c r="JXD744"/>
      <c r="JXE744"/>
      <c r="JXF744"/>
      <c r="JXG744"/>
      <c r="JXH744"/>
      <c r="JXI744"/>
      <c r="JXJ744"/>
      <c r="JXK744"/>
      <c r="JXL744"/>
      <c r="JXM744"/>
      <c r="JXN744"/>
      <c r="JXO744"/>
      <c r="JXP744"/>
      <c r="JXQ744"/>
      <c r="JXR744"/>
      <c r="JXS744"/>
      <c r="JXT744"/>
      <c r="JXU744"/>
      <c r="JXV744"/>
      <c r="JXW744"/>
      <c r="JXX744"/>
      <c r="JXY744"/>
      <c r="JXZ744"/>
      <c r="JYA744"/>
      <c r="JYB744"/>
      <c r="JYC744"/>
      <c r="JYD744"/>
      <c r="JYE744"/>
      <c r="JYF744"/>
      <c r="JYG744"/>
      <c r="JYH744"/>
      <c r="JYI744"/>
      <c r="JYJ744"/>
      <c r="JYK744"/>
      <c r="JYL744"/>
      <c r="JYM744"/>
      <c r="JYN744"/>
      <c r="JYO744"/>
      <c r="JYP744"/>
      <c r="JYQ744"/>
      <c r="JYR744"/>
      <c r="JYS744"/>
      <c r="JYT744"/>
      <c r="JYU744"/>
      <c r="JYV744"/>
      <c r="JYW744"/>
      <c r="JYX744"/>
      <c r="JYY744"/>
      <c r="JYZ744"/>
      <c r="JZA744"/>
      <c r="JZB744"/>
      <c r="JZC744"/>
      <c r="JZD744"/>
      <c r="JZE744"/>
      <c r="JZF744"/>
      <c r="JZG744"/>
      <c r="JZH744"/>
      <c r="JZI744"/>
      <c r="JZJ744"/>
      <c r="JZK744"/>
      <c r="JZL744"/>
      <c r="JZM744"/>
      <c r="JZN744"/>
      <c r="JZO744"/>
      <c r="JZP744"/>
      <c r="JZQ744"/>
      <c r="JZR744"/>
      <c r="JZS744"/>
      <c r="JZT744"/>
      <c r="JZU744"/>
      <c r="JZV744"/>
      <c r="JZW744"/>
      <c r="JZX744"/>
      <c r="JZY744"/>
      <c r="JZZ744"/>
      <c r="KAA744"/>
      <c r="KAB744"/>
      <c r="KAC744"/>
      <c r="KAD744"/>
      <c r="KAE744"/>
      <c r="KAF744"/>
      <c r="KAG744"/>
      <c r="KAH744"/>
      <c r="KAI744"/>
      <c r="KAJ744"/>
      <c r="KAK744"/>
      <c r="KAL744"/>
      <c r="KAM744"/>
      <c r="KAN744"/>
      <c r="KAO744"/>
      <c r="KAP744"/>
      <c r="KAQ744"/>
      <c r="KAR744"/>
      <c r="KAS744"/>
      <c r="KAT744"/>
      <c r="KAU744"/>
      <c r="KAV744"/>
      <c r="KAW744"/>
      <c r="KAX744"/>
      <c r="KAY744"/>
      <c r="KAZ744"/>
      <c r="KBA744"/>
      <c r="KBB744"/>
      <c r="KBC744"/>
      <c r="KBD744"/>
      <c r="KBE744"/>
      <c r="KBF744"/>
      <c r="KBG744"/>
      <c r="KBH744"/>
      <c r="KBI744"/>
      <c r="KBJ744"/>
      <c r="KBK744"/>
      <c r="KBL744"/>
      <c r="KBM744"/>
      <c r="KBN744"/>
      <c r="KBO744"/>
      <c r="KBP744"/>
      <c r="KBQ744"/>
      <c r="KBR744"/>
      <c r="KBS744"/>
      <c r="KBT744"/>
      <c r="KBU744"/>
      <c r="KBV744"/>
      <c r="KBW744"/>
      <c r="KBX744"/>
      <c r="KBY744"/>
      <c r="KBZ744"/>
      <c r="KCA744"/>
      <c r="KCB744"/>
      <c r="KCC744"/>
      <c r="KCD744"/>
      <c r="KCE744"/>
      <c r="KCF744"/>
      <c r="KCG744"/>
      <c r="KCH744"/>
      <c r="KCI744"/>
      <c r="KCJ744"/>
      <c r="KCK744"/>
      <c r="KCL744"/>
      <c r="KCM744"/>
      <c r="KCN744"/>
      <c r="KCO744"/>
      <c r="KCP744"/>
      <c r="KCQ744"/>
      <c r="KCR744"/>
      <c r="KCS744"/>
      <c r="KCT744"/>
      <c r="KCU744"/>
      <c r="KCV744"/>
      <c r="KCW744"/>
      <c r="KCX744"/>
      <c r="KCY744"/>
      <c r="KCZ744"/>
      <c r="KDA744"/>
      <c r="KDB744"/>
      <c r="KDC744"/>
      <c r="KDD744"/>
      <c r="KDE744"/>
      <c r="KDF744"/>
      <c r="KDG744"/>
      <c r="KDH744"/>
      <c r="KDI744"/>
      <c r="KDJ744"/>
      <c r="KDK744"/>
      <c r="KDL744"/>
      <c r="KDM744"/>
      <c r="KDN744"/>
      <c r="KDO744"/>
      <c r="KDP744"/>
      <c r="KDQ744"/>
      <c r="KDR744"/>
      <c r="KDS744"/>
      <c r="KDT744"/>
      <c r="KDU744"/>
      <c r="KDV744"/>
      <c r="KDW744"/>
      <c r="KDX744"/>
      <c r="KDY744"/>
      <c r="KDZ744"/>
      <c r="KEA744"/>
      <c r="KEB744"/>
      <c r="KEC744"/>
      <c r="KED744"/>
      <c r="KEE744"/>
      <c r="KEF744"/>
      <c r="KEG744"/>
      <c r="KEH744"/>
      <c r="KEI744"/>
      <c r="KEJ744"/>
      <c r="KEK744"/>
      <c r="KEL744"/>
      <c r="KEM744"/>
      <c r="KEN744"/>
      <c r="KEO744"/>
      <c r="KEP744"/>
      <c r="KEQ744"/>
      <c r="KER744"/>
      <c r="KES744"/>
      <c r="KET744"/>
      <c r="KEU744"/>
      <c r="KEV744"/>
      <c r="KEW744"/>
      <c r="KEX744"/>
      <c r="KEY744"/>
      <c r="KEZ744"/>
      <c r="KFA744"/>
      <c r="KFB744"/>
      <c r="KFC744"/>
      <c r="KFD744"/>
      <c r="KFE744"/>
      <c r="KFF744"/>
      <c r="KFG744"/>
      <c r="KFH744"/>
      <c r="KFI744"/>
      <c r="KFJ744"/>
      <c r="KFK744"/>
      <c r="KFL744"/>
      <c r="KFM744"/>
      <c r="KFN744"/>
      <c r="KFO744"/>
      <c r="KFP744"/>
      <c r="KFQ744"/>
      <c r="KFR744"/>
      <c r="KFS744"/>
      <c r="KFT744"/>
      <c r="KFU744"/>
      <c r="KFV744"/>
      <c r="KFW744"/>
      <c r="KFX744"/>
      <c r="KFY744"/>
      <c r="KFZ744"/>
      <c r="KGA744"/>
      <c r="KGB744"/>
      <c r="KGC744"/>
      <c r="KGD744"/>
      <c r="KGE744"/>
      <c r="KGF744"/>
      <c r="KGG744"/>
      <c r="KGH744"/>
      <c r="KGI744"/>
      <c r="KGJ744"/>
      <c r="KGK744"/>
      <c r="KGL744"/>
      <c r="KGM744"/>
      <c r="KGN744"/>
      <c r="KGO744"/>
      <c r="KGP744"/>
      <c r="KGQ744"/>
      <c r="KGR744"/>
      <c r="KGS744"/>
      <c r="KGT744"/>
      <c r="KGU744"/>
      <c r="KGV744"/>
      <c r="KGW744"/>
      <c r="KGX744"/>
      <c r="KGY744"/>
      <c r="KGZ744"/>
      <c r="KHA744"/>
      <c r="KHB744"/>
      <c r="KHC744"/>
      <c r="KHD744"/>
      <c r="KHE744"/>
      <c r="KHF744"/>
      <c r="KHG744"/>
      <c r="KHH744"/>
      <c r="KHI744"/>
      <c r="KHJ744"/>
      <c r="KHK744"/>
      <c r="KHL744"/>
      <c r="KHM744"/>
      <c r="KHN744"/>
      <c r="KHO744"/>
      <c r="KHP744"/>
      <c r="KHQ744"/>
      <c r="KHR744"/>
      <c r="KHS744"/>
      <c r="KHT744"/>
      <c r="KHU744"/>
      <c r="KHV744"/>
      <c r="KHW744"/>
      <c r="KHX744"/>
      <c r="KHY744"/>
      <c r="KHZ744"/>
      <c r="KIA744"/>
      <c r="KIB744"/>
      <c r="KIC744"/>
      <c r="KID744"/>
      <c r="KIE744"/>
      <c r="KIF744"/>
      <c r="KIG744"/>
      <c r="KIH744"/>
      <c r="KII744"/>
      <c r="KIJ744"/>
      <c r="KIK744"/>
      <c r="KIL744"/>
      <c r="KIM744"/>
      <c r="KIN744"/>
      <c r="KIO744"/>
      <c r="KIP744"/>
      <c r="KIQ744"/>
      <c r="KIR744"/>
      <c r="KIS744"/>
      <c r="KIT744"/>
      <c r="KIU744"/>
      <c r="KIV744"/>
      <c r="KIW744"/>
      <c r="KIX744"/>
      <c r="KIY744"/>
      <c r="KIZ744"/>
      <c r="KJA744"/>
      <c r="KJB744"/>
      <c r="KJC744"/>
      <c r="KJD744"/>
      <c r="KJE744"/>
      <c r="KJF744"/>
      <c r="KJG744"/>
      <c r="KJH744"/>
      <c r="KJI744"/>
      <c r="KJJ744"/>
      <c r="KJK744"/>
      <c r="KJL744"/>
      <c r="KJM744"/>
      <c r="KJN744"/>
      <c r="KJO744"/>
      <c r="KJP744"/>
      <c r="KJQ744"/>
      <c r="KJR744"/>
      <c r="KJS744"/>
      <c r="KJT744"/>
      <c r="KJU744"/>
      <c r="KJV744"/>
      <c r="KJW744"/>
      <c r="KJX744"/>
      <c r="KJY744"/>
      <c r="KJZ744"/>
      <c r="KKA744"/>
      <c r="KKB744"/>
      <c r="KKC744"/>
      <c r="KKD744"/>
      <c r="KKE744"/>
      <c r="KKF744"/>
      <c r="KKG744"/>
      <c r="KKH744"/>
      <c r="KKI744"/>
      <c r="KKJ744"/>
      <c r="KKK744"/>
      <c r="KKL744"/>
      <c r="KKM744"/>
      <c r="KKN744"/>
      <c r="KKO744"/>
      <c r="KKP744"/>
      <c r="KKQ744"/>
      <c r="KKR744"/>
      <c r="KKS744"/>
      <c r="KKT744"/>
      <c r="KKU744"/>
      <c r="KKV744"/>
      <c r="KKW744"/>
      <c r="KKX744"/>
      <c r="KKY744"/>
      <c r="KKZ744"/>
      <c r="KLA744"/>
      <c r="KLB744"/>
      <c r="KLC744"/>
      <c r="KLD744"/>
      <c r="KLE744"/>
      <c r="KLF744"/>
      <c r="KLG744"/>
      <c r="KLH744"/>
      <c r="KLI744"/>
      <c r="KLJ744"/>
      <c r="KLK744"/>
      <c r="KLL744"/>
      <c r="KLM744"/>
      <c r="KLN744"/>
      <c r="KLO744"/>
      <c r="KLP744"/>
      <c r="KLQ744"/>
      <c r="KLR744"/>
      <c r="KLS744"/>
      <c r="KLT744"/>
      <c r="KLU744"/>
      <c r="KLV744"/>
      <c r="KLW744"/>
      <c r="KLX744"/>
      <c r="KLY744"/>
      <c r="KLZ744"/>
      <c r="KMA744"/>
      <c r="KMB744"/>
      <c r="KMC744"/>
      <c r="KMD744"/>
      <c r="KME744"/>
      <c r="KMF744"/>
      <c r="KMG744"/>
      <c r="KMH744"/>
      <c r="KMI744"/>
      <c r="KMJ744"/>
      <c r="KMK744"/>
      <c r="KML744"/>
      <c r="KMM744"/>
      <c r="KMN744"/>
      <c r="KMO744"/>
      <c r="KMP744"/>
      <c r="KMQ744"/>
      <c r="KMR744"/>
      <c r="KMS744"/>
      <c r="KMT744"/>
      <c r="KMU744"/>
      <c r="KMV744"/>
      <c r="KMW744"/>
      <c r="KMX744"/>
      <c r="KMY744"/>
      <c r="KMZ744"/>
      <c r="KNA744"/>
      <c r="KNB744"/>
      <c r="KNC744"/>
      <c r="KND744"/>
      <c r="KNE744"/>
      <c r="KNF744"/>
      <c r="KNG744"/>
      <c r="KNH744"/>
      <c r="KNI744"/>
      <c r="KNJ744"/>
      <c r="KNK744"/>
      <c r="KNL744"/>
      <c r="KNM744"/>
      <c r="KNN744"/>
      <c r="KNO744"/>
      <c r="KNP744"/>
      <c r="KNQ744"/>
      <c r="KNR744"/>
      <c r="KNS744"/>
      <c r="KNT744"/>
      <c r="KNU744"/>
      <c r="KNV744"/>
      <c r="KNW744"/>
      <c r="KNX744"/>
      <c r="KNY744"/>
      <c r="KNZ744"/>
      <c r="KOA744"/>
      <c r="KOB744"/>
      <c r="KOC744"/>
      <c r="KOD744"/>
      <c r="KOE744"/>
      <c r="KOF744"/>
      <c r="KOG744"/>
      <c r="KOH744"/>
      <c r="KOI744"/>
      <c r="KOJ744"/>
      <c r="KOK744"/>
      <c r="KOL744"/>
      <c r="KOM744"/>
      <c r="KON744"/>
      <c r="KOO744"/>
      <c r="KOP744"/>
      <c r="KOQ744"/>
      <c r="KOR744"/>
      <c r="KOS744"/>
      <c r="KOT744"/>
      <c r="KOU744"/>
      <c r="KOV744"/>
      <c r="KOW744"/>
      <c r="KOX744"/>
      <c r="KOY744"/>
      <c r="KOZ744"/>
      <c r="KPA744"/>
      <c r="KPB744"/>
      <c r="KPC744"/>
      <c r="KPD744"/>
      <c r="KPE744"/>
      <c r="KPF744"/>
      <c r="KPG744"/>
      <c r="KPH744"/>
      <c r="KPI744"/>
      <c r="KPJ744"/>
      <c r="KPK744"/>
      <c r="KPL744"/>
      <c r="KPM744"/>
      <c r="KPN744"/>
      <c r="KPO744"/>
      <c r="KPP744"/>
      <c r="KPQ744"/>
      <c r="KPR744"/>
      <c r="KPS744"/>
      <c r="KPT744"/>
      <c r="KPU744"/>
      <c r="KPV744"/>
      <c r="KPW744"/>
      <c r="KPX744"/>
      <c r="KPY744"/>
      <c r="KPZ744"/>
      <c r="KQA744"/>
      <c r="KQB744"/>
      <c r="KQC744"/>
      <c r="KQD744"/>
      <c r="KQE744"/>
      <c r="KQF744"/>
      <c r="KQG744"/>
      <c r="KQH744"/>
      <c r="KQI744"/>
      <c r="KQJ744"/>
      <c r="KQK744"/>
      <c r="KQL744"/>
      <c r="KQM744"/>
      <c r="KQN744"/>
      <c r="KQO744"/>
      <c r="KQP744"/>
      <c r="KQQ744"/>
      <c r="KQR744"/>
      <c r="KQS744"/>
      <c r="KQT744"/>
      <c r="KQU744"/>
      <c r="KQV744"/>
      <c r="KQW744"/>
      <c r="KQX744"/>
      <c r="KQY744"/>
      <c r="KQZ744"/>
      <c r="KRA744"/>
      <c r="KRB744"/>
      <c r="KRC744"/>
      <c r="KRD744"/>
      <c r="KRE744"/>
      <c r="KRF744"/>
      <c r="KRG744"/>
      <c r="KRH744"/>
      <c r="KRI744"/>
      <c r="KRJ744"/>
      <c r="KRK744"/>
      <c r="KRL744"/>
      <c r="KRM744"/>
      <c r="KRN744"/>
      <c r="KRO744"/>
      <c r="KRP744"/>
      <c r="KRQ744"/>
      <c r="KRR744"/>
      <c r="KRS744"/>
      <c r="KRT744"/>
      <c r="KRU744"/>
      <c r="KRV744"/>
      <c r="KRW744"/>
      <c r="KRX744"/>
      <c r="KRY744"/>
      <c r="KRZ744"/>
      <c r="KSA744"/>
      <c r="KSB744"/>
      <c r="KSC744"/>
      <c r="KSD744"/>
      <c r="KSE744"/>
      <c r="KSF744"/>
      <c r="KSG744"/>
      <c r="KSH744"/>
      <c r="KSI744"/>
      <c r="KSJ744"/>
      <c r="KSK744"/>
      <c r="KSL744"/>
      <c r="KSM744"/>
      <c r="KSN744"/>
      <c r="KSO744"/>
      <c r="KSP744"/>
      <c r="KSQ744"/>
      <c r="KSR744"/>
      <c r="KSS744"/>
      <c r="KST744"/>
      <c r="KSU744"/>
      <c r="KSV744"/>
      <c r="KSW744"/>
      <c r="KSX744"/>
      <c r="KSY744"/>
      <c r="KSZ744"/>
      <c r="KTA744"/>
      <c r="KTB744"/>
      <c r="KTC744"/>
      <c r="KTD744"/>
      <c r="KTE744"/>
      <c r="KTF744"/>
      <c r="KTG744"/>
      <c r="KTH744"/>
      <c r="KTI744"/>
      <c r="KTJ744"/>
      <c r="KTK744"/>
      <c r="KTL744"/>
      <c r="KTM744"/>
      <c r="KTN744"/>
      <c r="KTO744"/>
      <c r="KTP744"/>
      <c r="KTQ744"/>
      <c r="KTR744"/>
      <c r="KTS744"/>
      <c r="KTT744"/>
      <c r="KTU744"/>
      <c r="KTV744"/>
      <c r="KTW744"/>
      <c r="KTX744"/>
      <c r="KTY744"/>
      <c r="KTZ744"/>
      <c r="KUA744"/>
      <c r="KUB744"/>
      <c r="KUC744"/>
      <c r="KUD744"/>
      <c r="KUE744"/>
      <c r="KUF744"/>
      <c r="KUG744"/>
      <c r="KUH744"/>
      <c r="KUI744"/>
      <c r="KUJ744"/>
      <c r="KUK744"/>
      <c r="KUL744"/>
      <c r="KUM744"/>
      <c r="KUN744"/>
      <c r="KUO744"/>
      <c r="KUP744"/>
      <c r="KUQ744"/>
      <c r="KUR744"/>
      <c r="KUS744"/>
      <c r="KUT744"/>
      <c r="KUU744"/>
      <c r="KUV744"/>
      <c r="KUW744"/>
      <c r="KUX744"/>
      <c r="KUY744"/>
      <c r="KUZ744"/>
      <c r="KVA744"/>
      <c r="KVB744"/>
      <c r="KVC744"/>
      <c r="KVD744"/>
      <c r="KVE744"/>
      <c r="KVF744"/>
      <c r="KVG744"/>
      <c r="KVH744"/>
      <c r="KVI744"/>
      <c r="KVJ744"/>
      <c r="KVK744"/>
      <c r="KVL744"/>
      <c r="KVM744"/>
      <c r="KVN744"/>
      <c r="KVO744"/>
      <c r="KVP744"/>
      <c r="KVQ744"/>
      <c r="KVR744"/>
      <c r="KVS744"/>
      <c r="KVT744"/>
      <c r="KVU744"/>
      <c r="KVV744"/>
      <c r="KVW744"/>
      <c r="KVX744"/>
      <c r="KVY744"/>
      <c r="KVZ744"/>
      <c r="KWA744"/>
      <c r="KWB744"/>
      <c r="KWC744"/>
      <c r="KWD744"/>
      <c r="KWE744"/>
      <c r="KWF744"/>
      <c r="KWG744"/>
      <c r="KWH744"/>
      <c r="KWI744"/>
      <c r="KWJ744"/>
      <c r="KWK744"/>
      <c r="KWL744"/>
      <c r="KWM744"/>
      <c r="KWN744"/>
      <c r="KWO744"/>
      <c r="KWP744"/>
      <c r="KWQ744"/>
      <c r="KWR744"/>
      <c r="KWS744"/>
      <c r="KWT744"/>
      <c r="KWU744"/>
      <c r="KWV744"/>
      <c r="KWW744"/>
      <c r="KWX744"/>
      <c r="KWY744"/>
      <c r="KWZ744"/>
      <c r="KXA744"/>
      <c r="KXB744"/>
      <c r="KXC744"/>
      <c r="KXD744"/>
      <c r="KXE744"/>
      <c r="KXF744"/>
      <c r="KXG744"/>
      <c r="KXH744"/>
      <c r="KXI744"/>
      <c r="KXJ744"/>
      <c r="KXK744"/>
      <c r="KXL744"/>
      <c r="KXM744"/>
      <c r="KXN744"/>
      <c r="KXO744"/>
      <c r="KXP744"/>
      <c r="KXQ744"/>
      <c r="KXR744"/>
      <c r="KXS744"/>
      <c r="KXT744"/>
      <c r="KXU744"/>
      <c r="KXV744"/>
      <c r="KXW744"/>
      <c r="KXX744"/>
      <c r="KXY744"/>
      <c r="KXZ744"/>
      <c r="KYA744"/>
      <c r="KYB744"/>
      <c r="KYC744"/>
      <c r="KYD744"/>
      <c r="KYE744"/>
      <c r="KYF744"/>
      <c r="KYG744"/>
      <c r="KYH744"/>
      <c r="KYI744"/>
      <c r="KYJ744"/>
      <c r="KYK744"/>
      <c r="KYL744"/>
      <c r="KYM744"/>
      <c r="KYN744"/>
      <c r="KYO744"/>
      <c r="KYP744"/>
      <c r="KYQ744"/>
      <c r="KYR744"/>
      <c r="KYS744"/>
      <c r="KYT744"/>
      <c r="KYU744"/>
      <c r="KYV744"/>
      <c r="KYW744"/>
      <c r="KYX744"/>
      <c r="KYY744"/>
      <c r="KYZ744"/>
      <c r="KZA744"/>
      <c r="KZB744"/>
      <c r="KZC744"/>
      <c r="KZD744"/>
      <c r="KZE744"/>
      <c r="KZF744"/>
      <c r="KZG744"/>
      <c r="KZH744"/>
      <c r="KZI744"/>
      <c r="KZJ744"/>
      <c r="KZK744"/>
      <c r="KZL744"/>
      <c r="KZM744"/>
      <c r="KZN744"/>
      <c r="KZO744"/>
      <c r="KZP744"/>
      <c r="KZQ744"/>
      <c r="KZR744"/>
      <c r="KZS744"/>
      <c r="KZT744"/>
      <c r="KZU744"/>
      <c r="KZV744"/>
      <c r="KZW744"/>
      <c r="KZX744"/>
      <c r="KZY744"/>
      <c r="KZZ744"/>
      <c r="LAA744"/>
      <c r="LAB744"/>
      <c r="LAC744"/>
      <c r="LAD744"/>
      <c r="LAE744"/>
      <c r="LAF744"/>
      <c r="LAG744"/>
      <c r="LAH744"/>
      <c r="LAI744"/>
      <c r="LAJ744"/>
      <c r="LAK744"/>
      <c r="LAL744"/>
      <c r="LAM744"/>
      <c r="LAN744"/>
      <c r="LAO744"/>
      <c r="LAP744"/>
      <c r="LAQ744"/>
      <c r="LAR744"/>
      <c r="LAS744"/>
      <c r="LAT744"/>
      <c r="LAU744"/>
      <c r="LAV744"/>
      <c r="LAW744"/>
      <c r="LAX744"/>
      <c r="LAY744"/>
      <c r="LAZ744"/>
      <c r="LBA744"/>
      <c r="LBB744"/>
      <c r="LBC744"/>
      <c r="LBD744"/>
      <c r="LBE744"/>
      <c r="LBF744"/>
      <c r="LBG744"/>
      <c r="LBH744"/>
      <c r="LBI744"/>
      <c r="LBJ744"/>
      <c r="LBK744"/>
      <c r="LBL744"/>
      <c r="LBM744"/>
      <c r="LBN744"/>
      <c r="LBO744"/>
      <c r="LBP744"/>
      <c r="LBQ744"/>
      <c r="LBR744"/>
      <c r="LBS744"/>
      <c r="LBT744"/>
      <c r="LBU744"/>
      <c r="LBV744"/>
      <c r="LBW744"/>
      <c r="LBX744"/>
      <c r="LBY744"/>
      <c r="LBZ744"/>
      <c r="LCA744"/>
      <c r="LCB744"/>
      <c r="LCC744"/>
      <c r="LCD744"/>
      <c r="LCE744"/>
      <c r="LCF744"/>
      <c r="LCG744"/>
      <c r="LCH744"/>
      <c r="LCI744"/>
      <c r="LCJ744"/>
      <c r="LCK744"/>
      <c r="LCL744"/>
      <c r="LCM744"/>
      <c r="LCN744"/>
      <c r="LCO744"/>
      <c r="LCP744"/>
      <c r="LCQ744"/>
      <c r="LCR744"/>
      <c r="LCS744"/>
      <c r="LCT744"/>
      <c r="LCU744"/>
      <c r="LCV744"/>
      <c r="LCW744"/>
      <c r="LCX744"/>
      <c r="LCY744"/>
      <c r="LCZ744"/>
      <c r="LDA744"/>
      <c r="LDB744"/>
      <c r="LDC744"/>
      <c r="LDD744"/>
      <c r="LDE744"/>
      <c r="LDF744"/>
      <c r="LDG744"/>
      <c r="LDH744"/>
      <c r="LDI744"/>
      <c r="LDJ744"/>
      <c r="LDK744"/>
      <c r="LDL744"/>
      <c r="LDM744"/>
      <c r="LDN744"/>
      <c r="LDO744"/>
      <c r="LDP744"/>
      <c r="LDQ744"/>
      <c r="LDR744"/>
      <c r="LDS744"/>
      <c r="LDT744"/>
      <c r="LDU744"/>
      <c r="LDV744"/>
      <c r="LDW744"/>
      <c r="LDX744"/>
      <c r="LDY744"/>
      <c r="LDZ744"/>
      <c r="LEA744"/>
      <c r="LEB744"/>
      <c r="LEC744"/>
      <c r="LED744"/>
      <c r="LEE744"/>
      <c r="LEF744"/>
      <c r="LEG744"/>
      <c r="LEH744"/>
      <c r="LEI744"/>
      <c r="LEJ744"/>
      <c r="LEK744"/>
      <c r="LEL744"/>
      <c r="LEM744"/>
      <c r="LEN744"/>
      <c r="LEO744"/>
      <c r="LEP744"/>
      <c r="LEQ744"/>
      <c r="LER744"/>
      <c r="LES744"/>
      <c r="LET744"/>
      <c r="LEU744"/>
      <c r="LEV744"/>
      <c r="LEW744"/>
      <c r="LEX744"/>
      <c r="LEY744"/>
      <c r="LEZ744"/>
      <c r="LFA744"/>
      <c r="LFB744"/>
      <c r="LFC744"/>
      <c r="LFD744"/>
      <c r="LFE744"/>
      <c r="LFF744"/>
      <c r="LFG744"/>
      <c r="LFH744"/>
      <c r="LFI744"/>
      <c r="LFJ744"/>
      <c r="LFK744"/>
      <c r="LFL744"/>
      <c r="LFM744"/>
      <c r="LFN744"/>
      <c r="LFO744"/>
      <c r="LFP744"/>
      <c r="LFQ744"/>
      <c r="LFR744"/>
      <c r="LFS744"/>
      <c r="LFT744"/>
      <c r="LFU744"/>
      <c r="LFV744"/>
      <c r="LFW744"/>
      <c r="LFX744"/>
      <c r="LFY744"/>
      <c r="LFZ744"/>
      <c r="LGA744"/>
      <c r="LGB744"/>
      <c r="LGC744"/>
      <c r="LGD744"/>
      <c r="LGE744"/>
      <c r="LGF744"/>
      <c r="LGG744"/>
      <c r="LGH744"/>
      <c r="LGI744"/>
      <c r="LGJ744"/>
      <c r="LGK744"/>
      <c r="LGL744"/>
      <c r="LGM744"/>
      <c r="LGN744"/>
      <c r="LGO744"/>
      <c r="LGP744"/>
      <c r="LGQ744"/>
      <c r="LGR744"/>
      <c r="LGS744"/>
      <c r="LGT744"/>
      <c r="LGU744"/>
      <c r="LGV744"/>
      <c r="LGW744"/>
      <c r="LGX744"/>
      <c r="LGY744"/>
      <c r="LGZ744"/>
      <c r="LHA744"/>
      <c r="LHB744"/>
      <c r="LHC744"/>
      <c r="LHD744"/>
      <c r="LHE744"/>
      <c r="LHF744"/>
      <c r="LHG744"/>
      <c r="LHH744"/>
      <c r="LHI744"/>
      <c r="LHJ744"/>
      <c r="LHK744"/>
      <c r="LHL744"/>
      <c r="LHM744"/>
      <c r="LHN744"/>
      <c r="LHO744"/>
      <c r="LHP744"/>
      <c r="LHQ744"/>
      <c r="LHR744"/>
      <c r="LHS744"/>
      <c r="LHT744"/>
      <c r="LHU744"/>
      <c r="LHV744"/>
      <c r="LHW744"/>
      <c r="LHX744"/>
      <c r="LHY744"/>
      <c r="LHZ744"/>
      <c r="LIA744"/>
      <c r="LIB744"/>
      <c r="LIC744"/>
      <c r="LID744"/>
      <c r="LIE744"/>
      <c r="LIF744"/>
      <c r="LIG744"/>
      <c r="LIH744"/>
      <c r="LII744"/>
      <c r="LIJ744"/>
      <c r="LIK744"/>
      <c r="LIL744"/>
      <c r="LIM744"/>
      <c r="LIN744"/>
      <c r="LIO744"/>
      <c r="LIP744"/>
      <c r="LIQ744"/>
      <c r="LIR744"/>
      <c r="LIS744"/>
      <c r="LIT744"/>
      <c r="LIU744"/>
      <c r="LIV744"/>
      <c r="LIW744"/>
      <c r="LIX744"/>
      <c r="LIY744"/>
      <c r="LIZ744"/>
      <c r="LJA744"/>
      <c r="LJB744"/>
      <c r="LJC744"/>
      <c r="LJD744"/>
      <c r="LJE744"/>
      <c r="LJF744"/>
      <c r="LJG744"/>
      <c r="LJH744"/>
      <c r="LJI744"/>
      <c r="LJJ744"/>
      <c r="LJK744"/>
      <c r="LJL744"/>
      <c r="LJM744"/>
      <c r="LJN744"/>
      <c r="LJO744"/>
      <c r="LJP744"/>
      <c r="LJQ744"/>
      <c r="LJR744"/>
      <c r="LJS744"/>
      <c r="LJT744"/>
      <c r="LJU744"/>
      <c r="LJV744"/>
      <c r="LJW744"/>
      <c r="LJX744"/>
      <c r="LJY744"/>
      <c r="LJZ744"/>
      <c r="LKA744"/>
      <c r="LKB744"/>
      <c r="LKC744"/>
      <c r="LKD744"/>
      <c r="LKE744"/>
      <c r="LKF744"/>
      <c r="LKG744"/>
      <c r="LKH744"/>
      <c r="LKI744"/>
      <c r="LKJ744"/>
      <c r="LKK744"/>
      <c r="LKL744"/>
      <c r="LKM744"/>
      <c r="LKN744"/>
      <c r="LKO744"/>
      <c r="LKP744"/>
      <c r="LKQ744"/>
      <c r="LKR744"/>
      <c r="LKS744"/>
      <c r="LKT744"/>
      <c r="LKU744"/>
      <c r="LKV744"/>
      <c r="LKW744"/>
      <c r="LKX744"/>
      <c r="LKY744"/>
      <c r="LKZ744"/>
      <c r="LLA744"/>
      <c r="LLB744"/>
      <c r="LLC744"/>
      <c r="LLD744"/>
      <c r="LLE744"/>
      <c r="LLF744"/>
      <c r="LLG744"/>
      <c r="LLH744"/>
      <c r="LLI744"/>
      <c r="LLJ744"/>
      <c r="LLK744"/>
      <c r="LLL744"/>
      <c r="LLM744"/>
      <c r="LLN744"/>
      <c r="LLO744"/>
      <c r="LLP744"/>
      <c r="LLQ744"/>
      <c r="LLR744"/>
      <c r="LLS744"/>
      <c r="LLT744"/>
      <c r="LLU744"/>
      <c r="LLV744"/>
      <c r="LLW744"/>
      <c r="LLX744"/>
      <c r="LLY744"/>
      <c r="LLZ744"/>
      <c r="LMA744"/>
      <c r="LMB744"/>
      <c r="LMC744"/>
      <c r="LMD744"/>
      <c r="LME744"/>
      <c r="LMF744"/>
      <c r="LMG744"/>
      <c r="LMH744"/>
      <c r="LMI744"/>
      <c r="LMJ744"/>
      <c r="LMK744"/>
      <c r="LML744"/>
      <c r="LMM744"/>
      <c r="LMN744"/>
      <c r="LMO744"/>
      <c r="LMP744"/>
      <c r="LMQ744"/>
      <c r="LMR744"/>
      <c r="LMS744"/>
      <c r="LMT744"/>
      <c r="LMU744"/>
      <c r="LMV744"/>
      <c r="LMW744"/>
      <c r="LMX744"/>
      <c r="LMY744"/>
      <c r="LMZ744"/>
      <c r="LNA744"/>
      <c r="LNB744"/>
      <c r="LNC744"/>
      <c r="LND744"/>
      <c r="LNE744"/>
      <c r="LNF744"/>
      <c r="LNG744"/>
      <c r="LNH744"/>
      <c r="LNI744"/>
      <c r="LNJ744"/>
      <c r="LNK744"/>
      <c r="LNL744"/>
      <c r="LNM744"/>
      <c r="LNN744"/>
      <c r="LNO744"/>
      <c r="LNP744"/>
      <c r="LNQ744"/>
      <c r="LNR744"/>
      <c r="LNS744"/>
      <c r="LNT744"/>
      <c r="LNU744"/>
      <c r="LNV744"/>
      <c r="LNW744"/>
      <c r="LNX744"/>
      <c r="LNY744"/>
      <c r="LNZ744"/>
      <c r="LOA744"/>
      <c r="LOB744"/>
      <c r="LOC744"/>
      <c r="LOD744"/>
      <c r="LOE744"/>
      <c r="LOF744"/>
      <c r="LOG744"/>
      <c r="LOH744"/>
      <c r="LOI744"/>
      <c r="LOJ744"/>
      <c r="LOK744"/>
      <c r="LOL744"/>
      <c r="LOM744"/>
      <c r="LON744"/>
      <c r="LOO744"/>
      <c r="LOP744"/>
      <c r="LOQ744"/>
      <c r="LOR744"/>
      <c r="LOS744"/>
      <c r="LOT744"/>
      <c r="LOU744"/>
      <c r="LOV744"/>
      <c r="LOW744"/>
      <c r="LOX744"/>
      <c r="LOY744"/>
      <c r="LOZ744"/>
      <c r="LPA744"/>
      <c r="LPB744"/>
      <c r="LPC744"/>
      <c r="LPD744"/>
      <c r="LPE744"/>
      <c r="LPF744"/>
      <c r="LPG744"/>
      <c r="LPH744"/>
      <c r="LPI744"/>
      <c r="LPJ744"/>
      <c r="LPK744"/>
      <c r="LPL744"/>
      <c r="LPM744"/>
      <c r="LPN744"/>
      <c r="LPO744"/>
      <c r="LPP744"/>
      <c r="LPQ744"/>
      <c r="LPR744"/>
      <c r="LPS744"/>
      <c r="LPT744"/>
      <c r="LPU744"/>
      <c r="LPV744"/>
      <c r="LPW744"/>
      <c r="LPX744"/>
      <c r="LPY744"/>
      <c r="LPZ744"/>
      <c r="LQA744"/>
      <c r="LQB744"/>
      <c r="LQC744"/>
      <c r="LQD744"/>
      <c r="LQE744"/>
      <c r="LQF744"/>
      <c r="LQG744"/>
      <c r="LQH744"/>
      <c r="LQI744"/>
      <c r="LQJ744"/>
      <c r="LQK744"/>
      <c r="LQL744"/>
      <c r="LQM744"/>
      <c r="LQN744"/>
      <c r="LQO744"/>
      <c r="LQP744"/>
      <c r="LQQ744"/>
      <c r="LQR744"/>
      <c r="LQS744"/>
      <c r="LQT744"/>
      <c r="LQU744"/>
      <c r="LQV744"/>
      <c r="LQW744"/>
      <c r="LQX744"/>
      <c r="LQY744"/>
      <c r="LQZ744"/>
      <c r="LRA744"/>
      <c r="LRB744"/>
      <c r="LRC744"/>
      <c r="LRD744"/>
      <c r="LRE744"/>
      <c r="LRF744"/>
      <c r="LRG744"/>
      <c r="LRH744"/>
      <c r="LRI744"/>
      <c r="LRJ744"/>
      <c r="LRK744"/>
      <c r="LRL744"/>
      <c r="LRM744"/>
      <c r="LRN744"/>
      <c r="LRO744"/>
      <c r="LRP744"/>
      <c r="LRQ744"/>
      <c r="LRR744"/>
      <c r="LRS744"/>
      <c r="LRT744"/>
      <c r="LRU744"/>
      <c r="LRV744"/>
      <c r="LRW744"/>
      <c r="LRX744"/>
      <c r="LRY744"/>
      <c r="LRZ744"/>
      <c r="LSA744"/>
      <c r="LSB744"/>
      <c r="LSC744"/>
      <c r="LSD744"/>
      <c r="LSE744"/>
      <c r="LSF744"/>
      <c r="LSG744"/>
      <c r="LSH744"/>
      <c r="LSI744"/>
      <c r="LSJ744"/>
      <c r="LSK744"/>
      <c r="LSL744"/>
      <c r="LSM744"/>
      <c r="LSN744"/>
      <c r="LSO744"/>
      <c r="LSP744"/>
      <c r="LSQ744"/>
      <c r="LSR744"/>
      <c r="LSS744"/>
      <c r="LST744"/>
      <c r="LSU744"/>
      <c r="LSV744"/>
      <c r="LSW744"/>
      <c r="LSX744"/>
      <c r="LSY744"/>
      <c r="LSZ744"/>
      <c r="LTA744"/>
      <c r="LTB744"/>
      <c r="LTC744"/>
      <c r="LTD744"/>
      <c r="LTE744"/>
      <c r="LTF744"/>
      <c r="LTG744"/>
      <c r="LTH744"/>
      <c r="LTI744"/>
      <c r="LTJ744"/>
      <c r="LTK744"/>
      <c r="LTL744"/>
      <c r="LTM744"/>
      <c r="LTN744"/>
      <c r="LTO744"/>
      <c r="LTP744"/>
      <c r="LTQ744"/>
      <c r="LTR744"/>
      <c r="LTS744"/>
      <c r="LTT744"/>
      <c r="LTU744"/>
      <c r="LTV744"/>
      <c r="LTW744"/>
      <c r="LTX744"/>
      <c r="LTY744"/>
      <c r="LTZ744"/>
      <c r="LUA744"/>
      <c r="LUB744"/>
      <c r="LUC744"/>
      <c r="LUD744"/>
      <c r="LUE744"/>
      <c r="LUF744"/>
      <c r="LUG744"/>
      <c r="LUH744"/>
      <c r="LUI744"/>
      <c r="LUJ744"/>
      <c r="LUK744"/>
      <c r="LUL744"/>
      <c r="LUM744"/>
      <c r="LUN744"/>
      <c r="LUO744"/>
      <c r="LUP744"/>
      <c r="LUQ744"/>
      <c r="LUR744"/>
      <c r="LUS744"/>
      <c r="LUT744"/>
      <c r="LUU744"/>
      <c r="LUV744"/>
      <c r="LUW744"/>
      <c r="LUX744"/>
      <c r="LUY744"/>
      <c r="LUZ744"/>
      <c r="LVA744"/>
      <c r="LVB744"/>
      <c r="LVC744"/>
      <c r="LVD744"/>
      <c r="LVE744"/>
      <c r="LVF744"/>
      <c r="LVG744"/>
      <c r="LVH744"/>
      <c r="LVI744"/>
      <c r="LVJ744"/>
      <c r="LVK744"/>
      <c r="LVL744"/>
      <c r="LVM744"/>
      <c r="LVN744"/>
      <c r="LVO744"/>
      <c r="LVP744"/>
      <c r="LVQ744"/>
      <c r="LVR744"/>
      <c r="LVS744"/>
      <c r="LVT744"/>
      <c r="LVU744"/>
      <c r="LVV744"/>
      <c r="LVW744"/>
      <c r="LVX744"/>
      <c r="LVY744"/>
      <c r="LVZ744"/>
      <c r="LWA744"/>
      <c r="LWB744"/>
      <c r="LWC744"/>
      <c r="LWD744"/>
      <c r="LWE744"/>
      <c r="LWF744"/>
      <c r="LWG744"/>
      <c r="LWH744"/>
      <c r="LWI744"/>
      <c r="LWJ744"/>
      <c r="LWK744"/>
      <c r="LWL744"/>
      <c r="LWM744"/>
      <c r="LWN744"/>
      <c r="LWO744"/>
      <c r="LWP744"/>
      <c r="LWQ744"/>
      <c r="LWR744"/>
      <c r="LWS744"/>
      <c r="LWT744"/>
      <c r="LWU744"/>
      <c r="LWV744"/>
      <c r="LWW744"/>
      <c r="LWX744"/>
      <c r="LWY744"/>
      <c r="LWZ744"/>
      <c r="LXA744"/>
      <c r="LXB744"/>
      <c r="LXC744"/>
      <c r="LXD744"/>
      <c r="LXE744"/>
      <c r="LXF744"/>
      <c r="LXG744"/>
      <c r="LXH744"/>
      <c r="LXI744"/>
      <c r="LXJ744"/>
      <c r="LXK744"/>
      <c r="LXL744"/>
      <c r="LXM744"/>
      <c r="LXN744"/>
      <c r="LXO744"/>
      <c r="LXP744"/>
      <c r="LXQ744"/>
      <c r="LXR744"/>
      <c r="LXS744"/>
      <c r="LXT744"/>
      <c r="LXU744"/>
      <c r="LXV744"/>
      <c r="LXW744"/>
      <c r="LXX744"/>
      <c r="LXY744"/>
      <c r="LXZ744"/>
      <c r="LYA744"/>
      <c r="LYB744"/>
      <c r="LYC744"/>
      <c r="LYD744"/>
      <c r="LYE744"/>
      <c r="LYF744"/>
      <c r="LYG744"/>
      <c r="LYH744"/>
      <c r="LYI744"/>
      <c r="LYJ744"/>
      <c r="LYK744"/>
      <c r="LYL744"/>
      <c r="LYM744"/>
      <c r="LYN744"/>
      <c r="LYO744"/>
      <c r="LYP744"/>
      <c r="LYQ744"/>
      <c r="LYR744"/>
      <c r="LYS744"/>
      <c r="LYT744"/>
      <c r="LYU744"/>
      <c r="LYV744"/>
      <c r="LYW744"/>
      <c r="LYX744"/>
      <c r="LYY744"/>
      <c r="LYZ744"/>
      <c r="LZA744"/>
      <c r="LZB744"/>
      <c r="LZC744"/>
      <c r="LZD744"/>
      <c r="LZE744"/>
      <c r="LZF744"/>
      <c r="LZG744"/>
      <c r="LZH744"/>
      <c r="LZI744"/>
      <c r="LZJ744"/>
      <c r="LZK744"/>
      <c r="LZL744"/>
      <c r="LZM744"/>
      <c r="LZN744"/>
      <c r="LZO744"/>
      <c r="LZP744"/>
      <c r="LZQ744"/>
      <c r="LZR744"/>
      <c r="LZS744"/>
      <c r="LZT744"/>
      <c r="LZU744"/>
      <c r="LZV744"/>
      <c r="LZW744"/>
      <c r="LZX744"/>
      <c r="LZY744"/>
      <c r="LZZ744"/>
      <c r="MAA744"/>
      <c r="MAB744"/>
      <c r="MAC744"/>
      <c r="MAD744"/>
      <c r="MAE744"/>
      <c r="MAF744"/>
      <c r="MAG744"/>
      <c r="MAH744"/>
      <c r="MAI744"/>
      <c r="MAJ744"/>
      <c r="MAK744"/>
      <c r="MAL744"/>
      <c r="MAM744"/>
      <c r="MAN744"/>
      <c r="MAO744"/>
      <c r="MAP744"/>
      <c r="MAQ744"/>
      <c r="MAR744"/>
      <c r="MAS744"/>
      <c r="MAT744"/>
      <c r="MAU744"/>
      <c r="MAV744"/>
      <c r="MAW744"/>
      <c r="MAX744"/>
      <c r="MAY744"/>
      <c r="MAZ744"/>
      <c r="MBA744"/>
      <c r="MBB744"/>
      <c r="MBC744"/>
      <c r="MBD744"/>
      <c r="MBE744"/>
      <c r="MBF744"/>
      <c r="MBG744"/>
      <c r="MBH744"/>
      <c r="MBI744"/>
      <c r="MBJ744"/>
      <c r="MBK744"/>
      <c r="MBL744"/>
      <c r="MBM744"/>
      <c r="MBN744"/>
      <c r="MBO744"/>
      <c r="MBP744"/>
      <c r="MBQ744"/>
      <c r="MBR744"/>
      <c r="MBS744"/>
      <c r="MBT744"/>
      <c r="MBU744"/>
      <c r="MBV744"/>
      <c r="MBW744"/>
      <c r="MBX744"/>
      <c r="MBY744"/>
      <c r="MBZ744"/>
      <c r="MCA744"/>
      <c r="MCB744"/>
      <c r="MCC744"/>
      <c r="MCD744"/>
      <c r="MCE744"/>
      <c r="MCF744"/>
      <c r="MCG744"/>
      <c r="MCH744"/>
      <c r="MCI744"/>
      <c r="MCJ744"/>
      <c r="MCK744"/>
      <c r="MCL744"/>
      <c r="MCM744"/>
      <c r="MCN744"/>
      <c r="MCO744"/>
      <c r="MCP744"/>
      <c r="MCQ744"/>
      <c r="MCR744"/>
      <c r="MCS744"/>
      <c r="MCT744"/>
      <c r="MCU744"/>
      <c r="MCV744"/>
      <c r="MCW744"/>
      <c r="MCX744"/>
      <c r="MCY744"/>
      <c r="MCZ744"/>
      <c r="MDA744"/>
      <c r="MDB744"/>
      <c r="MDC744"/>
      <c r="MDD744"/>
      <c r="MDE744"/>
      <c r="MDF744"/>
      <c r="MDG744"/>
      <c r="MDH744"/>
      <c r="MDI744"/>
      <c r="MDJ744"/>
      <c r="MDK744"/>
      <c r="MDL744"/>
      <c r="MDM744"/>
      <c r="MDN744"/>
      <c r="MDO744"/>
      <c r="MDP744"/>
      <c r="MDQ744"/>
      <c r="MDR744"/>
      <c r="MDS744"/>
      <c r="MDT744"/>
      <c r="MDU744"/>
      <c r="MDV744"/>
      <c r="MDW744"/>
      <c r="MDX744"/>
      <c r="MDY744"/>
      <c r="MDZ744"/>
      <c r="MEA744"/>
      <c r="MEB744"/>
      <c r="MEC744"/>
      <c r="MED744"/>
      <c r="MEE744"/>
      <c r="MEF744"/>
      <c r="MEG744"/>
      <c r="MEH744"/>
      <c r="MEI744"/>
      <c r="MEJ744"/>
      <c r="MEK744"/>
      <c r="MEL744"/>
      <c r="MEM744"/>
      <c r="MEN744"/>
      <c r="MEO744"/>
      <c r="MEP744"/>
      <c r="MEQ744"/>
      <c r="MER744"/>
      <c r="MES744"/>
      <c r="MET744"/>
      <c r="MEU744"/>
      <c r="MEV744"/>
      <c r="MEW744"/>
      <c r="MEX744"/>
      <c r="MEY744"/>
      <c r="MEZ744"/>
      <c r="MFA744"/>
      <c r="MFB744"/>
      <c r="MFC744"/>
      <c r="MFD744"/>
      <c r="MFE744"/>
      <c r="MFF744"/>
      <c r="MFG744"/>
      <c r="MFH744"/>
      <c r="MFI744"/>
      <c r="MFJ744"/>
      <c r="MFK744"/>
      <c r="MFL744"/>
      <c r="MFM744"/>
      <c r="MFN744"/>
      <c r="MFO744"/>
      <c r="MFP744"/>
      <c r="MFQ744"/>
      <c r="MFR744"/>
      <c r="MFS744"/>
      <c r="MFT744"/>
      <c r="MFU744"/>
      <c r="MFV744"/>
      <c r="MFW744"/>
      <c r="MFX744"/>
      <c r="MFY744"/>
      <c r="MFZ744"/>
      <c r="MGA744"/>
      <c r="MGB744"/>
      <c r="MGC744"/>
      <c r="MGD744"/>
      <c r="MGE744"/>
      <c r="MGF744"/>
      <c r="MGG744"/>
      <c r="MGH744"/>
      <c r="MGI744"/>
      <c r="MGJ744"/>
      <c r="MGK744"/>
      <c r="MGL744"/>
      <c r="MGM744"/>
      <c r="MGN744"/>
      <c r="MGO744"/>
      <c r="MGP744"/>
      <c r="MGQ744"/>
      <c r="MGR744"/>
      <c r="MGS744"/>
      <c r="MGT744"/>
      <c r="MGU744"/>
      <c r="MGV744"/>
      <c r="MGW744"/>
      <c r="MGX744"/>
      <c r="MGY744"/>
      <c r="MGZ744"/>
      <c r="MHA744"/>
      <c r="MHB744"/>
      <c r="MHC744"/>
      <c r="MHD744"/>
      <c r="MHE744"/>
      <c r="MHF744"/>
      <c r="MHG744"/>
      <c r="MHH744"/>
      <c r="MHI744"/>
      <c r="MHJ744"/>
      <c r="MHK744"/>
      <c r="MHL744"/>
      <c r="MHM744"/>
      <c r="MHN744"/>
      <c r="MHO744"/>
      <c r="MHP744"/>
      <c r="MHQ744"/>
      <c r="MHR744"/>
      <c r="MHS744"/>
      <c r="MHT744"/>
      <c r="MHU744"/>
      <c r="MHV744"/>
      <c r="MHW744"/>
      <c r="MHX744"/>
      <c r="MHY744"/>
      <c r="MHZ744"/>
      <c r="MIA744"/>
      <c r="MIB744"/>
      <c r="MIC744"/>
      <c r="MID744"/>
      <c r="MIE744"/>
      <c r="MIF744"/>
      <c r="MIG744"/>
      <c r="MIH744"/>
      <c r="MII744"/>
      <c r="MIJ744"/>
      <c r="MIK744"/>
      <c r="MIL744"/>
      <c r="MIM744"/>
      <c r="MIN744"/>
      <c r="MIO744"/>
      <c r="MIP744"/>
      <c r="MIQ744"/>
      <c r="MIR744"/>
      <c r="MIS744"/>
      <c r="MIT744"/>
      <c r="MIU744"/>
      <c r="MIV744"/>
      <c r="MIW744"/>
      <c r="MIX744"/>
      <c r="MIY744"/>
      <c r="MIZ744"/>
      <c r="MJA744"/>
      <c r="MJB744"/>
      <c r="MJC744"/>
      <c r="MJD744"/>
      <c r="MJE744"/>
      <c r="MJF744"/>
      <c r="MJG744"/>
      <c r="MJH744"/>
      <c r="MJI744"/>
      <c r="MJJ744"/>
      <c r="MJK744"/>
      <c r="MJL744"/>
      <c r="MJM744"/>
      <c r="MJN744"/>
      <c r="MJO744"/>
      <c r="MJP744"/>
      <c r="MJQ744"/>
      <c r="MJR744"/>
      <c r="MJS744"/>
      <c r="MJT744"/>
      <c r="MJU744"/>
      <c r="MJV744"/>
      <c r="MJW744"/>
      <c r="MJX744"/>
      <c r="MJY744"/>
      <c r="MJZ744"/>
      <c r="MKA744"/>
      <c r="MKB744"/>
      <c r="MKC744"/>
      <c r="MKD744"/>
      <c r="MKE744"/>
      <c r="MKF744"/>
      <c r="MKG744"/>
      <c r="MKH744"/>
      <c r="MKI744"/>
      <c r="MKJ744"/>
      <c r="MKK744"/>
      <c r="MKL744"/>
      <c r="MKM744"/>
      <c r="MKN744"/>
      <c r="MKO744"/>
      <c r="MKP744"/>
      <c r="MKQ744"/>
      <c r="MKR744"/>
      <c r="MKS744"/>
      <c r="MKT744"/>
      <c r="MKU744"/>
      <c r="MKV744"/>
      <c r="MKW744"/>
      <c r="MKX744"/>
      <c r="MKY744"/>
      <c r="MKZ744"/>
      <c r="MLA744"/>
      <c r="MLB744"/>
      <c r="MLC744"/>
      <c r="MLD744"/>
      <c r="MLE744"/>
      <c r="MLF744"/>
      <c r="MLG744"/>
      <c r="MLH744"/>
      <c r="MLI744"/>
      <c r="MLJ744"/>
      <c r="MLK744"/>
      <c r="MLL744"/>
      <c r="MLM744"/>
      <c r="MLN744"/>
      <c r="MLO744"/>
      <c r="MLP744"/>
      <c r="MLQ744"/>
      <c r="MLR744"/>
      <c r="MLS744"/>
      <c r="MLT744"/>
      <c r="MLU744"/>
      <c r="MLV744"/>
      <c r="MLW744"/>
      <c r="MLX744"/>
      <c r="MLY744"/>
      <c r="MLZ744"/>
      <c r="MMA744"/>
      <c r="MMB744"/>
      <c r="MMC744"/>
      <c r="MMD744"/>
      <c r="MME744"/>
      <c r="MMF744"/>
      <c r="MMG744"/>
      <c r="MMH744"/>
      <c r="MMI744"/>
      <c r="MMJ744"/>
      <c r="MMK744"/>
      <c r="MML744"/>
      <c r="MMM744"/>
      <c r="MMN744"/>
      <c r="MMO744"/>
      <c r="MMP744"/>
      <c r="MMQ744"/>
      <c r="MMR744"/>
      <c r="MMS744"/>
      <c r="MMT744"/>
      <c r="MMU744"/>
      <c r="MMV744"/>
      <c r="MMW744"/>
      <c r="MMX744"/>
      <c r="MMY744"/>
      <c r="MMZ744"/>
      <c r="MNA744"/>
      <c r="MNB744"/>
      <c r="MNC744"/>
      <c r="MND744"/>
      <c r="MNE744"/>
      <c r="MNF744"/>
      <c r="MNG744"/>
      <c r="MNH744"/>
      <c r="MNI744"/>
      <c r="MNJ744"/>
      <c r="MNK744"/>
      <c r="MNL744"/>
      <c r="MNM744"/>
      <c r="MNN744"/>
      <c r="MNO744"/>
      <c r="MNP744"/>
      <c r="MNQ744"/>
      <c r="MNR744"/>
      <c r="MNS744"/>
      <c r="MNT744"/>
      <c r="MNU744"/>
      <c r="MNV744"/>
      <c r="MNW744"/>
      <c r="MNX744"/>
      <c r="MNY744"/>
      <c r="MNZ744"/>
      <c r="MOA744"/>
      <c r="MOB744"/>
      <c r="MOC744"/>
      <c r="MOD744"/>
      <c r="MOE744"/>
      <c r="MOF744"/>
      <c r="MOG744"/>
      <c r="MOH744"/>
      <c r="MOI744"/>
      <c r="MOJ744"/>
      <c r="MOK744"/>
      <c r="MOL744"/>
      <c r="MOM744"/>
      <c r="MON744"/>
      <c r="MOO744"/>
      <c r="MOP744"/>
      <c r="MOQ744"/>
      <c r="MOR744"/>
      <c r="MOS744"/>
      <c r="MOT744"/>
      <c r="MOU744"/>
      <c r="MOV744"/>
      <c r="MOW744"/>
      <c r="MOX744"/>
      <c r="MOY744"/>
      <c r="MOZ744"/>
      <c r="MPA744"/>
      <c r="MPB744"/>
      <c r="MPC744"/>
      <c r="MPD744"/>
      <c r="MPE744"/>
      <c r="MPF744"/>
      <c r="MPG744"/>
      <c r="MPH744"/>
      <c r="MPI744"/>
      <c r="MPJ744"/>
      <c r="MPK744"/>
      <c r="MPL744"/>
      <c r="MPM744"/>
      <c r="MPN744"/>
      <c r="MPO744"/>
      <c r="MPP744"/>
      <c r="MPQ744"/>
      <c r="MPR744"/>
      <c r="MPS744"/>
      <c r="MPT744"/>
      <c r="MPU744"/>
      <c r="MPV744"/>
      <c r="MPW744"/>
      <c r="MPX744"/>
      <c r="MPY744"/>
      <c r="MPZ744"/>
      <c r="MQA744"/>
      <c r="MQB744"/>
      <c r="MQC744"/>
      <c r="MQD744"/>
      <c r="MQE744"/>
      <c r="MQF744"/>
      <c r="MQG744"/>
      <c r="MQH744"/>
      <c r="MQI744"/>
      <c r="MQJ744"/>
      <c r="MQK744"/>
      <c r="MQL744"/>
      <c r="MQM744"/>
      <c r="MQN744"/>
      <c r="MQO744"/>
      <c r="MQP744"/>
      <c r="MQQ744"/>
      <c r="MQR744"/>
      <c r="MQS744"/>
      <c r="MQT744"/>
      <c r="MQU744"/>
      <c r="MQV744"/>
      <c r="MQW744"/>
      <c r="MQX744"/>
      <c r="MQY744"/>
      <c r="MQZ744"/>
      <c r="MRA744"/>
      <c r="MRB744"/>
      <c r="MRC744"/>
      <c r="MRD744"/>
      <c r="MRE744"/>
      <c r="MRF744"/>
      <c r="MRG744"/>
      <c r="MRH744"/>
      <c r="MRI744"/>
      <c r="MRJ744"/>
      <c r="MRK744"/>
      <c r="MRL744"/>
      <c r="MRM744"/>
      <c r="MRN744"/>
      <c r="MRO744"/>
      <c r="MRP744"/>
      <c r="MRQ744"/>
      <c r="MRR744"/>
      <c r="MRS744"/>
      <c r="MRT744"/>
      <c r="MRU744"/>
      <c r="MRV744"/>
      <c r="MRW744"/>
      <c r="MRX744"/>
      <c r="MRY744"/>
      <c r="MRZ744"/>
      <c r="MSA744"/>
      <c r="MSB744"/>
      <c r="MSC744"/>
      <c r="MSD744"/>
      <c r="MSE744"/>
      <c r="MSF744"/>
      <c r="MSG744"/>
      <c r="MSH744"/>
      <c r="MSI744"/>
      <c r="MSJ744"/>
      <c r="MSK744"/>
      <c r="MSL744"/>
      <c r="MSM744"/>
      <c r="MSN744"/>
      <c r="MSO744"/>
      <c r="MSP744"/>
      <c r="MSQ744"/>
      <c r="MSR744"/>
      <c r="MSS744"/>
      <c r="MST744"/>
      <c r="MSU744"/>
      <c r="MSV744"/>
      <c r="MSW744"/>
      <c r="MSX744"/>
      <c r="MSY744"/>
      <c r="MSZ744"/>
      <c r="MTA744"/>
      <c r="MTB744"/>
      <c r="MTC744"/>
      <c r="MTD744"/>
      <c r="MTE744"/>
      <c r="MTF744"/>
      <c r="MTG744"/>
      <c r="MTH744"/>
      <c r="MTI744"/>
      <c r="MTJ744"/>
      <c r="MTK744"/>
      <c r="MTL744"/>
      <c r="MTM744"/>
      <c r="MTN744"/>
      <c r="MTO744"/>
      <c r="MTP744"/>
      <c r="MTQ744"/>
      <c r="MTR744"/>
      <c r="MTS744"/>
      <c r="MTT744"/>
      <c r="MTU744"/>
      <c r="MTV744"/>
      <c r="MTW744"/>
      <c r="MTX744"/>
      <c r="MTY744"/>
      <c r="MTZ744"/>
      <c r="MUA744"/>
      <c r="MUB744"/>
      <c r="MUC744"/>
      <c r="MUD744"/>
      <c r="MUE744"/>
      <c r="MUF744"/>
      <c r="MUG744"/>
      <c r="MUH744"/>
      <c r="MUI744"/>
      <c r="MUJ744"/>
      <c r="MUK744"/>
      <c r="MUL744"/>
      <c r="MUM744"/>
      <c r="MUN744"/>
      <c r="MUO744"/>
      <c r="MUP744"/>
      <c r="MUQ744"/>
      <c r="MUR744"/>
      <c r="MUS744"/>
      <c r="MUT744"/>
      <c r="MUU744"/>
      <c r="MUV744"/>
      <c r="MUW744"/>
      <c r="MUX744"/>
      <c r="MUY744"/>
      <c r="MUZ744"/>
      <c r="MVA744"/>
      <c r="MVB744"/>
      <c r="MVC744"/>
      <c r="MVD744"/>
      <c r="MVE744"/>
      <c r="MVF744"/>
      <c r="MVG744"/>
      <c r="MVH744"/>
      <c r="MVI744"/>
      <c r="MVJ744"/>
      <c r="MVK744"/>
      <c r="MVL744"/>
      <c r="MVM744"/>
      <c r="MVN744"/>
      <c r="MVO744"/>
      <c r="MVP744"/>
      <c r="MVQ744"/>
      <c r="MVR744"/>
      <c r="MVS744"/>
      <c r="MVT744"/>
      <c r="MVU744"/>
      <c r="MVV744"/>
      <c r="MVW744"/>
      <c r="MVX744"/>
      <c r="MVY744"/>
      <c r="MVZ744"/>
      <c r="MWA744"/>
      <c r="MWB744"/>
      <c r="MWC744"/>
      <c r="MWD744"/>
      <c r="MWE744"/>
      <c r="MWF744"/>
      <c r="MWG744"/>
      <c r="MWH744"/>
      <c r="MWI744"/>
      <c r="MWJ744"/>
      <c r="MWK744"/>
      <c r="MWL744"/>
      <c r="MWM744"/>
      <c r="MWN744"/>
      <c r="MWO744"/>
      <c r="MWP744"/>
      <c r="MWQ744"/>
      <c r="MWR744"/>
      <c r="MWS744"/>
      <c r="MWT744"/>
      <c r="MWU744"/>
      <c r="MWV744"/>
      <c r="MWW744"/>
      <c r="MWX744"/>
      <c r="MWY744"/>
      <c r="MWZ744"/>
      <c r="MXA744"/>
      <c r="MXB744"/>
      <c r="MXC744"/>
      <c r="MXD744"/>
      <c r="MXE744"/>
      <c r="MXF744"/>
      <c r="MXG744"/>
      <c r="MXH744"/>
      <c r="MXI744"/>
      <c r="MXJ744"/>
      <c r="MXK744"/>
      <c r="MXL744"/>
      <c r="MXM744"/>
      <c r="MXN744"/>
      <c r="MXO744"/>
      <c r="MXP744"/>
      <c r="MXQ744"/>
      <c r="MXR744"/>
      <c r="MXS744"/>
      <c r="MXT744"/>
      <c r="MXU744"/>
      <c r="MXV744"/>
      <c r="MXW744"/>
      <c r="MXX744"/>
      <c r="MXY744"/>
      <c r="MXZ744"/>
      <c r="MYA744"/>
      <c r="MYB744"/>
      <c r="MYC744"/>
      <c r="MYD744"/>
      <c r="MYE744"/>
      <c r="MYF744"/>
      <c r="MYG744"/>
      <c r="MYH744"/>
      <c r="MYI744"/>
      <c r="MYJ744"/>
      <c r="MYK744"/>
      <c r="MYL744"/>
      <c r="MYM744"/>
      <c r="MYN744"/>
      <c r="MYO744"/>
      <c r="MYP744"/>
      <c r="MYQ744"/>
      <c r="MYR744"/>
      <c r="MYS744"/>
      <c r="MYT744"/>
      <c r="MYU744"/>
      <c r="MYV744"/>
      <c r="MYW744"/>
      <c r="MYX744"/>
      <c r="MYY744"/>
      <c r="MYZ744"/>
      <c r="MZA744"/>
      <c r="MZB744"/>
      <c r="MZC744"/>
      <c r="MZD744"/>
      <c r="MZE744"/>
      <c r="MZF744"/>
      <c r="MZG744"/>
      <c r="MZH744"/>
      <c r="MZI744"/>
      <c r="MZJ744"/>
      <c r="MZK744"/>
      <c r="MZL744"/>
      <c r="MZM744"/>
      <c r="MZN744"/>
      <c r="MZO744"/>
      <c r="MZP744"/>
      <c r="MZQ744"/>
      <c r="MZR744"/>
      <c r="MZS744"/>
      <c r="MZT744"/>
      <c r="MZU744"/>
      <c r="MZV744"/>
      <c r="MZW744"/>
      <c r="MZX744"/>
      <c r="MZY744"/>
      <c r="MZZ744"/>
      <c r="NAA744"/>
      <c r="NAB744"/>
      <c r="NAC744"/>
      <c r="NAD744"/>
      <c r="NAE744"/>
      <c r="NAF744"/>
      <c r="NAG744"/>
      <c r="NAH744"/>
      <c r="NAI744"/>
      <c r="NAJ744"/>
      <c r="NAK744"/>
      <c r="NAL744"/>
      <c r="NAM744"/>
      <c r="NAN744"/>
      <c r="NAO744"/>
      <c r="NAP744"/>
      <c r="NAQ744"/>
      <c r="NAR744"/>
      <c r="NAS744"/>
      <c r="NAT744"/>
      <c r="NAU744"/>
      <c r="NAV744"/>
      <c r="NAW744"/>
      <c r="NAX744"/>
      <c r="NAY744"/>
      <c r="NAZ744"/>
      <c r="NBA744"/>
      <c r="NBB744"/>
      <c r="NBC744"/>
      <c r="NBD744"/>
      <c r="NBE744"/>
      <c r="NBF744"/>
      <c r="NBG744"/>
      <c r="NBH744"/>
      <c r="NBI744"/>
      <c r="NBJ744"/>
      <c r="NBK744"/>
      <c r="NBL744"/>
      <c r="NBM744"/>
      <c r="NBN744"/>
      <c r="NBO744"/>
      <c r="NBP744"/>
      <c r="NBQ744"/>
      <c r="NBR744"/>
      <c r="NBS744"/>
      <c r="NBT744"/>
      <c r="NBU744"/>
      <c r="NBV744"/>
      <c r="NBW744"/>
      <c r="NBX744"/>
      <c r="NBY744"/>
      <c r="NBZ744"/>
      <c r="NCA744"/>
      <c r="NCB744"/>
      <c r="NCC744"/>
      <c r="NCD744"/>
      <c r="NCE744"/>
      <c r="NCF744"/>
      <c r="NCG744"/>
      <c r="NCH744"/>
      <c r="NCI744"/>
      <c r="NCJ744"/>
      <c r="NCK744"/>
      <c r="NCL744"/>
      <c r="NCM744"/>
      <c r="NCN744"/>
      <c r="NCO744"/>
      <c r="NCP744"/>
      <c r="NCQ744"/>
      <c r="NCR744"/>
      <c r="NCS744"/>
      <c r="NCT744"/>
      <c r="NCU744"/>
      <c r="NCV744"/>
      <c r="NCW744"/>
      <c r="NCX744"/>
      <c r="NCY744"/>
      <c r="NCZ744"/>
      <c r="NDA744"/>
      <c r="NDB744"/>
      <c r="NDC744"/>
      <c r="NDD744"/>
      <c r="NDE744"/>
      <c r="NDF744"/>
      <c r="NDG744"/>
      <c r="NDH744"/>
      <c r="NDI744"/>
      <c r="NDJ744"/>
      <c r="NDK744"/>
      <c r="NDL744"/>
      <c r="NDM744"/>
      <c r="NDN744"/>
      <c r="NDO744"/>
      <c r="NDP744"/>
      <c r="NDQ744"/>
      <c r="NDR744"/>
      <c r="NDS744"/>
      <c r="NDT744"/>
      <c r="NDU744"/>
      <c r="NDV744"/>
      <c r="NDW744"/>
      <c r="NDX744"/>
      <c r="NDY744"/>
      <c r="NDZ744"/>
      <c r="NEA744"/>
      <c r="NEB744"/>
      <c r="NEC744"/>
      <c r="NED744"/>
      <c r="NEE744"/>
      <c r="NEF744"/>
      <c r="NEG744"/>
      <c r="NEH744"/>
      <c r="NEI744"/>
      <c r="NEJ744"/>
      <c r="NEK744"/>
      <c r="NEL744"/>
      <c r="NEM744"/>
      <c r="NEN744"/>
      <c r="NEO744"/>
      <c r="NEP744"/>
      <c r="NEQ744"/>
      <c r="NER744"/>
      <c r="NES744"/>
      <c r="NET744"/>
      <c r="NEU744"/>
      <c r="NEV744"/>
      <c r="NEW744"/>
      <c r="NEX744"/>
      <c r="NEY744"/>
      <c r="NEZ744"/>
      <c r="NFA744"/>
      <c r="NFB744"/>
      <c r="NFC744"/>
      <c r="NFD744"/>
      <c r="NFE744"/>
      <c r="NFF744"/>
      <c r="NFG744"/>
      <c r="NFH744"/>
      <c r="NFI744"/>
      <c r="NFJ744"/>
      <c r="NFK744"/>
      <c r="NFL744"/>
      <c r="NFM744"/>
      <c r="NFN744"/>
      <c r="NFO744"/>
      <c r="NFP744"/>
      <c r="NFQ744"/>
      <c r="NFR744"/>
      <c r="NFS744"/>
      <c r="NFT744"/>
      <c r="NFU744"/>
      <c r="NFV744"/>
      <c r="NFW744"/>
      <c r="NFX744"/>
      <c r="NFY744"/>
      <c r="NFZ744"/>
      <c r="NGA744"/>
      <c r="NGB744"/>
      <c r="NGC744"/>
      <c r="NGD744"/>
      <c r="NGE744"/>
      <c r="NGF744"/>
      <c r="NGG744"/>
      <c r="NGH744"/>
      <c r="NGI744"/>
      <c r="NGJ744"/>
      <c r="NGK744"/>
      <c r="NGL744"/>
      <c r="NGM744"/>
      <c r="NGN744"/>
      <c r="NGO744"/>
      <c r="NGP744"/>
      <c r="NGQ744"/>
      <c r="NGR744"/>
      <c r="NGS744"/>
      <c r="NGT744"/>
      <c r="NGU744"/>
      <c r="NGV744"/>
      <c r="NGW744"/>
      <c r="NGX744"/>
      <c r="NGY744"/>
      <c r="NGZ744"/>
      <c r="NHA744"/>
      <c r="NHB744"/>
      <c r="NHC744"/>
      <c r="NHD744"/>
      <c r="NHE744"/>
      <c r="NHF744"/>
      <c r="NHG744"/>
      <c r="NHH744"/>
      <c r="NHI744"/>
      <c r="NHJ744"/>
      <c r="NHK744"/>
      <c r="NHL744"/>
      <c r="NHM744"/>
      <c r="NHN744"/>
      <c r="NHO744"/>
      <c r="NHP744"/>
      <c r="NHQ744"/>
      <c r="NHR744"/>
      <c r="NHS744"/>
      <c r="NHT744"/>
      <c r="NHU744"/>
      <c r="NHV744"/>
      <c r="NHW744"/>
      <c r="NHX744"/>
      <c r="NHY744"/>
      <c r="NHZ744"/>
      <c r="NIA744"/>
      <c r="NIB744"/>
      <c r="NIC744"/>
      <c r="NID744"/>
      <c r="NIE744"/>
      <c r="NIF744"/>
      <c r="NIG744"/>
      <c r="NIH744"/>
      <c r="NII744"/>
      <c r="NIJ744"/>
      <c r="NIK744"/>
      <c r="NIL744"/>
      <c r="NIM744"/>
      <c r="NIN744"/>
      <c r="NIO744"/>
      <c r="NIP744"/>
      <c r="NIQ744"/>
      <c r="NIR744"/>
      <c r="NIS744"/>
      <c r="NIT744"/>
      <c r="NIU744"/>
      <c r="NIV744"/>
      <c r="NIW744"/>
      <c r="NIX744"/>
      <c r="NIY744"/>
      <c r="NIZ744"/>
      <c r="NJA744"/>
      <c r="NJB744"/>
      <c r="NJC744"/>
      <c r="NJD744"/>
      <c r="NJE744"/>
      <c r="NJF744"/>
      <c r="NJG744"/>
      <c r="NJH744"/>
      <c r="NJI744"/>
      <c r="NJJ744"/>
      <c r="NJK744"/>
      <c r="NJL744"/>
      <c r="NJM744"/>
      <c r="NJN744"/>
      <c r="NJO744"/>
      <c r="NJP744"/>
      <c r="NJQ744"/>
      <c r="NJR744"/>
      <c r="NJS744"/>
      <c r="NJT744"/>
      <c r="NJU744"/>
      <c r="NJV744"/>
      <c r="NJW744"/>
      <c r="NJX744"/>
      <c r="NJY744"/>
      <c r="NJZ744"/>
      <c r="NKA744"/>
      <c r="NKB744"/>
      <c r="NKC744"/>
      <c r="NKD744"/>
      <c r="NKE744"/>
      <c r="NKF744"/>
      <c r="NKG744"/>
      <c r="NKH744"/>
      <c r="NKI744"/>
      <c r="NKJ744"/>
      <c r="NKK744"/>
      <c r="NKL744"/>
      <c r="NKM744"/>
      <c r="NKN744"/>
      <c r="NKO744"/>
      <c r="NKP744"/>
      <c r="NKQ744"/>
      <c r="NKR744"/>
      <c r="NKS744"/>
      <c r="NKT744"/>
      <c r="NKU744"/>
      <c r="NKV744"/>
      <c r="NKW744"/>
      <c r="NKX744"/>
      <c r="NKY744"/>
      <c r="NKZ744"/>
      <c r="NLA744"/>
      <c r="NLB744"/>
      <c r="NLC744"/>
      <c r="NLD744"/>
      <c r="NLE744"/>
      <c r="NLF744"/>
      <c r="NLG744"/>
      <c r="NLH744"/>
      <c r="NLI744"/>
      <c r="NLJ744"/>
      <c r="NLK744"/>
      <c r="NLL744"/>
      <c r="NLM744"/>
      <c r="NLN744"/>
      <c r="NLO744"/>
      <c r="NLP744"/>
      <c r="NLQ744"/>
      <c r="NLR744"/>
      <c r="NLS744"/>
      <c r="NLT744"/>
      <c r="NLU744"/>
      <c r="NLV744"/>
      <c r="NLW744"/>
      <c r="NLX744"/>
      <c r="NLY744"/>
      <c r="NLZ744"/>
      <c r="NMA744"/>
      <c r="NMB744"/>
      <c r="NMC744"/>
      <c r="NMD744"/>
      <c r="NME744"/>
      <c r="NMF744"/>
      <c r="NMG744"/>
      <c r="NMH744"/>
      <c r="NMI744"/>
      <c r="NMJ744"/>
      <c r="NMK744"/>
      <c r="NML744"/>
      <c r="NMM744"/>
      <c r="NMN744"/>
      <c r="NMO744"/>
      <c r="NMP744"/>
      <c r="NMQ744"/>
      <c r="NMR744"/>
      <c r="NMS744"/>
      <c r="NMT744"/>
      <c r="NMU744"/>
      <c r="NMV744"/>
      <c r="NMW744"/>
      <c r="NMX744"/>
      <c r="NMY744"/>
      <c r="NMZ744"/>
      <c r="NNA744"/>
      <c r="NNB744"/>
      <c r="NNC744"/>
      <c r="NND744"/>
      <c r="NNE744"/>
      <c r="NNF744"/>
      <c r="NNG744"/>
      <c r="NNH744"/>
      <c r="NNI744"/>
      <c r="NNJ744"/>
      <c r="NNK744"/>
      <c r="NNL744"/>
      <c r="NNM744"/>
      <c r="NNN744"/>
      <c r="NNO744"/>
      <c r="NNP744"/>
      <c r="NNQ744"/>
      <c r="NNR744"/>
      <c r="NNS744"/>
      <c r="NNT744"/>
      <c r="NNU744"/>
      <c r="NNV744"/>
      <c r="NNW744"/>
      <c r="NNX744"/>
      <c r="NNY744"/>
      <c r="NNZ744"/>
      <c r="NOA744"/>
      <c r="NOB744"/>
      <c r="NOC744"/>
      <c r="NOD744"/>
      <c r="NOE744"/>
      <c r="NOF744"/>
      <c r="NOG744"/>
      <c r="NOH744"/>
      <c r="NOI744"/>
      <c r="NOJ744"/>
      <c r="NOK744"/>
      <c r="NOL744"/>
      <c r="NOM744"/>
      <c r="NON744"/>
      <c r="NOO744"/>
      <c r="NOP744"/>
      <c r="NOQ744"/>
      <c r="NOR744"/>
      <c r="NOS744"/>
      <c r="NOT744"/>
      <c r="NOU744"/>
      <c r="NOV744"/>
      <c r="NOW744"/>
      <c r="NOX744"/>
      <c r="NOY744"/>
      <c r="NOZ744"/>
      <c r="NPA744"/>
      <c r="NPB744"/>
      <c r="NPC744"/>
      <c r="NPD744"/>
      <c r="NPE744"/>
      <c r="NPF744"/>
      <c r="NPG744"/>
      <c r="NPH744"/>
      <c r="NPI744"/>
      <c r="NPJ744"/>
      <c r="NPK744"/>
      <c r="NPL744"/>
      <c r="NPM744"/>
      <c r="NPN744"/>
      <c r="NPO744"/>
      <c r="NPP744"/>
      <c r="NPQ744"/>
      <c r="NPR744"/>
      <c r="NPS744"/>
      <c r="NPT744"/>
      <c r="NPU744"/>
      <c r="NPV744"/>
      <c r="NPW744"/>
      <c r="NPX744"/>
      <c r="NPY744"/>
      <c r="NPZ744"/>
      <c r="NQA744"/>
      <c r="NQB744"/>
      <c r="NQC744"/>
      <c r="NQD744"/>
      <c r="NQE744"/>
      <c r="NQF744"/>
      <c r="NQG744"/>
      <c r="NQH744"/>
      <c r="NQI744"/>
      <c r="NQJ744"/>
      <c r="NQK744"/>
      <c r="NQL744"/>
      <c r="NQM744"/>
      <c r="NQN744"/>
      <c r="NQO744"/>
      <c r="NQP744"/>
      <c r="NQQ744"/>
      <c r="NQR744"/>
      <c r="NQS744"/>
      <c r="NQT744"/>
      <c r="NQU744"/>
      <c r="NQV744"/>
      <c r="NQW744"/>
      <c r="NQX744"/>
      <c r="NQY744"/>
      <c r="NQZ744"/>
      <c r="NRA744"/>
      <c r="NRB744"/>
      <c r="NRC744"/>
      <c r="NRD744"/>
      <c r="NRE744"/>
      <c r="NRF744"/>
      <c r="NRG744"/>
      <c r="NRH744"/>
      <c r="NRI744"/>
      <c r="NRJ744"/>
      <c r="NRK744"/>
      <c r="NRL744"/>
      <c r="NRM744"/>
      <c r="NRN744"/>
      <c r="NRO744"/>
      <c r="NRP744"/>
      <c r="NRQ744"/>
      <c r="NRR744"/>
      <c r="NRS744"/>
      <c r="NRT744"/>
      <c r="NRU744"/>
      <c r="NRV744"/>
      <c r="NRW744"/>
      <c r="NRX744"/>
      <c r="NRY744"/>
      <c r="NRZ744"/>
      <c r="NSA744"/>
      <c r="NSB744"/>
      <c r="NSC744"/>
      <c r="NSD744"/>
      <c r="NSE744"/>
      <c r="NSF744"/>
      <c r="NSG744"/>
      <c r="NSH744"/>
      <c r="NSI744"/>
      <c r="NSJ744"/>
      <c r="NSK744"/>
      <c r="NSL744"/>
      <c r="NSM744"/>
      <c r="NSN744"/>
      <c r="NSO744"/>
      <c r="NSP744"/>
      <c r="NSQ744"/>
      <c r="NSR744"/>
      <c r="NSS744"/>
      <c r="NST744"/>
      <c r="NSU744"/>
      <c r="NSV744"/>
      <c r="NSW744"/>
      <c r="NSX744"/>
      <c r="NSY744"/>
      <c r="NSZ744"/>
      <c r="NTA744"/>
      <c r="NTB744"/>
      <c r="NTC744"/>
      <c r="NTD744"/>
      <c r="NTE744"/>
      <c r="NTF744"/>
      <c r="NTG744"/>
      <c r="NTH744"/>
      <c r="NTI744"/>
      <c r="NTJ744"/>
      <c r="NTK744"/>
      <c r="NTL744"/>
      <c r="NTM744"/>
      <c r="NTN744"/>
      <c r="NTO744"/>
      <c r="NTP744"/>
      <c r="NTQ744"/>
      <c r="NTR744"/>
      <c r="NTS744"/>
      <c r="NTT744"/>
      <c r="NTU744"/>
      <c r="NTV744"/>
      <c r="NTW744"/>
      <c r="NTX744"/>
      <c r="NTY744"/>
      <c r="NTZ744"/>
      <c r="NUA744"/>
      <c r="NUB744"/>
      <c r="NUC744"/>
      <c r="NUD744"/>
      <c r="NUE744"/>
      <c r="NUF744"/>
      <c r="NUG744"/>
      <c r="NUH744"/>
      <c r="NUI744"/>
      <c r="NUJ744"/>
      <c r="NUK744"/>
      <c r="NUL744"/>
      <c r="NUM744"/>
      <c r="NUN744"/>
      <c r="NUO744"/>
      <c r="NUP744"/>
      <c r="NUQ744"/>
      <c r="NUR744"/>
      <c r="NUS744"/>
      <c r="NUT744"/>
      <c r="NUU744"/>
      <c r="NUV744"/>
      <c r="NUW744"/>
      <c r="NUX744"/>
      <c r="NUY744"/>
      <c r="NUZ744"/>
      <c r="NVA744"/>
      <c r="NVB744"/>
      <c r="NVC744"/>
      <c r="NVD744"/>
      <c r="NVE744"/>
      <c r="NVF744"/>
      <c r="NVG744"/>
      <c r="NVH744"/>
      <c r="NVI744"/>
      <c r="NVJ744"/>
      <c r="NVK744"/>
      <c r="NVL744"/>
      <c r="NVM744"/>
      <c r="NVN744"/>
      <c r="NVO744"/>
      <c r="NVP744"/>
      <c r="NVQ744"/>
      <c r="NVR744"/>
      <c r="NVS744"/>
      <c r="NVT744"/>
      <c r="NVU744"/>
      <c r="NVV744"/>
      <c r="NVW744"/>
      <c r="NVX744"/>
      <c r="NVY744"/>
      <c r="NVZ744"/>
      <c r="NWA744"/>
      <c r="NWB744"/>
      <c r="NWC744"/>
      <c r="NWD744"/>
      <c r="NWE744"/>
      <c r="NWF744"/>
      <c r="NWG744"/>
      <c r="NWH744"/>
      <c r="NWI744"/>
      <c r="NWJ744"/>
      <c r="NWK744"/>
      <c r="NWL744"/>
      <c r="NWM744"/>
      <c r="NWN744"/>
      <c r="NWO744"/>
      <c r="NWP744"/>
      <c r="NWQ744"/>
      <c r="NWR744"/>
      <c r="NWS744"/>
      <c r="NWT744"/>
      <c r="NWU744"/>
      <c r="NWV744"/>
      <c r="NWW744"/>
      <c r="NWX744"/>
      <c r="NWY744"/>
      <c r="NWZ744"/>
      <c r="NXA744"/>
      <c r="NXB744"/>
      <c r="NXC744"/>
      <c r="NXD744"/>
      <c r="NXE744"/>
      <c r="NXF744"/>
      <c r="NXG744"/>
      <c r="NXH744"/>
      <c r="NXI744"/>
      <c r="NXJ744"/>
      <c r="NXK744"/>
      <c r="NXL744"/>
      <c r="NXM744"/>
      <c r="NXN744"/>
      <c r="NXO744"/>
      <c r="NXP744"/>
      <c r="NXQ744"/>
      <c r="NXR744"/>
      <c r="NXS744"/>
      <c r="NXT744"/>
      <c r="NXU744"/>
      <c r="NXV744"/>
      <c r="NXW744"/>
      <c r="NXX744"/>
      <c r="NXY744"/>
      <c r="NXZ744"/>
      <c r="NYA744"/>
      <c r="NYB744"/>
      <c r="NYC744"/>
      <c r="NYD744"/>
      <c r="NYE744"/>
      <c r="NYF744"/>
      <c r="NYG744"/>
      <c r="NYH744"/>
      <c r="NYI744"/>
      <c r="NYJ744"/>
      <c r="NYK744"/>
      <c r="NYL744"/>
      <c r="NYM744"/>
      <c r="NYN744"/>
      <c r="NYO744"/>
      <c r="NYP744"/>
      <c r="NYQ744"/>
      <c r="NYR744"/>
      <c r="NYS744"/>
      <c r="NYT744"/>
      <c r="NYU744"/>
      <c r="NYV744"/>
      <c r="NYW744"/>
      <c r="NYX744"/>
      <c r="NYY744"/>
      <c r="NYZ744"/>
      <c r="NZA744"/>
      <c r="NZB744"/>
      <c r="NZC744"/>
      <c r="NZD744"/>
      <c r="NZE744"/>
      <c r="NZF744"/>
      <c r="NZG744"/>
      <c r="NZH744"/>
      <c r="NZI744"/>
      <c r="NZJ744"/>
      <c r="NZK744"/>
      <c r="NZL744"/>
      <c r="NZM744"/>
      <c r="NZN744"/>
      <c r="NZO744"/>
      <c r="NZP744"/>
      <c r="NZQ744"/>
      <c r="NZR744"/>
      <c r="NZS744"/>
      <c r="NZT744"/>
      <c r="NZU744"/>
      <c r="NZV744"/>
      <c r="NZW744"/>
      <c r="NZX744"/>
      <c r="NZY744"/>
      <c r="NZZ744"/>
      <c r="OAA744"/>
      <c r="OAB744"/>
      <c r="OAC744"/>
      <c r="OAD744"/>
      <c r="OAE744"/>
      <c r="OAF744"/>
      <c r="OAG744"/>
      <c r="OAH744"/>
      <c r="OAI744"/>
      <c r="OAJ744"/>
      <c r="OAK744"/>
      <c r="OAL744"/>
      <c r="OAM744"/>
      <c r="OAN744"/>
      <c r="OAO744"/>
      <c r="OAP744"/>
      <c r="OAQ744"/>
      <c r="OAR744"/>
      <c r="OAS744"/>
      <c r="OAT744"/>
      <c r="OAU744"/>
      <c r="OAV744"/>
      <c r="OAW744"/>
      <c r="OAX744"/>
      <c r="OAY744"/>
      <c r="OAZ744"/>
      <c r="OBA744"/>
      <c r="OBB744"/>
      <c r="OBC744"/>
      <c r="OBD744"/>
      <c r="OBE744"/>
      <c r="OBF744"/>
      <c r="OBG744"/>
      <c r="OBH744"/>
      <c r="OBI744"/>
      <c r="OBJ744"/>
      <c r="OBK744"/>
      <c r="OBL744"/>
      <c r="OBM744"/>
      <c r="OBN744"/>
      <c r="OBO744"/>
      <c r="OBP744"/>
      <c r="OBQ744"/>
      <c r="OBR744"/>
      <c r="OBS744"/>
      <c r="OBT744"/>
      <c r="OBU744"/>
      <c r="OBV744"/>
      <c r="OBW744"/>
      <c r="OBX744"/>
      <c r="OBY744"/>
      <c r="OBZ744"/>
      <c r="OCA744"/>
      <c r="OCB744"/>
      <c r="OCC744"/>
      <c r="OCD744"/>
      <c r="OCE744"/>
      <c r="OCF744"/>
      <c r="OCG744"/>
      <c r="OCH744"/>
      <c r="OCI744"/>
      <c r="OCJ744"/>
      <c r="OCK744"/>
      <c r="OCL744"/>
      <c r="OCM744"/>
      <c r="OCN744"/>
      <c r="OCO744"/>
      <c r="OCP744"/>
      <c r="OCQ744"/>
      <c r="OCR744"/>
      <c r="OCS744"/>
      <c r="OCT744"/>
      <c r="OCU744"/>
      <c r="OCV744"/>
      <c r="OCW744"/>
      <c r="OCX744"/>
      <c r="OCY744"/>
      <c r="OCZ744"/>
      <c r="ODA744"/>
      <c r="ODB744"/>
      <c r="ODC744"/>
      <c r="ODD744"/>
      <c r="ODE744"/>
      <c r="ODF744"/>
      <c r="ODG744"/>
      <c r="ODH744"/>
      <c r="ODI744"/>
      <c r="ODJ744"/>
      <c r="ODK744"/>
      <c r="ODL744"/>
      <c r="ODM744"/>
      <c r="ODN744"/>
      <c r="ODO744"/>
      <c r="ODP744"/>
      <c r="ODQ744"/>
      <c r="ODR744"/>
      <c r="ODS744"/>
      <c r="ODT744"/>
      <c r="ODU744"/>
      <c r="ODV744"/>
      <c r="ODW744"/>
      <c r="ODX744"/>
      <c r="ODY744"/>
      <c r="ODZ744"/>
      <c r="OEA744"/>
      <c r="OEB744"/>
      <c r="OEC744"/>
      <c r="OED744"/>
      <c r="OEE744"/>
      <c r="OEF744"/>
      <c r="OEG744"/>
      <c r="OEH744"/>
      <c r="OEI744"/>
      <c r="OEJ744"/>
      <c r="OEK744"/>
      <c r="OEL744"/>
      <c r="OEM744"/>
      <c r="OEN744"/>
      <c r="OEO744"/>
      <c r="OEP744"/>
      <c r="OEQ744"/>
      <c r="OER744"/>
      <c r="OES744"/>
      <c r="OET744"/>
      <c r="OEU744"/>
      <c r="OEV744"/>
      <c r="OEW744"/>
      <c r="OEX744"/>
      <c r="OEY744"/>
      <c r="OEZ744"/>
      <c r="OFA744"/>
      <c r="OFB744"/>
      <c r="OFC744"/>
      <c r="OFD744"/>
      <c r="OFE744"/>
      <c r="OFF744"/>
      <c r="OFG744"/>
      <c r="OFH744"/>
      <c r="OFI744"/>
      <c r="OFJ744"/>
      <c r="OFK744"/>
      <c r="OFL744"/>
      <c r="OFM744"/>
      <c r="OFN744"/>
      <c r="OFO744"/>
      <c r="OFP744"/>
      <c r="OFQ744"/>
      <c r="OFR744"/>
      <c r="OFS744"/>
      <c r="OFT744"/>
      <c r="OFU744"/>
      <c r="OFV744"/>
      <c r="OFW744"/>
      <c r="OFX744"/>
      <c r="OFY744"/>
      <c r="OFZ744"/>
      <c r="OGA744"/>
      <c r="OGB744"/>
      <c r="OGC744"/>
      <c r="OGD744"/>
      <c r="OGE744"/>
      <c r="OGF744"/>
      <c r="OGG744"/>
      <c r="OGH744"/>
      <c r="OGI744"/>
      <c r="OGJ744"/>
      <c r="OGK744"/>
      <c r="OGL744"/>
      <c r="OGM744"/>
      <c r="OGN744"/>
      <c r="OGO744"/>
      <c r="OGP744"/>
      <c r="OGQ744"/>
      <c r="OGR744"/>
      <c r="OGS744"/>
      <c r="OGT744"/>
      <c r="OGU744"/>
      <c r="OGV744"/>
      <c r="OGW744"/>
      <c r="OGX744"/>
      <c r="OGY744"/>
      <c r="OGZ744"/>
      <c r="OHA744"/>
      <c r="OHB744"/>
      <c r="OHC744"/>
      <c r="OHD744"/>
      <c r="OHE744"/>
      <c r="OHF744"/>
      <c r="OHG744"/>
      <c r="OHH744"/>
      <c r="OHI744"/>
      <c r="OHJ744"/>
      <c r="OHK744"/>
      <c r="OHL744"/>
      <c r="OHM744"/>
      <c r="OHN744"/>
      <c r="OHO744"/>
      <c r="OHP744"/>
      <c r="OHQ744"/>
      <c r="OHR744"/>
      <c r="OHS744"/>
      <c r="OHT744"/>
      <c r="OHU744"/>
      <c r="OHV744"/>
      <c r="OHW744"/>
      <c r="OHX744"/>
      <c r="OHY744"/>
      <c r="OHZ744"/>
      <c r="OIA744"/>
      <c r="OIB744"/>
      <c r="OIC744"/>
      <c r="OID744"/>
      <c r="OIE744"/>
      <c r="OIF744"/>
      <c r="OIG744"/>
      <c r="OIH744"/>
      <c r="OII744"/>
      <c r="OIJ744"/>
      <c r="OIK744"/>
      <c r="OIL744"/>
      <c r="OIM744"/>
      <c r="OIN744"/>
      <c r="OIO744"/>
      <c r="OIP744"/>
      <c r="OIQ744"/>
      <c r="OIR744"/>
      <c r="OIS744"/>
      <c r="OIT744"/>
      <c r="OIU744"/>
      <c r="OIV744"/>
      <c r="OIW744"/>
      <c r="OIX744"/>
      <c r="OIY744"/>
      <c r="OIZ744"/>
      <c r="OJA744"/>
      <c r="OJB744"/>
      <c r="OJC744"/>
      <c r="OJD744"/>
      <c r="OJE744"/>
      <c r="OJF744"/>
      <c r="OJG744"/>
      <c r="OJH744"/>
      <c r="OJI744"/>
      <c r="OJJ744"/>
      <c r="OJK744"/>
      <c r="OJL744"/>
      <c r="OJM744"/>
      <c r="OJN744"/>
      <c r="OJO744"/>
      <c r="OJP744"/>
      <c r="OJQ744"/>
      <c r="OJR744"/>
      <c r="OJS744"/>
      <c r="OJT744"/>
      <c r="OJU744"/>
      <c r="OJV744"/>
      <c r="OJW744"/>
      <c r="OJX744"/>
      <c r="OJY744"/>
      <c r="OJZ744"/>
      <c r="OKA744"/>
      <c r="OKB744"/>
      <c r="OKC744"/>
      <c r="OKD744"/>
      <c r="OKE744"/>
      <c r="OKF744"/>
      <c r="OKG744"/>
      <c r="OKH744"/>
      <c r="OKI744"/>
      <c r="OKJ744"/>
      <c r="OKK744"/>
      <c r="OKL744"/>
      <c r="OKM744"/>
      <c r="OKN744"/>
      <c r="OKO744"/>
      <c r="OKP744"/>
      <c r="OKQ744"/>
      <c r="OKR744"/>
      <c r="OKS744"/>
      <c r="OKT744"/>
      <c r="OKU744"/>
      <c r="OKV744"/>
      <c r="OKW744"/>
      <c r="OKX744"/>
      <c r="OKY744"/>
      <c r="OKZ744"/>
      <c r="OLA744"/>
      <c r="OLB744"/>
      <c r="OLC744"/>
      <c r="OLD744"/>
      <c r="OLE744"/>
      <c r="OLF744"/>
      <c r="OLG744"/>
      <c r="OLH744"/>
      <c r="OLI744"/>
      <c r="OLJ744"/>
      <c r="OLK744"/>
      <c r="OLL744"/>
      <c r="OLM744"/>
      <c r="OLN744"/>
      <c r="OLO744"/>
      <c r="OLP744"/>
      <c r="OLQ744"/>
      <c r="OLR744"/>
      <c r="OLS744"/>
      <c r="OLT744"/>
      <c r="OLU744"/>
      <c r="OLV744"/>
      <c r="OLW744"/>
      <c r="OLX744"/>
      <c r="OLY744"/>
      <c r="OLZ744"/>
      <c r="OMA744"/>
      <c r="OMB744"/>
      <c r="OMC744"/>
      <c r="OMD744"/>
      <c r="OME744"/>
      <c r="OMF744"/>
      <c r="OMG744"/>
      <c r="OMH744"/>
      <c r="OMI744"/>
      <c r="OMJ744"/>
      <c r="OMK744"/>
      <c r="OML744"/>
      <c r="OMM744"/>
      <c r="OMN744"/>
      <c r="OMO744"/>
      <c r="OMP744"/>
      <c r="OMQ744"/>
      <c r="OMR744"/>
      <c r="OMS744"/>
      <c r="OMT744"/>
      <c r="OMU744"/>
      <c r="OMV744"/>
      <c r="OMW744"/>
      <c r="OMX744"/>
      <c r="OMY744"/>
      <c r="OMZ744"/>
      <c r="ONA744"/>
      <c r="ONB744"/>
      <c r="ONC744"/>
      <c r="OND744"/>
      <c r="ONE744"/>
      <c r="ONF744"/>
      <c r="ONG744"/>
      <c r="ONH744"/>
      <c r="ONI744"/>
      <c r="ONJ744"/>
      <c r="ONK744"/>
      <c r="ONL744"/>
      <c r="ONM744"/>
      <c r="ONN744"/>
      <c r="ONO744"/>
      <c r="ONP744"/>
      <c r="ONQ744"/>
      <c r="ONR744"/>
      <c r="ONS744"/>
      <c r="ONT744"/>
      <c r="ONU744"/>
      <c r="ONV744"/>
      <c r="ONW744"/>
      <c r="ONX744"/>
      <c r="ONY744"/>
      <c r="ONZ744"/>
      <c r="OOA744"/>
      <c r="OOB744"/>
      <c r="OOC744"/>
      <c r="OOD744"/>
      <c r="OOE744"/>
      <c r="OOF744"/>
      <c r="OOG744"/>
      <c r="OOH744"/>
      <c r="OOI744"/>
      <c r="OOJ744"/>
      <c r="OOK744"/>
      <c r="OOL744"/>
      <c r="OOM744"/>
      <c r="OON744"/>
      <c r="OOO744"/>
      <c r="OOP744"/>
      <c r="OOQ744"/>
      <c r="OOR744"/>
      <c r="OOS744"/>
      <c r="OOT744"/>
      <c r="OOU744"/>
      <c r="OOV744"/>
      <c r="OOW744"/>
      <c r="OOX744"/>
      <c r="OOY744"/>
      <c r="OOZ744"/>
      <c r="OPA744"/>
      <c r="OPB744"/>
      <c r="OPC744"/>
      <c r="OPD744"/>
      <c r="OPE744"/>
      <c r="OPF744"/>
      <c r="OPG744"/>
      <c r="OPH744"/>
      <c r="OPI744"/>
      <c r="OPJ744"/>
      <c r="OPK744"/>
      <c r="OPL744"/>
      <c r="OPM744"/>
      <c r="OPN744"/>
      <c r="OPO744"/>
      <c r="OPP744"/>
      <c r="OPQ744"/>
      <c r="OPR744"/>
      <c r="OPS744"/>
      <c r="OPT744"/>
      <c r="OPU744"/>
      <c r="OPV744"/>
      <c r="OPW744"/>
      <c r="OPX744"/>
      <c r="OPY744"/>
      <c r="OPZ744"/>
      <c r="OQA744"/>
      <c r="OQB744"/>
      <c r="OQC744"/>
      <c r="OQD744"/>
      <c r="OQE744"/>
      <c r="OQF744"/>
      <c r="OQG744"/>
      <c r="OQH744"/>
      <c r="OQI744"/>
      <c r="OQJ744"/>
      <c r="OQK744"/>
      <c r="OQL744"/>
      <c r="OQM744"/>
      <c r="OQN744"/>
      <c r="OQO744"/>
      <c r="OQP744"/>
      <c r="OQQ744"/>
      <c r="OQR744"/>
      <c r="OQS744"/>
      <c r="OQT744"/>
      <c r="OQU744"/>
      <c r="OQV744"/>
      <c r="OQW744"/>
      <c r="OQX744"/>
      <c r="OQY744"/>
      <c r="OQZ744"/>
      <c r="ORA744"/>
      <c r="ORB744"/>
      <c r="ORC744"/>
      <c r="ORD744"/>
      <c r="ORE744"/>
      <c r="ORF744"/>
      <c r="ORG744"/>
      <c r="ORH744"/>
      <c r="ORI744"/>
      <c r="ORJ744"/>
      <c r="ORK744"/>
      <c r="ORL744"/>
      <c r="ORM744"/>
      <c r="ORN744"/>
      <c r="ORO744"/>
      <c r="ORP744"/>
      <c r="ORQ744"/>
      <c r="ORR744"/>
      <c r="ORS744"/>
      <c r="ORT744"/>
      <c r="ORU744"/>
      <c r="ORV744"/>
      <c r="ORW744"/>
      <c r="ORX744"/>
      <c r="ORY744"/>
      <c r="ORZ744"/>
      <c r="OSA744"/>
      <c r="OSB744"/>
      <c r="OSC744"/>
      <c r="OSD744"/>
      <c r="OSE744"/>
      <c r="OSF744"/>
      <c r="OSG744"/>
      <c r="OSH744"/>
      <c r="OSI744"/>
      <c r="OSJ744"/>
      <c r="OSK744"/>
      <c r="OSL744"/>
      <c r="OSM744"/>
      <c r="OSN744"/>
      <c r="OSO744"/>
      <c r="OSP744"/>
      <c r="OSQ744"/>
      <c r="OSR744"/>
      <c r="OSS744"/>
      <c r="OST744"/>
      <c r="OSU744"/>
      <c r="OSV744"/>
      <c r="OSW744"/>
      <c r="OSX744"/>
      <c r="OSY744"/>
      <c r="OSZ744"/>
      <c r="OTA744"/>
      <c r="OTB744"/>
      <c r="OTC744"/>
      <c r="OTD744"/>
      <c r="OTE744"/>
      <c r="OTF744"/>
      <c r="OTG744"/>
      <c r="OTH744"/>
      <c r="OTI744"/>
      <c r="OTJ744"/>
      <c r="OTK744"/>
      <c r="OTL744"/>
      <c r="OTM744"/>
      <c r="OTN744"/>
      <c r="OTO744"/>
      <c r="OTP744"/>
      <c r="OTQ744"/>
      <c r="OTR744"/>
      <c r="OTS744"/>
      <c r="OTT744"/>
      <c r="OTU744"/>
      <c r="OTV744"/>
      <c r="OTW744"/>
      <c r="OTX744"/>
      <c r="OTY744"/>
      <c r="OTZ744"/>
      <c r="OUA744"/>
      <c r="OUB744"/>
      <c r="OUC744"/>
      <c r="OUD744"/>
      <c r="OUE744"/>
      <c r="OUF744"/>
      <c r="OUG744"/>
      <c r="OUH744"/>
      <c r="OUI744"/>
      <c r="OUJ744"/>
      <c r="OUK744"/>
      <c r="OUL744"/>
      <c r="OUM744"/>
      <c r="OUN744"/>
      <c r="OUO744"/>
      <c r="OUP744"/>
      <c r="OUQ744"/>
      <c r="OUR744"/>
      <c r="OUS744"/>
      <c r="OUT744"/>
      <c r="OUU744"/>
      <c r="OUV744"/>
      <c r="OUW744"/>
      <c r="OUX744"/>
      <c r="OUY744"/>
      <c r="OUZ744"/>
      <c r="OVA744"/>
      <c r="OVB744"/>
      <c r="OVC744"/>
      <c r="OVD744"/>
      <c r="OVE744"/>
      <c r="OVF744"/>
      <c r="OVG744"/>
      <c r="OVH744"/>
      <c r="OVI744"/>
      <c r="OVJ744"/>
      <c r="OVK744"/>
      <c r="OVL744"/>
      <c r="OVM744"/>
      <c r="OVN744"/>
      <c r="OVO744"/>
      <c r="OVP744"/>
      <c r="OVQ744"/>
      <c r="OVR744"/>
      <c r="OVS744"/>
      <c r="OVT744"/>
      <c r="OVU744"/>
      <c r="OVV744"/>
      <c r="OVW744"/>
      <c r="OVX744"/>
      <c r="OVY744"/>
      <c r="OVZ744"/>
      <c r="OWA744"/>
      <c r="OWB744"/>
      <c r="OWC744"/>
      <c r="OWD744"/>
      <c r="OWE744"/>
      <c r="OWF744"/>
      <c r="OWG744"/>
      <c r="OWH744"/>
      <c r="OWI744"/>
      <c r="OWJ744"/>
      <c r="OWK744"/>
      <c r="OWL744"/>
      <c r="OWM744"/>
      <c r="OWN744"/>
      <c r="OWO744"/>
      <c r="OWP744"/>
      <c r="OWQ744"/>
      <c r="OWR744"/>
      <c r="OWS744"/>
      <c r="OWT744"/>
      <c r="OWU744"/>
      <c r="OWV744"/>
      <c r="OWW744"/>
      <c r="OWX744"/>
      <c r="OWY744"/>
      <c r="OWZ744"/>
      <c r="OXA744"/>
      <c r="OXB744"/>
      <c r="OXC744"/>
      <c r="OXD744"/>
      <c r="OXE744"/>
      <c r="OXF744"/>
      <c r="OXG744"/>
      <c r="OXH744"/>
      <c r="OXI744"/>
      <c r="OXJ744"/>
      <c r="OXK744"/>
      <c r="OXL744"/>
      <c r="OXM744"/>
      <c r="OXN744"/>
      <c r="OXO744"/>
      <c r="OXP744"/>
      <c r="OXQ744"/>
      <c r="OXR744"/>
      <c r="OXS744"/>
      <c r="OXT744"/>
      <c r="OXU744"/>
      <c r="OXV744"/>
      <c r="OXW744"/>
      <c r="OXX744"/>
      <c r="OXY744"/>
      <c r="OXZ744"/>
      <c r="OYA744"/>
      <c r="OYB744"/>
      <c r="OYC744"/>
      <c r="OYD744"/>
      <c r="OYE744"/>
      <c r="OYF744"/>
      <c r="OYG744"/>
      <c r="OYH744"/>
      <c r="OYI744"/>
      <c r="OYJ744"/>
      <c r="OYK744"/>
      <c r="OYL744"/>
      <c r="OYM744"/>
      <c r="OYN744"/>
      <c r="OYO744"/>
      <c r="OYP744"/>
      <c r="OYQ744"/>
      <c r="OYR744"/>
      <c r="OYS744"/>
      <c r="OYT744"/>
      <c r="OYU744"/>
      <c r="OYV744"/>
      <c r="OYW744"/>
      <c r="OYX744"/>
      <c r="OYY744"/>
      <c r="OYZ744"/>
      <c r="OZA744"/>
      <c r="OZB744"/>
      <c r="OZC744"/>
      <c r="OZD744"/>
      <c r="OZE744"/>
      <c r="OZF744"/>
      <c r="OZG744"/>
      <c r="OZH744"/>
      <c r="OZI744"/>
      <c r="OZJ744"/>
      <c r="OZK744"/>
      <c r="OZL744"/>
      <c r="OZM744"/>
      <c r="OZN744"/>
      <c r="OZO744"/>
      <c r="OZP744"/>
      <c r="OZQ744"/>
      <c r="OZR744"/>
      <c r="OZS744"/>
      <c r="OZT744"/>
      <c r="OZU744"/>
      <c r="OZV744"/>
      <c r="OZW744"/>
      <c r="OZX744"/>
      <c r="OZY744"/>
      <c r="OZZ744"/>
      <c r="PAA744"/>
      <c r="PAB744"/>
      <c r="PAC744"/>
      <c r="PAD744"/>
      <c r="PAE744"/>
      <c r="PAF744"/>
      <c r="PAG744"/>
      <c r="PAH744"/>
      <c r="PAI744"/>
      <c r="PAJ744"/>
      <c r="PAK744"/>
      <c r="PAL744"/>
      <c r="PAM744"/>
      <c r="PAN744"/>
      <c r="PAO744"/>
      <c r="PAP744"/>
      <c r="PAQ744"/>
      <c r="PAR744"/>
      <c r="PAS744"/>
      <c r="PAT744"/>
      <c r="PAU744"/>
      <c r="PAV744"/>
      <c r="PAW744"/>
      <c r="PAX744"/>
      <c r="PAY744"/>
      <c r="PAZ744"/>
      <c r="PBA744"/>
      <c r="PBB744"/>
      <c r="PBC744"/>
      <c r="PBD744"/>
      <c r="PBE744"/>
      <c r="PBF744"/>
      <c r="PBG744"/>
      <c r="PBH744"/>
      <c r="PBI744"/>
      <c r="PBJ744"/>
      <c r="PBK744"/>
      <c r="PBL744"/>
      <c r="PBM744"/>
      <c r="PBN744"/>
      <c r="PBO744"/>
      <c r="PBP744"/>
      <c r="PBQ744"/>
      <c r="PBR744"/>
      <c r="PBS744"/>
      <c r="PBT744"/>
      <c r="PBU744"/>
      <c r="PBV744"/>
      <c r="PBW744"/>
      <c r="PBX744"/>
      <c r="PBY744"/>
      <c r="PBZ744"/>
      <c r="PCA744"/>
      <c r="PCB744"/>
      <c r="PCC744"/>
      <c r="PCD744"/>
      <c r="PCE744"/>
      <c r="PCF744"/>
      <c r="PCG744"/>
      <c r="PCH744"/>
      <c r="PCI744"/>
      <c r="PCJ744"/>
      <c r="PCK744"/>
      <c r="PCL744"/>
      <c r="PCM744"/>
      <c r="PCN744"/>
      <c r="PCO744"/>
      <c r="PCP744"/>
      <c r="PCQ744"/>
      <c r="PCR744"/>
      <c r="PCS744"/>
      <c r="PCT744"/>
      <c r="PCU744"/>
      <c r="PCV744"/>
      <c r="PCW744"/>
      <c r="PCX744"/>
      <c r="PCY744"/>
      <c r="PCZ744"/>
      <c r="PDA744"/>
      <c r="PDB744"/>
      <c r="PDC744"/>
      <c r="PDD744"/>
      <c r="PDE744"/>
      <c r="PDF744"/>
      <c r="PDG744"/>
      <c r="PDH744"/>
      <c r="PDI744"/>
      <c r="PDJ744"/>
      <c r="PDK744"/>
      <c r="PDL744"/>
      <c r="PDM744"/>
      <c r="PDN744"/>
      <c r="PDO744"/>
      <c r="PDP744"/>
      <c r="PDQ744"/>
      <c r="PDR744"/>
      <c r="PDS744"/>
      <c r="PDT744"/>
      <c r="PDU744"/>
      <c r="PDV744"/>
      <c r="PDW744"/>
      <c r="PDX744"/>
      <c r="PDY744"/>
      <c r="PDZ744"/>
      <c r="PEA744"/>
      <c r="PEB744"/>
      <c r="PEC744"/>
      <c r="PED744"/>
      <c r="PEE744"/>
      <c r="PEF744"/>
      <c r="PEG744"/>
      <c r="PEH744"/>
      <c r="PEI744"/>
      <c r="PEJ744"/>
      <c r="PEK744"/>
      <c r="PEL744"/>
      <c r="PEM744"/>
      <c r="PEN744"/>
      <c r="PEO744"/>
      <c r="PEP744"/>
      <c r="PEQ744"/>
      <c r="PER744"/>
      <c r="PES744"/>
      <c r="PET744"/>
      <c r="PEU744"/>
      <c r="PEV744"/>
      <c r="PEW744"/>
      <c r="PEX744"/>
      <c r="PEY744"/>
      <c r="PEZ744"/>
      <c r="PFA744"/>
      <c r="PFB744"/>
      <c r="PFC744"/>
      <c r="PFD744"/>
      <c r="PFE744"/>
      <c r="PFF744"/>
      <c r="PFG744"/>
      <c r="PFH744"/>
      <c r="PFI744"/>
      <c r="PFJ744"/>
      <c r="PFK744"/>
      <c r="PFL744"/>
      <c r="PFM744"/>
      <c r="PFN744"/>
      <c r="PFO744"/>
      <c r="PFP744"/>
      <c r="PFQ744"/>
      <c r="PFR744"/>
      <c r="PFS744"/>
      <c r="PFT744"/>
      <c r="PFU744"/>
      <c r="PFV744"/>
      <c r="PFW744"/>
      <c r="PFX744"/>
      <c r="PFY744"/>
      <c r="PFZ744"/>
      <c r="PGA744"/>
      <c r="PGB744"/>
      <c r="PGC744"/>
      <c r="PGD744"/>
      <c r="PGE744"/>
      <c r="PGF744"/>
      <c r="PGG744"/>
      <c r="PGH744"/>
      <c r="PGI744"/>
      <c r="PGJ744"/>
      <c r="PGK744"/>
      <c r="PGL744"/>
      <c r="PGM744"/>
      <c r="PGN744"/>
      <c r="PGO744"/>
      <c r="PGP744"/>
      <c r="PGQ744"/>
      <c r="PGR744"/>
      <c r="PGS744"/>
      <c r="PGT744"/>
      <c r="PGU744"/>
      <c r="PGV744"/>
      <c r="PGW744"/>
      <c r="PGX744"/>
      <c r="PGY744"/>
      <c r="PGZ744"/>
      <c r="PHA744"/>
      <c r="PHB744"/>
      <c r="PHC744"/>
      <c r="PHD744"/>
      <c r="PHE744"/>
      <c r="PHF744"/>
      <c r="PHG744"/>
      <c r="PHH744"/>
      <c r="PHI744"/>
      <c r="PHJ744"/>
      <c r="PHK744"/>
      <c r="PHL744"/>
      <c r="PHM744"/>
      <c r="PHN744"/>
      <c r="PHO744"/>
      <c r="PHP744"/>
      <c r="PHQ744"/>
      <c r="PHR744"/>
      <c r="PHS744"/>
      <c r="PHT744"/>
      <c r="PHU744"/>
      <c r="PHV744"/>
      <c r="PHW744"/>
      <c r="PHX744"/>
      <c r="PHY744"/>
      <c r="PHZ744"/>
      <c r="PIA744"/>
      <c r="PIB744"/>
      <c r="PIC744"/>
      <c r="PID744"/>
      <c r="PIE744"/>
      <c r="PIF744"/>
      <c r="PIG744"/>
      <c r="PIH744"/>
      <c r="PII744"/>
      <c r="PIJ744"/>
      <c r="PIK744"/>
      <c r="PIL744"/>
      <c r="PIM744"/>
      <c r="PIN744"/>
      <c r="PIO744"/>
      <c r="PIP744"/>
      <c r="PIQ744"/>
      <c r="PIR744"/>
      <c r="PIS744"/>
      <c r="PIT744"/>
      <c r="PIU744"/>
      <c r="PIV744"/>
      <c r="PIW744"/>
      <c r="PIX744"/>
      <c r="PIY744"/>
      <c r="PIZ744"/>
      <c r="PJA744"/>
      <c r="PJB744"/>
      <c r="PJC744"/>
      <c r="PJD744"/>
      <c r="PJE744"/>
      <c r="PJF744"/>
      <c r="PJG744"/>
      <c r="PJH744"/>
      <c r="PJI744"/>
      <c r="PJJ744"/>
      <c r="PJK744"/>
      <c r="PJL744"/>
      <c r="PJM744"/>
      <c r="PJN744"/>
      <c r="PJO744"/>
      <c r="PJP744"/>
      <c r="PJQ744"/>
      <c r="PJR744"/>
      <c r="PJS744"/>
      <c r="PJT744"/>
      <c r="PJU744"/>
      <c r="PJV744"/>
      <c r="PJW744"/>
      <c r="PJX744"/>
      <c r="PJY744"/>
      <c r="PJZ744"/>
      <c r="PKA744"/>
      <c r="PKB744"/>
      <c r="PKC744"/>
      <c r="PKD744"/>
      <c r="PKE744"/>
      <c r="PKF744"/>
      <c r="PKG744"/>
      <c r="PKH744"/>
      <c r="PKI744"/>
      <c r="PKJ744"/>
      <c r="PKK744"/>
      <c r="PKL744"/>
      <c r="PKM744"/>
      <c r="PKN744"/>
      <c r="PKO744"/>
      <c r="PKP744"/>
      <c r="PKQ744"/>
      <c r="PKR744"/>
      <c r="PKS744"/>
      <c r="PKT744"/>
      <c r="PKU744"/>
      <c r="PKV744"/>
      <c r="PKW744"/>
      <c r="PKX744"/>
      <c r="PKY744"/>
      <c r="PKZ744"/>
      <c r="PLA744"/>
      <c r="PLB744"/>
      <c r="PLC744"/>
      <c r="PLD744"/>
      <c r="PLE744"/>
      <c r="PLF744"/>
      <c r="PLG744"/>
      <c r="PLH744"/>
      <c r="PLI744"/>
      <c r="PLJ744"/>
      <c r="PLK744"/>
      <c r="PLL744"/>
      <c r="PLM744"/>
      <c r="PLN744"/>
      <c r="PLO744"/>
      <c r="PLP744"/>
      <c r="PLQ744"/>
      <c r="PLR744"/>
      <c r="PLS744"/>
      <c r="PLT744"/>
      <c r="PLU744"/>
      <c r="PLV744"/>
      <c r="PLW744"/>
      <c r="PLX744"/>
      <c r="PLY744"/>
      <c r="PLZ744"/>
      <c r="PMA744"/>
      <c r="PMB744"/>
      <c r="PMC744"/>
      <c r="PMD744"/>
      <c r="PME744"/>
      <c r="PMF744"/>
      <c r="PMG744"/>
      <c r="PMH744"/>
      <c r="PMI744"/>
      <c r="PMJ744"/>
      <c r="PMK744"/>
      <c r="PML744"/>
      <c r="PMM744"/>
      <c r="PMN744"/>
      <c r="PMO744"/>
      <c r="PMP744"/>
      <c r="PMQ744"/>
      <c r="PMR744"/>
      <c r="PMS744"/>
      <c r="PMT744"/>
      <c r="PMU744"/>
      <c r="PMV744"/>
      <c r="PMW744"/>
      <c r="PMX744"/>
      <c r="PMY744"/>
      <c r="PMZ744"/>
      <c r="PNA744"/>
      <c r="PNB744"/>
      <c r="PNC744"/>
      <c r="PND744"/>
      <c r="PNE744"/>
      <c r="PNF744"/>
      <c r="PNG744"/>
      <c r="PNH744"/>
      <c r="PNI744"/>
      <c r="PNJ744"/>
      <c r="PNK744"/>
      <c r="PNL744"/>
      <c r="PNM744"/>
      <c r="PNN744"/>
      <c r="PNO744"/>
      <c r="PNP744"/>
      <c r="PNQ744"/>
      <c r="PNR744"/>
      <c r="PNS744"/>
      <c r="PNT744"/>
      <c r="PNU744"/>
      <c r="PNV744"/>
      <c r="PNW744"/>
      <c r="PNX744"/>
      <c r="PNY744"/>
      <c r="PNZ744"/>
      <c r="POA744"/>
      <c r="POB744"/>
      <c r="POC744"/>
      <c r="POD744"/>
      <c r="POE744"/>
      <c r="POF744"/>
      <c r="POG744"/>
      <c r="POH744"/>
      <c r="POI744"/>
      <c r="POJ744"/>
      <c r="POK744"/>
      <c r="POL744"/>
      <c r="POM744"/>
      <c r="PON744"/>
      <c r="POO744"/>
      <c r="POP744"/>
      <c r="POQ744"/>
      <c r="POR744"/>
      <c r="POS744"/>
      <c r="POT744"/>
      <c r="POU744"/>
      <c r="POV744"/>
      <c r="POW744"/>
      <c r="POX744"/>
      <c r="POY744"/>
      <c r="POZ744"/>
      <c r="PPA744"/>
      <c r="PPB744"/>
      <c r="PPC744"/>
      <c r="PPD744"/>
      <c r="PPE744"/>
      <c r="PPF744"/>
      <c r="PPG744"/>
      <c r="PPH744"/>
      <c r="PPI744"/>
      <c r="PPJ744"/>
      <c r="PPK744"/>
      <c r="PPL744"/>
      <c r="PPM744"/>
      <c r="PPN744"/>
      <c r="PPO744"/>
      <c r="PPP744"/>
      <c r="PPQ744"/>
      <c r="PPR744"/>
      <c r="PPS744"/>
      <c r="PPT744"/>
      <c r="PPU744"/>
      <c r="PPV744"/>
      <c r="PPW744"/>
      <c r="PPX744"/>
      <c r="PPY744"/>
      <c r="PPZ744"/>
      <c r="PQA744"/>
      <c r="PQB744"/>
      <c r="PQC744"/>
      <c r="PQD744"/>
      <c r="PQE744"/>
      <c r="PQF744"/>
      <c r="PQG744"/>
      <c r="PQH744"/>
      <c r="PQI744"/>
      <c r="PQJ744"/>
      <c r="PQK744"/>
      <c r="PQL744"/>
      <c r="PQM744"/>
      <c r="PQN744"/>
      <c r="PQO744"/>
      <c r="PQP744"/>
      <c r="PQQ744"/>
      <c r="PQR744"/>
      <c r="PQS744"/>
      <c r="PQT744"/>
      <c r="PQU744"/>
      <c r="PQV744"/>
      <c r="PQW744"/>
      <c r="PQX744"/>
      <c r="PQY744"/>
      <c r="PQZ744"/>
      <c r="PRA744"/>
      <c r="PRB744"/>
      <c r="PRC744"/>
      <c r="PRD744"/>
      <c r="PRE744"/>
      <c r="PRF744"/>
      <c r="PRG744"/>
      <c r="PRH744"/>
      <c r="PRI744"/>
      <c r="PRJ744"/>
      <c r="PRK744"/>
      <c r="PRL744"/>
      <c r="PRM744"/>
      <c r="PRN744"/>
      <c r="PRO744"/>
      <c r="PRP744"/>
      <c r="PRQ744"/>
      <c r="PRR744"/>
      <c r="PRS744"/>
      <c r="PRT744"/>
      <c r="PRU744"/>
      <c r="PRV744"/>
      <c r="PRW744"/>
      <c r="PRX744"/>
      <c r="PRY744"/>
      <c r="PRZ744"/>
      <c r="PSA744"/>
      <c r="PSB744"/>
      <c r="PSC744"/>
      <c r="PSD744"/>
      <c r="PSE744"/>
      <c r="PSF744"/>
      <c r="PSG744"/>
      <c r="PSH744"/>
      <c r="PSI744"/>
      <c r="PSJ744"/>
      <c r="PSK744"/>
      <c r="PSL744"/>
      <c r="PSM744"/>
      <c r="PSN744"/>
      <c r="PSO744"/>
      <c r="PSP744"/>
      <c r="PSQ744"/>
      <c r="PSR744"/>
      <c r="PSS744"/>
      <c r="PST744"/>
      <c r="PSU744"/>
      <c r="PSV744"/>
      <c r="PSW744"/>
      <c r="PSX744"/>
      <c r="PSY744"/>
      <c r="PSZ744"/>
      <c r="PTA744"/>
      <c r="PTB744"/>
      <c r="PTC744"/>
      <c r="PTD744"/>
      <c r="PTE744"/>
      <c r="PTF744"/>
      <c r="PTG744"/>
      <c r="PTH744"/>
      <c r="PTI744"/>
      <c r="PTJ744"/>
      <c r="PTK744"/>
      <c r="PTL744"/>
      <c r="PTM744"/>
      <c r="PTN744"/>
      <c r="PTO744"/>
      <c r="PTP744"/>
      <c r="PTQ744"/>
      <c r="PTR744"/>
      <c r="PTS744"/>
      <c r="PTT744"/>
      <c r="PTU744"/>
      <c r="PTV744"/>
      <c r="PTW744"/>
      <c r="PTX744"/>
      <c r="PTY744"/>
      <c r="PTZ744"/>
      <c r="PUA744"/>
      <c r="PUB744"/>
      <c r="PUC744"/>
      <c r="PUD744"/>
      <c r="PUE744"/>
      <c r="PUF744"/>
      <c r="PUG744"/>
      <c r="PUH744"/>
      <c r="PUI744"/>
      <c r="PUJ744"/>
      <c r="PUK744"/>
      <c r="PUL744"/>
      <c r="PUM744"/>
      <c r="PUN744"/>
      <c r="PUO744"/>
      <c r="PUP744"/>
      <c r="PUQ744"/>
      <c r="PUR744"/>
      <c r="PUS744"/>
      <c r="PUT744"/>
      <c r="PUU744"/>
      <c r="PUV744"/>
      <c r="PUW744"/>
      <c r="PUX744"/>
      <c r="PUY744"/>
      <c r="PUZ744"/>
      <c r="PVA744"/>
      <c r="PVB744"/>
      <c r="PVC744"/>
      <c r="PVD744"/>
      <c r="PVE744"/>
      <c r="PVF744"/>
      <c r="PVG744"/>
      <c r="PVH744"/>
      <c r="PVI744"/>
      <c r="PVJ744"/>
      <c r="PVK744"/>
      <c r="PVL744"/>
      <c r="PVM744"/>
      <c r="PVN744"/>
      <c r="PVO744"/>
      <c r="PVP744"/>
      <c r="PVQ744"/>
      <c r="PVR744"/>
      <c r="PVS744"/>
      <c r="PVT744"/>
      <c r="PVU744"/>
      <c r="PVV744"/>
      <c r="PVW744"/>
      <c r="PVX744"/>
      <c r="PVY744"/>
      <c r="PVZ744"/>
      <c r="PWA744"/>
      <c r="PWB744"/>
      <c r="PWC744"/>
      <c r="PWD744"/>
      <c r="PWE744"/>
      <c r="PWF744"/>
      <c r="PWG744"/>
      <c r="PWH744"/>
      <c r="PWI744"/>
      <c r="PWJ744"/>
      <c r="PWK744"/>
      <c r="PWL744"/>
      <c r="PWM744"/>
      <c r="PWN744"/>
      <c r="PWO744"/>
      <c r="PWP744"/>
      <c r="PWQ744"/>
      <c r="PWR744"/>
      <c r="PWS744"/>
      <c r="PWT744"/>
      <c r="PWU744"/>
      <c r="PWV744"/>
      <c r="PWW744"/>
      <c r="PWX744"/>
      <c r="PWY744"/>
      <c r="PWZ744"/>
      <c r="PXA744"/>
      <c r="PXB744"/>
      <c r="PXC744"/>
      <c r="PXD744"/>
      <c r="PXE744"/>
      <c r="PXF744"/>
      <c r="PXG744"/>
      <c r="PXH744"/>
      <c r="PXI744"/>
      <c r="PXJ744"/>
      <c r="PXK744"/>
      <c r="PXL744"/>
      <c r="PXM744"/>
      <c r="PXN744"/>
      <c r="PXO744"/>
      <c r="PXP744"/>
      <c r="PXQ744"/>
      <c r="PXR744"/>
      <c r="PXS744"/>
      <c r="PXT744"/>
      <c r="PXU744"/>
      <c r="PXV744"/>
      <c r="PXW744"/>
      <c r="PXX744"/>
      <c r="PXY744"/>
      <c r="PXZ744"/>
      <c r="PYA744"/>
      <c r="PYB744"/>
      <c r="PYC744"/>
      <c r="PYD744"/>
      <c r="PYE744"/>
      <c r="PYF744"/>
      <c r="PYG744"/>
      <c r="PYH744"/>
      <c r="PYI744"/>
      <c r="PYJ744"/>
      <c r="PYK744"/>
      <c r="PYL744"/>
      <c r="PYM744"/>
      <c r="PYN744"/>
      <c r="PYO744"/>
      <c r="PYP744"/>
      <c r="PYQ744"/>
      <c r="PYR744"/>
      <c r="PYS744"/>
      <c r="PYT744"/>
      <c r="PYU744"/>
      <c r="PYV744"/>
      <c r="PYW744"/>
      <c r="PYX744"/>
      <c r="PYY744"/>
      <c r="PYZ744"/>
      <c r="PZA744"/>
      <c r="PZB744"/>
      <c r="PZC744"/>
      <c r="PZD744"/>
      <c r="PZE744"/>
      <c r="PZF744"/>
      <c r="PZG744"/>
      <c r="PZH744"/>
      <c r="PZI744"/>
      <c r="PZJ744"/>
      <c r="PZK744"/>
      <c r="PZL744"/>
      <c r="PZM744"/>
      <c r="PZN744"/>
      <c r="PZO744"/>
      <c r="PZP744"/>
      <c r="PZQ744"/>
      <c r="PZR744"/>
      <c r="PZS744"/>
      <c r="PZT744"/>
      <c r="PZU744"/>
      <c r="PZV744"/>
      <c r="PZW744"/>
      <c r="PZX744"/>
      <c r="PZY744"/>
      <c r="PZZ744"/>
      <c r="QAA744"/>
      <c r="QAB744"/>
      <c r="QAC744"/>
      <c r="QAD744"/>
      <c r="QAE744"/>
      <c r="QAF744"/>
      <c r="QAG744"/>
      <c r="QAH744"/>
      <c r="QAI744"/>
      <c r="QAJ744"/>
      <c r="QAK744"/>
      <c r="QAL744"/>
      <c r="QAM744"/>
      <c r="QAN744"/>
      <c r="QAO744"/>
      <c r="QAP744"/>
      <c r="QAQ744"/>
      <c r="QAR744"/>
      <c r="QAS744"/>
      <c r="QAT744"/>
      <c r="QAU744"/>
      <c r="QAV744"/>
      <c r="QAW744"/>
      <c r="QAX744"/>
      <c r="QAY744"/>
      <c r="QAZ744"/>
      <c r="QBA744"/>
      <c r="QBB744"/>
      <c r="QBC744"/>
      <c r="QBD744"/>
      <c r="QBE744"/>
      <c r="QBF744"/>
      <c r="QBG744"/>
      <c r="QBH744"/>
      <c r="QBI744"/>
      <c r="QBJ744"/>
      <c r="QBK744"/>
      <c r="QBL744"/>
      <c r="QBM744"/>
      <c r="QBN744"/>
      <c r="QBO744"/>
      <c r="QBP744"/>
      <c r="QBQ744"/>
      <c r="QBR744"/>
      <c r="QBS744"/>
      <c r="QBT744"/>
      <c r="QBU744"/>
      <c r="QBV744"/>
      <c r="QBW744"/>
      <c r="QBX744"/>
      <c r="QBY744"/>
      <c r="QBZ744"/>
      <c r="QCA744"/>
      <c r="QCB744"/>
      <c r="QCC744"/>
      <c r="QCD744"/>
      <c r="QCE744"/>
      <c r="QCF744"/>
      <c r="QCG744"/>
      <c r="QCH744"/>
      <c r="QCI744"/>
      <c r="QCJ744"/>
      <c r="QCK744"/>
      <c r="QCL744"/>
      <c r="QCM744"/>
      <c r="QCN744"/>
      <c r="QCO744"/>
      <c r="QCP744"/>
      <c r="QCQ744"/>
      <c r="QCR744"/>
      <c r="QCS744"/>
      <c r="QCT744"/>
      <c r="QCU744"/>
      <c r="QCV744"/>
      <c r="QCW744"/>
      <c r="QCX744"/>
      <c r="QCY744"/>
      <c r="QCZ744"/>
      <c r="QDA744"/>
      <c r="QDB744"/>
      <c r="QDC744"/>
      <c r="QDD744"/>
      <c r="QDE744"/>
      <c r="QDF744"/>
      <c r="QDG744"/>
      <c r="QDH744"/>
      <c r="QDI744"/>
      <c r="QDJ744"/>
      <c r="QDK744"/>
      <c r="QDL744"/>
      <c r="QDM744"/>
      <c r="QDN744"/>
      <c r="QDO744"/>
      <c r="QDP744"/>
      <c r="QDQ744"/>
      <c r="QDR744"/>
      <c r="QDS744"/>
      <c r="QDT744"/>
      <c r="QDU744"/>
      <c r="QDV744"/>
      <c r="QDW744"/>
      <c r="QDX744"/>
      <c r="QDY744"/>
      <c r="QDZ744"/>
      <c r="QEA744"/>
      <c r="QEB744"/>
      <c r="QEC744"/>
      <c r="QED744"/>
      <c r="QEE744"/>
      <c r="QEF744"/>
      <c r="QEG744"/>
      <c r="QEH744"/>
      <c r="QEI744"/>
      <c r="QEJ744"/>
      <c r="QEK744"/>
      <c r="QEL744"/>
      <c r="QEM744"/>
      <c r="QEN744"/>
      <c r="QEO744"/>
      <c r="QEP744"/>
      <c r="QEQ744"/>
      <c r="QER744"/>
      <c r="QES744"/>
      <c r="QET744"/>
      <c r="QEU744"/>
      <c r="QEV744"/>
      <c r="QEW744"/>
      <c r="QEX744"/>
      <c r="QEY744"/>
      <c r="QEZ744"/>
      <c r="QFA744"/>
      <c r="QFB744"/>
      <c r="QFC744"/>
      <c r="QFD744"/>
      <c r="QFE744"/>
      <c r="QFF744"/>
      <c r="QFG744"/>
      <c r="QFH744"/>
      <c r="QFI744"/>
      <c r="QFJ744"/>
      <c r="QFK744"/>
      <c r="QFL744"/>
      <c r="QFM744"/>
      <c r="QFN744"/>
      <c r="QFO744"/>
      <c r="QFP744"/>
      <c r="QFQ744"/>
      <c r="QFR744"/>
      <c r="QFS744"/>
      <c r="QFT744"/>
      <c r="QFU744"/>
      <c r="QFV744"/>
      <c r="QFW744"/>
      <c r="QFX744"/>
      <c r="QFY744"/>
      <c r="QFZ744"/>
      <c r="QGA744"/>
      <c r="QGB744"/>
      <c r="QGC744"/>
      <c r="QGD744"/>
      <c r="QGE744"/>
      <c r="QGF744"/>
      <c r="QGG744"/>
      <c r="QGH744"/>
      <c r="QGI744"/>
      <c r="QGJ744"/>
      <c r="QGK744"/>
      <c r="QGL744"/>
      <c r="QGM744"/>
      <c r="QGN744"/>
      <c r="QGO744"/>
      <c r="QGP744"/>
      <c r="QGQ744"/>
      <c r="QGR744"/>
      <c r="QGS744"/>
      <c r="QGT744"/>
      <c r="QGU744"/>
      <c r="QGV744"/>
      <c r="QGW744"/>
      <c r="QGX744"/>
      <c r="QGY744"/>
      <c r="QGZ744"/>
      <c r="QHA744"/>
      <c r="QHB744"/>
      <c r="QHC744"/>
      <c r="QHD744"/>
      <c r="QHE744"/>
      <c r="QHF744"/>
      <c r="QHG744"/>
      <c r="QHH744"/>
      <c r="QHI744"/>
      <c r="QHJ744"/>
      <c r="QHK744"/>
      <c r="QHL744"/>
      <c r="QHM744"/>
      <c r="QHN744"/>
      <c r="QHO744"/>
      <c r="QHP744"/>
      <c r="QHQ744"/>
      <c r="QHR744"/>
      <c r="QHS744"/>
      <c r="QHT744"/>
      <c r="QHU744"/>
      <c r="QHV744"/>
      <c r="QHW744"/>
      <c r="QHX744"/>
      <c r="QHY744"/>
      <c r="QHZ744"/>
      <c r="QIA744"/>
      <c r="QIB744"/>
      <c r="QIC744"/>
      <c r="QID744"/>
      <c r="QIE744"/>
      <c r="QIF744"/>
      <c r="QIG744"/>
      <c r="QIH744"/>
      <c r="QII744"/>
      <c r="QIJ744"/>
      <c r="QIK744"/>
      <c r="QIL744"/>
      <c r="QIM744"/>
      <c r="QIN744"/>
      <c r="QIO744"/>
      <c r="QIP744"/>
      <c r="QIQ744"/>
      <c r="QIR744"/>
      <c r="QIS744"/>
      <c r="QIT744"/>
      <c r="QIU744"/>
      <c r="QIV744"/>
      <c r="QIW744"/>
      <c r="QIX744"/>
      <c r="QIY744"/>
      <c r="QIZ744"/>
      <c r="QJA744"/>
      <c r="QJB744"/>
      <c r="QJC744"/>
      <c r="QJD744"/>
      <c r="QJE744"/>
      <c r="QJF744"/>
      <c r="QJG744"/>
      <c r="QJH744"/>
      <c r="QJI744"/>
      <c r="QJJ744"/>
      <c r="QJK744"/>
      <c r="QJL744"/>
      <c r="QJM744"/>
      <c r="QJN744"/>
      <c r="QJO744"/>
      <c r="QJP744"/>
      <c r="QJQ744"/>
      <c r="QJR744"/>
      <c r="QJS744"/>
      <c r="QJT744"/>
      <c r="QJU744"/>
      <c r="QJV744"/>
      <c r="QJW744"/>
      <c r="QJX744"/>
      <c r="QJY744"/>
      <c r="QJZ744"/>
      <c r="QKA744"/>
      <c r="QKB744"/>
      <c r="QKC744"/>
      <c r="QKD744"/>
      <c r="QKE744"/>
      <c r="QKF744"/>
      <c r="QKG744"/>
      <c r="QKH744"/>
      <c r="QKI744"/>
      <c r="QKJ744"/>
      <c r="QKK744"/>
      <c r="QKL744"/>
      <c r="QKM744"/>
      <c r="QKN744"/>
      <c r="QKO744"/>
      <c r="QKP744"/>
      <c r="QKQ744"/>
      <c r="QKR744"/>
      <c r="QKS744"/>
      <c r="QKT744"/>
      <c r="QKU744"/>
      <c r="QKV744"/>
      <c r="QKW744"/>
      <c r="QKX744"/>
      <c r="QKY744"/>
      <c r="QKZ744"/>
      <c r="QLA744"/>
      <c r="QLB744"/>
      <c r="QLC744"/>
      <c r="QLD744"/>
      <c r="QLE744"/>
      <c r="QLF744"/>
      <c r="QLG744"/>
      <c r="QLH744"/>
      <c r="QLI744"/>
      <c r="QLJ744"/>
      <c r="QLK744"/>
      <c r="QLL744"/>
      <c r="QLM744"/>
      <c r="QLN744"/>
      <c r="QLO744"/>
      <c r="QLP744"/>
      <c r="QLQ744"/>
      <c r="QLR744"/>
      <c r="QLS744"/>
      <c r="QLT744"/>
      <c r="QLU744"/>
      <c r="QLV744"/>
      <c r="QLW744"/>
      <c r="QLX744"/>
      <c r="QLY744"/>
      <c r="QLZ744"/>
      <c r="QMA744"/>
      <c r="QMB744"/>
      <c r="QMC744"/>
      <c r="QMD744"/>
      <c r="QME744"/>
      <c r="QMF744"/>
      <c r="QMG744"/>
      <c r="QMH744"/>
      <c r="QMI744"/>
      <c r="QMJ744"/>
      <c r="QMK744"/>
      <c r="QML744"/>
      <c r="QMM744"/>
      <c r="QMN744"/>
      <c r="QMO744"/>
      <c r="QMP744"/>
      <c r="QMQ744"/>
      <c r="QMR744"/>
      <c r="QMS744"/>
      <c r="QMT744"/>
      <c r="QMU744"/>
      <c r="QMV744"/>
      <c r="QMW744"/>
      <c r="QMX744"/>
      <c r="QMY744"/>
      <c r="QMZ744"/>
      <c r="QNA744"/>
      <c r="QNB744"/>
      <c r="QNC744"/>
      <c r="QND744"/>
      <c r="QNE744"/>
      <c r="QNF744"/>
      <c r="QNG744"/>
      <c r="QNH744"/>
      <c r="QNI744"/>
      <c r="QNJ744"/>
      <c r="QNK744"/>
      <c r="QNL744"/>
      <c r="QNM744"/>
      <c r="QNN744"/>
      <c r="QNO744"/>
      <c r="QNP744"/>
      <c r="QNQ744"/>
      <c r="QNR744"/>
      <c r="QNS744"/>
      <c r="QNT744"/>
      <c r="QNU744"/>
      <c r="QNV744"/>
      <c r="QNW744"/>
      <c r="QNX744"/>
      <c r="QNY744"/>
      <c r="QNZ744"/>
      <c r="QOA744"/>
      <c r="QOB744"/>
      <c r="QOC744"/>
      <c r="QOD744"/>
      <c r="QOE744"/>
      <c r="QOF744"/>
      <c r="QOG744"/>
      <c r="QOH744"/>
      <c r="QOI744"/>
      <c r="QOJ744"/>
      <c r="QOK744"/>
      <c r="QOL744"/>
      <c r="QOM744"/>
      <c r="QON744"/>
      <c r="QOO744"/>
      <c r="QOP744"/>
      <c r="QOQ744"/>
      <c r="QOR744"/>
      <c r="QOS744"/>
      <c r="QOT744"/>
      <c r="QOU744"/>
      <c r="QOV744"/>
      <c r="QOW744"/>
      <c r="QOX744"/>
      <c r="QOY744"/>
      <c r="QOZ744"/>
      <c r="QPA744"/>
      <c r="QPB744"/>
      <c r="QPC744"/>
      <c r="QPD744"/>
      <c r="QPE744"/>
      <c r="QPF744"/>
      <c r="QPG744"/>
      <c r="QPH744"/>
      <c r="QPI744"/>
      <c r="QPJ744"/>
      <c r="QPK744"/>
      <c r="QPL744"/>
      <c r="QPM744"/>
      <c r="QPN744"/>
      <c r="QPO744"/>
      <c r="QPP744"/>
      <c r="QPQ744"/>
      <c r="QPR744"/>
      <c r="QPS744"/>
      <c r="QPT744"/>
      <c r="QPU744"/>
      <c r="QPV744"/>
      <c r="QPW744"/>
      <c r="QPX744"/>
      <c r="QPY744"/>
      <c r="QPZ744"/>
      <c r="QQA744"/>
      <c r="QQB744"/>
      <c r="QQC744"/>
      <c r="QQD744"/>
      <c r="QQE744"/>
      <c r="QQF744"/>
      <c r="QQG744"/>
      <c r="QQH744"/>
      <c r="QQI744"/>
      <c r="QQJ744"/>
      <c r="QQK744"/>
      <c r="QQL744"/>
      <c r="QQM744"/>
      <c r="QQN744"/>
      <c r="QQO744"/>
      <c r="QQP744"/>
      <c r="QQQ744"/>
      <c r="QQR744"/>
      <c r="QQS744"/>
      <c r="QQT744"/>
      <c r="QQU744"/>
      <c r="QQV744"/>
      <c r="QQW744"/>
      <c r="QQX744"/>
      <c r="QQY744"/>
      <c r="QQZ744"/>
      <c r="QRA744"/>
      <c r="QRB744"/>
      <c r="QRC744"/>
      <c r="QRD744"/>
      <c r="QRE744"/>
      <c r="QRF744"/>
      <c r="QRG744"/>
      <c r="QRH744"/>
      <c r="QRI744"/>
      <c r="QRJ744"/>
      <c r="QRK744"/>
      <c r="QRL744"/>
      <c r="QRM744"/>
      <c r="QRN744"/>
      <c r="QRO744"/>
      <c r="QRP744"/>
      <c r="QRQ744"/>
      <c r="QRR744"/>
      <c r="QRS744"/>
      <c r="QRT744"/>
      <c r="QRU744"/>
      <c r="QRV744"/>
      <c r="QRW744"/>
      <c r="QRX744"/>
      <c r="QRY744"/>
      <c r="QRZ744"/>
      <c r="QSA744"/>
      <c r="QSB744"/>
      <c r="QSC744"/>
      <c r="QSD744"/>
      <c r="QSE744"/>
      <c r="QSF744"/>
      <c r="QSG744"/>
      <c r="QSH744"/>
      <c r="QSI744"/>
      <c r="QSJ744"/>
      <c r="QSK744"/>
      <c r="QSL744"/>
      <c r="QSM744"/>
      <c r="QSN744"/>
      <c r="QSO744"/>
      <c r="QSP744"/>
      <c r="QSQ744"/>
      <c r="QSR744"/>
      <c r="QSS744"/>
      <c r="QST744"/>
      <c r="QSU744"/>
      <c r="QSV744"/>
      <c r="QSW744"/>
      <c r="QSX744"/>
      <c r="QSY744"/>
      <c r="QSZ744"/>
      <c r="QTA744"/>
      <c r="QTB744"/>
      <c r="QTC744"/>
      <c r="QTD744"/>
      <c r="QTE744"/>
      <c r="QTF744"/>
      <c r="QTG744"/>
      <c r="QTH744"/>
      <c r="QTI744"/>
      <c r="QTJ744"/>
      <c r="QTK744"/>
      <c r="QTL744"/>
      <c r="QTM744"/>
      <c r="QTN744"/>
      <c r="QTO744"/>
      <c r="QTP744"/>
      <c r="QTQ744"/>
      <c r="QTR744"/>
      <c r="QTS744"/>
      <c r="QTT744"/>
      <c r="QTU744"/>
      <c r="QTV744"/>
      <c r="QTW744"/>
      <c r="QTX744"/>
      <c r="QTY744"/>
      <c r="QTZ744"/>
      <c r="QUA744"/>
      <c r="QUB744"/>
      <c r="QUC744"/>
      <c r="QUD744"/>
      <c r="QUE744"/>
      <c r="QUF744"/>
      <c r="QUG744"/>
      <c r="QUH744"/>
      <c r="QUI744"/>
      <c r="QUJ744"/>
      <c r="QUK744"/>
      <c r="QUL744"/>
      <c r="QUM744"/>
      <c r="QUN744"/>
      <c r="QUO744"/>
      <c r="QUP744"/>
      <c r="QUQ744"/>
      <c r="QUR744"/>
      <c r="QUS744"/>
      <c r="QUT744"/>
      <c r="QUU744"/>
      <c r="QUV744"/>
      <c r="QUW744"/>
      <c r="QUX744"/>
      <c r="QUY744"/>
      <c r="QUZ744"/>
      <c r="QVA744"/>
      <c r="QVB744"/>
      <c r="QVC744"/>
      <c r="QVD744"/>
      <c r="QVE744"/>
      <c r="QVF744"/>
      <c r="QVG744"/>
      <c r="QVH744"/>
      <c r="QVI744"/>
      <c r="QVJ744"/>
      <c r="QVK744"/>
      <c r="QVL744"/>
      <c r="QVM744"/>
      <c r="QVN744"/>
      <c r="QVO744"/>
      <c r="QVP744"/>
      <c r="QVQ744"/>
      <c r="QVR744"/>
      <c r="QVS744"/>
      <c r="QVT744"/>
      <c r="QVU744"/>
      <c r="QVV744"/>
      <c r="QVW744"/>
      <c r="QVX744"/>
      <c r="QVY744"/>
      <c r="QVZ744"/>
      <c r="QWA744"/>
      <c r="QWB744"/>
      <c r="QWC744"/>
      <c r="QWD744"/>
      <c r="QWE744"/>
      <c r="QWF744"/>
      <c r="QWG744"/>
      <c r="QWH744"/>
      <c r="QWI744"/>
      <c r="QWJ744"/>
      <c r="QWK744"/>
      <c r="QWL744"/>
      <c r="QWM744"/>
      <c r="QWN744"/>
      <c r="QWO744"/>
      <c r="QWP744"/>
      <c r="QWQ744"/>
      <c r="QWR744"/>
      <c r="QWS744"/>
      <c r="QWT744"/>
      <c r="QWU744"/>
      <c r="QWV744"/>
      <c r="QWW744"/>
      <c r="QWX744"/>
      <c r="QWY744"/>
      <c r="QWZ744"/>
      <c r="QXA744"/>
      <c r="QXB744"/>
      <c r="QXC744"/>
      <c r="QXD744"/>
      <c r="QXE744"/>
      <c r="QXF744"/>
      <c r="QXG744"/>
      <c r="QXH744"/>
      <c r="QXI744"/>
      <c r="QXJ744"/>
      <c r="QXK744"/>
      <c r="QXL744"/>
      <c r="QXM744"/>
      <c r="QXN744"/>
      <c r="QXO744"/>
      <c r="QXP744"/>
      <c r="QXQ744"/>
      <c r="QXR744"/>
      <c r="QXS744"/>
      <c r="QXT744"/>
      <c r="QXU744"/>
      <c r="QXV744"/>
      <c r="QXW744"/>
      <c r="QXX744"/>
      <c r="QXY744"/>
      <c r="QXZ744"/>
      <c r="QYA744"/>
      <c r="QYB744"/>
      <c r="QYC744"/>
      <c r="QYD744"/>
      <c r="QYE744"/>
      <c r="QYF744"/>
      <c r="QYG744"/>
      <c r="QYH744"/>
      <c r="QYI744"/>
      <c r="QYJ744"/>
      <c r="QYK744"/>
      <c r="QYL744"/>
      <c r="QYM744"/>
      <c r="QYN744"/>
      <c r="QYO744"/>
      <c r="QYP744"/>
      <c r="QYQ744"/>
      <c r="QYR744"/>
      <c r="QYS744"/>
      <c r="QYT744"/>
      <c r="QYU744"/>
      <c r="QYV744"/>
      <c r="QYW744"/>
      <c r="QYX744"/>
      <c r="QYY744"/>
      <c r="QYZ744"/>
      <c r="QZA744"/>
      <c r="QZB744"/>
      <c r="QZC744"/>
      <c r="QZD744"/>
      <c r="QZE744"/>
      <c r="QZF744"/>
      <c r="QZG744"/>
      <c r="QZH744"/>
      <c r="QZI744"/>
      <c r="QZJ744"/>
      <c r="QZK744"/>
      <c r="QZL744"/>
      <c r="QZM744"/>
      <c r="QZN744"/>
      <c r="QZO744"/>
      <c r="QZP744"/>
      <c r="QZQ744"/>
      <c r="QZR744"/>
      <c r="QZS744"/>
      <c r="QZT744"/>
      <c r="QZU744"/>
      <c r="QZV744"/>
      <c r="QZW744"/>
      <c r="QZX744"/>
      <c r="QZY744"/>
      <c r="QZZ744"/>
      <c r="RAA744"/>
      <c r="RAB744"/>
      <c r="RAC744"/>
      <c r="RAD744"/>
      <c r="RAE744"/>
      <c r="RAF744"/>
      <c r="RAG744"/>
      <c r="RAH744"/>
      <c r="RAI744"/>
      <c r="RAJ744"/>
      <c r="RAK744"/>
      <c r="RAL744"/>
      <c r="RAM744"/>
      <c r="RAN744"/>
      <c r="RAO744"/>
      <c r="RAP744"/>
      <c r="RAQ744"/>
      <c r="RAR744"/>
      <c r="RAS744"/>
      <c r="RAT744"/>
      <c r="RAU744"/>
      <c r="RAV744"/>
      <c r="RAW744"/>
      <c r="RAX744"/>
      <c r="RAY744"/>
      <c r="RAZ744"/>
      <c r="RBA744"/>
      <c r="RBB744"/>
      <c r="RBC744"/>
      <c r="RBD744"/>
      <c r="RBE744"/>
      <c r="RBF744"/>
      <c r="RBG744"/>
      <c r="RBH744"/>
      <c r="RBI744"/>
      <c r="RBJ744"/>
      <c r="RBK744"/>
      <c r="RBL744"/>
      <c r="RBM744"/>
      <c r="RBN744"/>
      <c r="RBO744"/>
      <c r="RBP744"/>
      <c r="RBQ744"/>
      <c r="RBR744"/>
      <c r="RBS744"/>
      <c r="RBT744"/>
      <c r="RBU744"/>
      <c r="RBV744"/>
      <c r="RBW744"/>
      <c r="RBX744"/>
      <c r="RBY744"/>
      <c r="RBZ744"/>
      <c r="RCA744"/>
      <c r="RCB744"/>
      <c r="RCC744"/>
      <c r="RCD744"/>
      <c r="RCE744"/>
      <c r="RCF744"/>
      <c r="RCG744"/>
      <c r="RCH744"/>
      <c r="RCI744"/>
      <c r="RCJ744"/>
      <c r="RCK744"/>
      <c r="RCL744"/>
      <c r="RCM744"/>
      <c r="RCN744"/>
      <c r="RCO744"/>
      <c r="RCP744"/>
      <c r="RCQ744"/>
      <c r="RCR744"/>
      <c r="RCS744"/>
      <c r="RCT744"/>
      <c r="RCU744"/>
      <c r="RCV744"/>
      <c r="RCW744"/>
      <c r="RCX744"/>
      <c r="RCY744"/>
      <c r="RCZ744"/>
      <c r="RDA744"/>
      <c r="RDB744"/>
      <c r="RDC744"/>
      <c r="RDD744"/>
      <c r="RDE744"/>
      <c r="RDF744"/>
      <c r="RDG744"/>
      <c r="RDH744"/>
      <c r="RDI744"/>
      <c r="RDJ744"/>
      <c r="RDK744"/>
      <c r="RDL744"/>
      <c r="RDM744"/>
      <c r="RDN744"/>
      <c r="RDO744"/>
      <c r="RDP744"/>
      <c r="RDQ744"/>
      <c r="RDR744"/>
      <c r="RDS744"/>
      <c r="RDT744"/>
      <c r="RDU744"/>
      <c r="RDV744"/>
      <c r="RDW744"/>
      <c r="RDX744"/>
      <c r="RDY744"/>
      <c r="RDZ744"/>
      <c r="REA744"/>
      <c r="REB744"/>
      <c r="REC744"/>
      <c r="RED744"/>
      <c r="REE744"/>
      <c r="REF744"/>
      <c r="REG744"/>
      <c r="REH744"/>
      <c r="REI744"/>
      <c r="REJ744"/>
      <c r="REK744"/>
      <c r="REL744"/>
      <c r="REM744"/>
      <c r="REN744"/>
      <c r="REO744"/>
      <c r="REP744"/>
      <c r="REQ744"/>
      <c r="RER744"/>
      <c r="RES744"/>
      <c r="RET744"/>
      <c r="REU744"/>
      <c r="REV744"/>
      <c r="REW744"/>
      <c r="REX744"/>
      <c r="REY744"/>
      <c r="REZ744"/>
      <c r="RFA744"/>
      <c r="RFB744"/>
      <c r="RFC744"/>
      <c r="RFD744"/>
      <c r="RFE744"/>
      <c r="RFF744"/>
      <c r="RFG744"/>
      <c r="RFH744"/>
      <c r="RFI744"/>
      <c r="RFJ744"/>
      <c r="RFK744"/>
      <c r="RFL744"/>
      <c r="RFM744"/>
      <c r="RFN744"/>
      <c r="RFO744"/>
      <c r="RFP744"/>
      <c r="RFQ744"/>
      <c r="RFR744"/>
      <c r="RFS744"/>
      <c r="RFT744"/>
      <c r="RFU744"/>
      <c r="RFV744"/>
      <c r="RFW744"/>
      <c r="RFX744"/>
      <c r="RFY744"/>
      <c r="RFZ744"/>
      <c r="RGA744"/>
      <c r="RGB744"/>
      <c r="RGC744"/>
      <c r="RGD744"/>
      <c r="RGE744"/>
      <c r="RGF744"/>
      <c r="RGG744"/>
      <c r="RGH744"/>
      <c r="RGI744"/>
      <c r="RGJ744"/>
      <c r="RGK744"/>
      <c r="RGL744"/>
      <c r="RGM744"/>
      <c r="RGN744"/>
      <c r="RGO744"/>
      <c r="RGP744"/>
      <c r="RGQ744"/>
      <c r="RGR744"/>
      <c r="RGS744"/>
      <c r="RGT744"/>
      <c r="RGU744"/>
      <c r="RGV744"/>
      <c r="RGW744"/>
      <c r="RGX744"/>
      <c r="RGY744"/>
      <c r="RGZ744"/>
      <c r="RHA744"/>
      <c r="RHB744"/>
      <c r="RHC744"/>
      <c r="RHD744"/>
      <c r="RHE744"/>
      <c r="RHF744"/>
      <c r="RHG744"/>
      <c r="RHH744"/>
      <c r="RHI744"/>
      <c r="RHJ744"/>
      <c r="RHK744"/>
      <c r="RHL744"/>
      <c r="RHM744"/>
      <c r="RHN744"/>
      <c r="RHO744"/>
      <c r="RHP744"/>
      <c r="RHQ744"/>
      <c r="RHR744"/>
      <c r="RHS744"/>
      <c r="RHT744"/>
      <c r="RHU744"/>
      <c r="RHV744"/>
      <c r="RHW744"/>
      <c r="RHX744"/>
      <c r="RHY744"/>
      <c r="RHZ744"/>
      <c r="RIA744"/>
      <c r="RIB744"/>
      <c r="RIC744"/>
      <c r="RID744"/>
      <c r="RIE744"/>
      <c r="RIF744"/>
      <c r="RIG744"/>
      <c r="RIH744"/>
      <c r="RII744"/>
      <c r="RIJ744"/>
      <c r="RIK744"/>
      <c r="RIL744"/>
      <c r="RIM744"/>
      <c r="RIN744"/>
      <c r="RIO744"/>
      <c r="RIP744"/>
      <c r="RIQ744"/>
      <c r="RIR744"/>
      <c r="RIS744"/>
      <c r="RIT744"/>
      <c r="RIU744"/>
      <c r="RIV744"/>
      <c r="RIW744"/>
      <c r="RIX744"/>
      <c r="RIY744"/>
      <c r="RIZ744"/>
      <c r="RJA744"/>
      <c r="RJB744"/>
      <c r="RJC744"/>
      <c r="RJD744"/>
      <c r="RJE744"/>
      <c r="RJF744"/>
      <c r="RJG744"/>
      <c r="RJH744"/>
      <c r="RJI744"/>
      <c r="RJJ744"/>
      <c r="RJK744"/>
      <c r="RJL744"/>
      <c r="RJM744"/>
      <c r="RJN744"/>
      <c r="RJO744"/>
      <c r="RJP744"/>
      <c r="RJQ744"/>
      <c r="RJR744"/>
      <c r="RJS744"/>
      <c r="RJT744"/>
      <c r="RJU744"/>
      <c r="RJV744"/>
      <c r="RJW744"/>
      <c r="RJX744"/>
      <c r="RJY744"/>
      <c r="RJZ744"/>
      <c r="RKA744"/>
      <c r="RKB744"/>
      <c r="RKC744"/>
      <c r="RKD744"/>
      <c r="RKE744"/>
      <c r="RKF744"/>
      <c r="RKG744"/>
      <c r="RKH744"/>
      <c r="RKI744"/>
      <c r="RKJ744"/>
      <c r="RKK744"/>
      <c r="RKL744"/>
      <c r="RKM744"/>
      <c r="RKN744"/>
      <c r="RKO744"/>
      <c r="RKP744"/>
      <c r="RKQ744"/>
      <c r="RKR744"/>
      <c r="RKS744"/>
      <c r="RKT744"/>
      <c r="RKU744"/>
      <c r="RKV744"/>
      <c r="RKW744"/>
      <c r="RKX744"/>
      <c r="RKY744"/>
      <c r="RKZ744"/>
      <c r="RLA744"/>
      <c r="RLB744"/>
      <c r="RLC744"/>
      <c r="RLD744"/>
      <c r="RLE744"/>
      <c r="RLF744"/>
      <c r="RLG744"/>
      <c r="RLH744"/>
      <c r="RLI744"/>
      <c r="RLJ744"/>
      <c r="RLK744"/>
      <c r="RLL744"/>
      <c r="RLM744"/>
      <c r="RLN744"/>
      <c r="RLO744"/>
      <c r="RLP744"/>
      <c r="RLQ744"/>
      <c r="RLR744"/>
      <c r="RLS744"/>
      <c r="RLT744"/>
      <c r="RLU744"/>
      <c r="RLV744"/>
      <c r="RLW744"/>
      <c r="RLX744"/>
      <c r="RLY744"/>
      <c r="RLZ744"/>
      <c r="RMA744"/>
      <c r="RMB744"/>
      <c r="RMC744"/>
      <c r="RMD744"/>
      <c r="RME744"/>
      <c r="RMF744"/>
      <c r="RMG744"/>
      <c r="RMH744"/>
      <c r="RMI744"/>
      <c r="RMJ744"/>
      <c r="RMK744"/>
      <c r="RML744"/>
      <c r="RMM744"/>
      <c r="RMN744"/>
      <c r="RMO744"/>
      <c r="RMP744"/>
      <c r="RMQ744"/>
      <c r="RMR744"/>
      <c r="RMS744"/>
      <c r="RMT744"/>
      <c r="RMU744"/>
      <c r="RMV744"/>
      <c r="RMW744"/>
      <c r="RMX744"/>
      <c r="RMY744"/>
      <c r="RMZ744"/>
      <c r="RNA744"/>
      <c r="RNB744"/>
      <c r="RNC744"/>
      <c r="RND744"/>
      <c r="RNE744"/>
      <c r="RNF744"/>
      <c r="RNG744"/>
      <c r="RNH744"/>
      <c r="RNI744"/>
      <c r="RNJ744"/>
      <c r="RNK744"/>
      <c r="RNL744"/>
      <c r="RNM744"/>
      <c r="RNN744"/>
      <c r="RNO744"/>
      <c r="RNP744"/>
      <c r="RNQ744"/>
      <c r="RNR744"/>
      <c r="RNS744"/>
      <c r="RNT744"/>
      <c r="RNU744"/>
      <c r="RNV744"/>
      <c r="RNW744"/>
      <c r="RNX744"/>
      <c r="RNY744"/>
      <c r="RNZ744"/>
      <c r="ROA744"/>
      <c r="ROB744"/>
      <c r="ROC744"/>
      <c r="ROD744"/>
      <c r="ROE744"/>
      <c r="ROF744"/>
      <c r="ROG744"/>
      <c r="ROH744"/>
      <c r="ROI744"/>
      <c r="ROJ744"/>
      <c r="ROK744"/>
      <c r="ROL744"/>
      <c r="ROM744"/>
      <c r="RON744"/>
      <c r="ROO744"/>
      <c r="ROP744"/>
      <c r="ROQ744"/>
      <c r="ROR744"/>
      <c r="ROS744"/>
      <c r="ROT744"/>
      <c r="ROU744"/>
      <c r="ROV744"/>
      <c r="ROW744"/>
      <c r="ROX744"/>
      <c r="ROY744"/>
      <c r="ROZ744"/>
      <c r="RPA744"/>
      <c r="RPB744"/>
      <c r="RPC744"/>
      <c r="RPD744"/>
      <c r="RPE744"/>
      <c r="RPF744"/>
      <c r="RPG744"/>
      <c r="RPH744"/>
      <c r="RPI744"/>
      <c r="RPJ744"/>
      <c r="RPK744"/>
      <c r="RPL744"/>
      <c r="RPM744"/>
      <c r="RPN744"/>
      <c r="RPO744"/>
      <c r="RPP744"/>
      <c r="RPQ744"/>
      <c r="RPR744"/>
      <c r="RPS744"/>
      <c r="RPT744"/>
      <c r="RPU744"/>
      <c r="RPV744"/>
      <c r="RPW744"/>
      <c r="RPX744"/>
      <c r="RPY744"/>
      <c r="RPZ744"/>
      <c r="RQA744"/>
      <c r="RQB744"/>
      <c r="RQC744"/>
      <c r="RQD744"/>
      <c r="RQE744"/>
      <c r="RQF744"/>
      <c r="RQG744"/>
      <c r="RQH744"/>
      <c r="RQI744"/>
      <c r="RQJ744"/>
      <c r="RQK744"/>
      <c r="RQL744"/>
      <c r="RQM744"/>
      <c r="RQN744"/>
      <c r="RQO744"/>
      <c r="RQP744"/>
      <c r="RQQ744"/>
      <c r="RQR744"/>
      <c r="RQS744"/>
      <c r="RQT744"/>
      <c r="RQU744"/>
      <c r="RQV744"/>
      <c r="RQW744"/>
      <c r="RQX744"/>
      <c r="RQY744"/>
      <c r="RQZ744"/>
      <c r="RRA744"/>
      <c r="RRB744"/>
      <c r="RRC744"/>
      <c r="RRD744"/>
      <c r="RRE744"/>
      <c r="RRF744"/>
      <c r="RRG744"/>
      <c r="RRH744"/>
      <c r="RRI744"/>
      <c r="RRJ744"/>
      <c r="RRK744"/>
      <c r="RRL744"/>
      <c r="RRM744"/>
      <c r="RRN744"/>
      <c r="RRO744"/>
      <c r="RRP744"/>
      <c r="RRQ744"/>
      <c r="RRR744"/>
      <c r="RRS744"/>
      <c r="RRT744"/>
      <c r="RRU744"/>
      <c r="RRV744"/>
      <c r="RRW744"/>
      <c r="RRX744"/>
      <c r="RRY744"/>
      <c r="RRZ744"/>
      <c r="RSA744"/>
      <c r="RSB744"/>
      <c r="RSC744"/>
      <c r="RSD744"/>
      <c r="RSE744"/>
      <c r="RSF744"/>
      <c r="RSG744"/>
      <c r="RSH744"/>
      <c r="RSI744"/>
      <c r="RSJ744"/>
      <c r="RSK744"/>
      <c r="RSL744"/>
      <c r="RSM744"/>
      <c r="RSN744"/>
      <c r="RSO744"/>
      <c r="RSP744"/>
      <c r="RSQ744"/>
      <c r="RSR744"/>
      <c r="RSS744"/>
      <c r="RST744"/>
      <c r="RSU744"/>
      <c r="RSV744"/>
      <c r="RSW744"/>
      <c r="RSX744"/>
      <c r="RSY744"/>
      <c r="RSZ744"/>
      <c r="RTA744"/>
      <c r="RTB744"/>
      <c r="RTC744"/>
      <c r="RTD744"/>
      <c r="RTE744"/>
      <c r="RTF744"/>
      <c r="RTG744"/>
      <c r="RTH744"/>
      <c r="RTI744"/>
      <c r="RTJ744"/>
      <c r="RTK744"/>
      <c r="RTL744"/>
      <c r="RTM744"/>
      <c r="RTN744"/>
      <c r="RTO744"/>
      <c r="RTP744"/>
      <c r="RTQ744"/>
      <c r="RTR744"/>
      <c r="RTS744"/>
      <c r="RTT744"/>
      <c r="RTU744"/>
      <c r="RTV744"/>
      <c r="RTW744"/>
      <c r="RTX744"/>
      <c r="RTY744"/>
      <c r="RTZ744"/>
      <c r="RUA744"/>
      <c r="RUB744"/>
      <c r="RUC744"/>
      <c r="RUD744"/>
      <c r="RUE744"/>
      <c r="RUF744"/>
      <c r="RUG744"/>
      <c r="RUH744"/>
      <c r="RUI744"/>
      <c r="RUJ744"/>
      <c r="RUK744"/>
      <c r="RUL744"/>
      <c r="RUM744"/>
      <c r="RUN744"/>
      <c r="RUO744"/>
      <c r="RUP744"/>
      <c r="RUQ744"/>
      <c r="RUR744"/>
      <c r="RUS744"/>
      <c r="RUT744"/>
      <c r="RUU744"/>
      <c r="RUV744"/>
      <c r="RUW744"/>
      <c r="RUX744"/>
      <c r="RUY744"/>
      <c r="RUZ744"/>
      <c r="RVA744"/>
      <c r="RVB744"/>
      <c r="RVC744"/>
      <c r="RVD744"/>
      <c r="RVE744"/>
      <c r="RVF744"/>
      <c r="RVG744"/>
      <c r="RVH744"/>
      <c r="RVI744"/>
      <c r="RVJ744"/>
      <c r="RVK744"/>
      <c r="RVL744"/>
      <c r="RVM744"/>
      <c r="RVN744"/>
      <c r="RVO744"/>
      <c r="RVP744"/>
      <c r="RVQ744"/>
      <c r="RVR744"/>
      <c r="RVS744"/>
      <c r="RVT744"/>
      <c r="RVU744"/>
      <c r="RVV744"/>
      <c r="RVW744"/>
      <c r="RVX744"/>
      <c r="RVY744"/>
      <c r="RVZ744"/>
      <c r="RWA744"/>
      <c r="RWB744"/>
      <c r="RWC744"/>
      <c r="RWD744"/>
      <c r="RWE744"/>
      <c r="RWF744"/>
      <c r="RWG744"/>
      <c r="RWH744"/>
      <c r="RWI744"/>
      <c r="RWJ744"/>
      <c r="RWK744"/>
      <c r="RWL744"/>
      <c r="RWM744"/>
      <c r="RWN744"/>
      <c r="RWO744"/>
      <c r="RWP744"/>
      <c r="RWQ744"/>
      <c r="RWR744"/>
      <c r="RWS744"/>
      <c r="RWT744"/>
      <c r="RWU744"/>
      <c r="RWV744"/>
      <c r="RWW744"/>
      <c r="RWX744"/>
      <c r="RWY744"/>
      <c r="RWZ744"/>
      <c r="RXA744"/>
      <c r="RXB744"/>
      <c r="RXC744"/>
      <c r="RXD744"/>
      <c r="RXE744"/>
      <c r="RXF744"/>
      <c r="RXG744"/>
      <c r="RXH744"/>
      <c r="RXI744"/>
      <c r="RXJ744"/>
      <c r="RXK744"/>
      <c r="RXL744"/>
      <c r="RXM744"/>
      <c r="RXN744"/>
      <c r="RXO744"/>
      <c r="RXP744"/>
      <c r="RXQ744"/>
      <c r="RXR744"/>
      <c r="RXS744"/>
      <c r="RXT744"/>
      <c r="RXU744"/>
      <c r="RXV744"/>
      <c r="RXW744"/>
      <c r="RXX744"/>
      <c r="RXY744"/>
      <c r="RXZ744"/>
      <c r="RYA744"/>
      <c r="RYB744"/>
      <c r="RYC744"/>
      <c r="RYD744"/>
      <c r="RYE744"/>
      <c r="RYF744"/>
      <c r="RYG744"/>
      <c r="RYH744"/>
      <c r="RYI744"/>
      <c r="RYJ744"/>
      <c r="RYK744"/>
      <c r="RYL744"/>
      <c r="RYM744"/>
      <c r="RYN744"/>
      <c r="RYO744"/>
      <c r="RYP744"/>
      <c r="RYQ744"/>
      <c r="RYR744"/>
      <c r="RYS744"/>
      <c r="RYT744"/>
      <c r="RYU744"/>
      <c r="RYV744"/>
      <c r="RYW744"/>
      <c r="RYX744"/>
      <c r="RYY744"/>
      <c r="RYZ744"/>
      <c r="RZA744"/>
      <c r="RZB744"/>
      <c r="RZC744"/>
      <c r="RZD744"/>
      <c r="RZE744"/>
      <c r="RZF744"/>
      <c r="RZG744"/>
      <c r="RZH744"/>
      <c r="RZI744"/>
      <c r="RZJ744"/>
      <c r="RZK744"/>
      <c r="RZL744"/>
      <c r="RZM744"/>
      <c r="RZN744"/>
      <c r="RZO744"/>
      <c r="RZP744"/>
      <c r="RZQ744"/>
      <c r="RZR744"/>
      <c r="RZS744"/>
      <c r="RZT744"/>
      <c r="RZU744"/>
      <c r="RZV744"/>
      <c r="RZW744"/>
      <c r="RZX744"/>
      <c r="RZY744"/>
      <c r="RZZ744"/>
      <c r="SAA744"/>
      <c r="SAB744"/>
      <c r="SAC744"/>
      <c r="SAD744"/>
      <c r="SAE744"/>
      <c r="SAF744"/>
      <c r="SAG744"/>
      <c r="SAH744"/>
      <c r="SAI744"/>
      <c r="SAJ744"/>
      <c r="SAK744"/>
      <c r="SAL744"/>
      <c r="SAM744"/>
      <c r="SAN744"/>
      <c r="SAO744"/>
      <c r="SAP744"/>
      <c r="SAQ744"/>
      <c r="SAR744"/>
      <c r="SAS744"/>
      <c r="SAT744"/>
      <c r="SAU744"/>
      <c r="SAV744"/>
      <c r="SAW744"/>
      <c r="SAX744"/>
      <c r="SAY744"/>
      <c r="SAZ744"/>
      <c r="SBA744"/>
      <c r="SBB744"/>
      <c r="SBC744"/>
      <c r="SBD744"/>
      <c r="SBE744"/>
      <c r="SBF744"/>
      <c r="SBG744"/>
      <c r="SBH744"/>
      <c r="SBI744"/>
      <c r="SBJ744"/>
      <c r="SBK744"/>
      <c r="SBL744"/>
      <c r="SBM744"/>
      <c r="SBN744"/>
      <c r="SBO744"/>
      <c r="SBP744"/>
      <c r="SBQ744"/>
      <c r="SBR744"/>
      <c r="SBS744"/>
      <c r="SBT744"/>
      <c r="SBU744"/>
      <c r="SBV744"/>
      <c r="SBW744"/>
      <c r="SBX744"/>
      <c r="SBY744"/>
      <c r="SBZ744"/>
      <c r="SCA744"/>
      <c r="SCB744"/>
      <c r="SCC744"/>
      <c r="SCD744"/>
      <c r="SCE744"/>
      <c r="SCF744"/>
      <c r="SCG744"/>
      <c r="SCH744"/>
      <c r="SCI744"/>
      <c r="SCJ744"/>
      <c r="SCK744"/>
      <c r="SCL744"/>
      <c r="SCM744"/>
      <c r="SCN744"/>
      <c r="SCO744"/>
      <c r="SCP744"/>
      <c r="SCQ744"/>
      <c r="SCR744"/>
      <c r="SCS744"/>
      <c r="SCT744"/>
      <c r="SCU744"/>
      <c r="SCV744"/>
      <c r="SCW744"/>
      <c r="SCX744"/>
      <c r="SCY744"/>
      <c r="SCZ744"/>
      <c r="SDA744"/>
      <c r="SDB744"/>
      <c r="SDC744"/>
      <c r="SDD744"/>
      <c r="SDE744"/>
      <c r="SDF744"/>
      <c r="SDG744"/>
      <c r="SDH744"/>
      <c r="SDI744"/>
      <c r="SDJ744"/>
      <c r="SDK744"/>
      <c r="SDL744"/>
      <c r="SDM744"/>
      <c r="SDN744"/>
      <c r="SDO744"/>
      <c r="SDP744"/>
      <c r="SDQ744"/>
      <c r="SDR744"/>
      <c r="SDS744"/>
      <c r="SDT744"/>
      <c r="SDU744"/>
      <c r="SDV744"/>
      <c r="SDW744"/>
      <c r="SDX744"/>
      <c r="SDY744"/>
      <c r="SDZ744"/>
      <c r="SEA744"/>
      <c r="SEB744"/>
      <c r="SEC744"/>
      <c r="SED744"/>
      <c r="SEE744"/>
      <c r="SEF744"/>
      <c r="SEG744"/>
      <c r="SEH744"/>
      <c r="SEI744"/>
      <c r="SEJ744"/>
      <c r="SEK744"/>
      <c r="SEL744"/>
      <c r="SEM744"/>
      <c r="SEN744"/>
      <c r="SEO744"/>
      <c r="SEP744"/>
      <c r="SEQ744"/>
      <c r="SER744"/>
      <c r="SES744"/>
      <c r="SET744"/>
      <c r="SEU744"/>
      <c r="SEV744"/>
      <c r="SEW744"/>
      <c r="SEX744"/>
      <c r="SEY744"/>
      <c r="SEZ744"/>
      <c r="SFA744"/>
      <c r="SFB744"/>
      <c r="SFC744"/>
      <c r="SFD744"/>
      <c r="SFE744"/>
      <c r="SFF744"/>
      <c r="SFG744"/>
      <c r="SFH744"/>
      <c r="SFI744"/>
      <c r="SFJ744"/>
      <c r="SFK744"/>
      <c r="SFL744"/>
      <c r="SFM744"/>
      <c r="SFN744"/>
      <c r="SFO744"/>
      <c r="SFP744"/>
      <c r="SFQ744"/>
      <c r="SFR744"/>
      <c r="SFS744"/>
      <c r="SFT744"/>
      <c r="SFU744"/>
      <c r="SFV744"/>
      <c r="SFW744"/>
      <c r="SFX744"/>
      <c r="SFY744"/>
      <c r="SFZ744"/>
      <c r="SGA744"/>
      <c r="SGB744"/>
      <c r="SGC744"/>
      <c r="SGD744"/>
      <c r="SGE744"/>
      <c r="SGF744"/>
      <c r="SGG744"/>
      <c r="SGH744"/>
      <c r="SGI744"/>
      <c r="SGJ744"/>
      <c r="SGK744"/>
      <c r="SGL744"/>
      <c r="SGM744"/>
      <c r="SGN744"/>
      <c r="SGO744"/>
      <c r="SGP744"/>
      <c r="SGQ744"/>
      <c r="SGR744"/>
      <c r="SGS744"/>
      <c r="SGT744"/>
      <c r="SGU744"/>
      <c r="SGV744"/>
      <c r="SGW744"/>
      <c r="SGX744"/>
      <c r="SGY744"/>
      <c r="SGZ744"/>
      <c r="SHA744"/>
      <c r="SHB744"/>
      <c r="SHC744"/>
      <c r="SHD744"/>
      <c r="SHE744"/>
      <c r="SHF744"/>
      <c r="SHG744"/>
      <c r="SHH744"/>
      <c r="SHI744"/>
      <c r="SHJ744"/>
      <c r="SHK744"/>
      <c r="SHL744"/>
      <c r="SHM744"/>
      <c r="SHN744"/>
      <c r="SHO744"/>
      <c r="SHP744"/>
      <c r="SHQ744"/>
      <c r="SHR744"/>
      <c r="SHS744"/>
      <c r="SHT744"/>
      <c r="SHU744"/>
      <c r="SHV744"/>
      <c r="SHW744"/>
      <c r="SHX744"/>
      <c r="SHY744"/>
      <c r="SHZ744"/>
      <c r="SIA744"/>
      <c r="SIB744"/>
      <c r="SIC744"/>
      <c r="SID744"/>
      <c r="SIE744"/>
      <c r="SIF744"/>
      <c r="SIG744"/>
      <c r="SIH744"/>
      <c r="SII744"/>
      <c r="SIJ744"/>
      <c r="SIK744"/>
      <c r="SIL744"/>
      <c r="SIM744"/>
      <c r="SIN744"/>
      <c r="SIO744"/>
      <c r="SIP744"/>
      <c r="SIQ744"/>
      <c r="SIR744"/>
      <c r="SIS744"/>
      <c r="SIT744"/>
      <c r="SIU744"/>
      <c r="SIV744"/>
      <c r="SIW744"/>
      <c r="SIX744"/>
      <c r="SIY744"/>
      <c r="SIZ744"/>
      <c r="SJA744"/>
      <c r="SJB744"/>
      <c r="SJC744"/>
      <c r="SJD744"/>
      <c r="SJE744"/>
      <c r="SJF744"/>
      <c r="SJG744"/>
      <c r="SJH744"/>
      <c r="SJI744"/>
      <c r="SJJ744"/>
      <c r="SJK744"/>
      <c r="SJL744"/>
      <c r="SJM744"/>
      <c r="SJN744"/>
      <c r="SJO744"/>
      <c r="SJP744"/>
      <c r="SJQ744"/>
      <c r="SJR744"/>
      <c r="SJS744"/>
      <c r="SJT744"/>
      <c r="SJU744"/>
      <c r="SJV744"/>
      <c r="SJW744"/>
      <c r="SJX744"/>
      <c r="SJY744"/>
      <c r="SJZ744"/>
      <c r="SKA744"/>
      <c r="SKB744"/>
      <c r="SKC744"/>
      <c r="SKD744"/>
      <c r="SKE744"/>
      <c r="SKF744"/>
      <c r="SKG744"/>
      <c r="SKH744"/>
      <c r="SKI744"/>
      <c r="SKJ744"/>
      <c r="SKK744"/>
      <c r="SKL744"/>
      <c r="SKM744"/>
      <c r="SKN744"/>
      <c r="SKO744"/>
      <c r="SKP744"/>
      <c r="SKQ744"/>
      <c r="SKR744"/>
      <c r="SKS744"/>
      <c r="SKT744"/>
      <c r="SKU744"/>
      <c r="SKV744"/>
      <c r="SKW744"/>
      <c r="SKX744"/>
      <c r="SKY744"/>
      <c r="SKZ744"/>
      <c r="SLA744"/>
      <c r="SLB744"/>
      <c r="SLC744"/>
      <c r="SLD744"/>
      <c r="SLE744"/>
      <c r="SLF744"/>
      <c r="SLG744"/>
      <c r="SLH744"/>
      <c r="SLI744"/>
      <c r="SLJ744"/>
      <c r="SLK744"/>
      <c r="SLL744"/>
      <c r="SLM744"/>
      <c r="SLN744"/>
      <c r="SLO744"/>
      <c r="SLP744"/>
      <c r="SLQ744"/>
      <c r="SLR744"/>
      <c r="SLS744"/>
      <c r="SLT744"/>
      <c r="SLU744"/>
      <c r="SLV744"/>
      <c r="SLW744"/>
      <c r="SLX744"/>
      <c r="SLY744"/>
      <c r="SLZ744"/>
      <c r="SMA744"/>
      <c r="SMB744"/>
      <c r="SMC744"/>
      <c r="SMD744"/>
      <c r="SME744"/>
      <c r="SMF744"/>
      <c r="SMG744"/>
      <c r="SMH744"/>
      <c r="SMI744"/>
      <c r="SMJ744"/>
      <c r="SMK744"/>
      <c r="SML744"/>
      <c r="SMM744"/>
      <c r="SMN744"/>
      <c r="SMO744"/>
      <c r="SMP744"/>
      <c r="SMQ744"/>
      <c r="SMR744"/>
      <c r="SMS744"/>
      <c r="SMT744"/>
      <c r="SMU744"/>
      <c r="SMV744"/>
      <c r="SMW744"/>
      <c r="SMX744"/>
      <c r="SMY744"/>
      <c r="SMZ744"/>
      <c r="SNA744"/>
      <c r="SNB744"/>
      <c r="SNC744"/>
      <c r="SND744"/>
      <c r="SNE744"/>
      <c r="SNF744"/>
      <c r="SNG744"/>
      <c r="SNH744"/>
      <c r="SNI744"/>
      <c r="SNJ744"/>
      <c r="SNK744"/>
      <c r="SNL744"/>
      <c r="SNM744"/>
      <c r="SNN744"/>
      <c r="SNO744"/>
      <c r="SNP744"/>
      <c r="SNQ744"/>
      <c r="SNR744"/>
      <c r="SNS744"/>
      <c r="SNT744"/>
      <c r="SNU744"/>
      <c r="SNV744"/>
      <c r="SNW744"/>
      <c r="SNX744"/>
      <c r="SNY744"/>
      <c r="SNZ744"/>
      <c r="SOA744"/>
      <c r="SOB744"/>
      <c r="SOC744"/>
      <c r="SOD744"/>
      <c r="SOE744"/>
      <c r="SOF744"/>
      <c r="SOG744"/>
      <c r="SOH744"/>
      <c r="SOI744"/>
      <c r="SOJ744"/>
      <c r="SOK744"/>
      <c r="SOL744"/>
      <c r="SOM744"/>
      <c r="SON744"/>
      <c r="SOO744"/>
      <c r="SOP744"/>
      <c r="SOQ744"/>
      <c r="SOR744"/>
      <c r="SOS744"/>
      <c r="SOT744"/>
      <c r="SOU744"/>
      <c r="SOV744"/>
      <c r="SOW744"/>
      <c r="SOX744"/>
      <c r="SOY744"/>
      <c r="SOZ744"/>
      <c r="SPA744"/>
      <c r="SPB744"/>
      <c r="SPC744"/>
      <c r="SPD744"/>
      <c r="SPE744"/>
      <c r="SPF744"/>
      <c r="SPG744"/>
      <c r="SPH744"/>
      <c r="SPI744"/>
      <c r="SPJ744"/>
      <c r="SPK744"/>
      <c r="SPL744"/>
      <c r="SPM744"/>
      <c r="SPN744"/>
      <c r="SPO744"/>
      <c r="SPP744"/>
      <c r="SPQ744"/>
      <c r="SPR744"/>
      <c r="SPS744"/>
      <c r="SPT744"/>
      <c r="SPU744"/>
      <c r="SPV744"/>
      <c r="SPW744"/>
      <c r="SPX744"/>
      <c r="SPY744"/>
      <c r="SPZ744"/>
      <c r="SQA744"/>
      <c r="SQB744"/>
      <c r="SQC744"/>
      <c r="SQD744"/>
      <c r="SQE744"/>
      <c r="SQF744"/>
      <c r="SQG744"/>
      <c r="SQH744"/>
      <c r="SQI744"/>
      <c r="SQJ744"/>
      <c r="SQK744"/>
      <c r="SQL744"/>
      <c r="SQM744"/>
      <c r="SQN744"/>
      <c r="SQO744"/>
      <c r="SQP744"/>
      <c r="SQQ744"/>
      <c r="SQR744"/>
      <c r="SQS744"/>
      <c r="SQT744"/>
      <c r="SQU744"/>
      <c r="SQV744"/>
      <c r="SQW744"/>
      <c r="SQX744"/>
      <c r="SQY744"/>
      <c r="SQZ744"/>
      <c r="SRA744"/>
      <c r="SRB744"/>
      <c r="SRC744"/>
      <c r="SRD744"/>
      <c r="SRE744"/>
      <c r="SRF744"/>
      <c r="SRG744"/>
      <c r="SRH744"/>
      <c r="SRI744"/>
      <c r="SRJ744"/>
      <c r="SRK744"/>
      <c r="SRL744"/>
      <c r="SRM744"/>
      <c r="SRN744"/>
      <c r="SRO744"/>
      <c r="SRP744"/>
      <c r="SRQ744"/>
      <c r="SRR744"/>
      <c r="SRS744"/>
      <c r="SRT744"/>
      <c r="SRU744"/>
      <c r="SRV744"/>
      <c r="SRW744"/>
      <c r="SRX744"/>
      <c r="SRY744"/>
      <c r="SRZ744"/>
      <c r="SSA744"/>
      <c r="SSB744"/>
      <c r="SSC744"/>
      <c r="SSD744"/>
      <c r="SSE744"/>
      <c r="SSF744"/>
      <c r="SSG744"/>
      <c r="SSH744"/>
      <c r="SSI744"/>
      <c r="SSJ744"/>
      <c r="SSK744"/>
      <c r="SSL744"/>
      <c r="SSM744"/>
      <c r="SSN744"/>
      <c r="SSO744"/>
      <c r="SSP744"/>
      <c r="SSQ744"/>
      <c r="SSR744"/>
      <c r="SSS744"/>
      <c r="SST744"/>
      <c r="SSU744"/>
      <c r="SSV744"/>
      <c r="SSW744"/>
      <c r="SSX744"/>
      <c r="SSY744"/>
      <c r="SSZ744"/>
      <c r="STA744"/>
      <c r="STB744"/>
      <c r="STC744"/>
      <c r="STD744"/>
      <c r="STE744"/>
      <c r="STF744"/>
      <c r="STG744"/>
      <c r="STH744"/>
      <c r="STI744"/>
      <c r="STJ744"/>
      <c r="STK744"/>
      <c r="STL744"/>
      <c r="STM744"/>
      <c r="STN744"/>
      <c r="STO744"/>
      <c r="STP744"/>
      <c r="STQ744"/>
      <c r="STR744"/>
      <c r="STS744"/>
      <c r="STT744"/>
      <c r="STU744"/>
      <c r="STV744"/>
      <c r="STW744"/>
      <c r="STX744"/>
      <c r="STY744"/>
      <c r="STZ744"/>
      <c r="SUA744"/>
      <c r="SUB744"/>
      <c r="SUC744"/>
      <c r="SUD744"/>
      <c r="SUE744"/>
      <c r="SUF744"/>
      <c r="SUG744"/>
      <c r="SUH744"/>
      <c r="SUI744"/>
      <c r="SUJ744"/>
      <c r="SUK744"/>
      <c r="SUL744"/>
      <c r="SUM744"/>
      <c r="SUN744"/>
      <c r="SUO744"/>
      <c r="SUP744"/>
      <c r="SUQ744"/>
      <c r="SUR744"/>
      <c r="SUS744"/>
      <c r="SUT744"/>
      <c r="SUU744"/>
      <c r="SUV744"/>
      <c r="SUW744"/>
      <c r="SUX744"/>
      <c r="SUY744"/>
      <c r="SUZ744"/>
      <c r="SVA744"/>
      <c r="SVB744"/>
      <c r="SVC744"/>
      <c r="SVD744"/>
      <c r="SVE744"/>
      <c r="SVF744"/>
      <c r="SVG744"/>
      <c r="SVH744"/>
      <c r="SVI744"/>
      <c r="SVJ744"/>
      <c r="SVK744"/>
      <c r="SVL744"/>
      <c r="SVM744"/>
      <c r="SVN744"/>
      <c r="SVO744"/>
      <c r="SVP744"/>
      <c r="SVQ744"/>
      <c r="SVR744"/>
      <c r="SVS744"/>
      <c r="SVT744"/>
      <c r="SVU744"/>
      <c r="SVV744"/>
      <c r="SVW744"/>
      <c r="SVX744"/>
      <c r="SVY744"/>
      <c r="SVZ744"/>
      <c r="SWA744"/>
      <c r="SWB744"/>
      <c r="SWC744"/>
      <c r="SWD744"/>
      <c r="SWE744"/>
      <c r="SWF744"/>
      <c r="SWG744"/>
      <c r="SWH744"/>
      <c r="SWI744"/>
      <c r="SWJ744"/>
      <c r="SWK744"/>
      <c r="SWL744"/>
      <c r="SWM744"/>
      <c r="SWN744"/>
      <c r="SWO744"/>
      <c r="SWP744"/>
      <c r="SWQ744"/>
      <c r="SWR744"/>
      <c r="SWS744"/>
      <c r="SWT744"/>
      <c r="SWU744"/>
      <c r="SWV744"/>
      <c r="SWW744"/>
      <c r="SWX744"/>
      <c r="SWY744"/>
      <c r="SWZ744"/>
      <c r="SXA744"/>
      <c r="SXB744"/>
      <c r="SXC744"/>
      <c r="SXD744"/>
      <c r="SXE744"/>
      <c r="SXF744"/>
      <c r="SXG744"/>
      <c r="SXH744"/>
      <c r="SXI744"/>
      <c r="SXJ744"/>
      <c r="SXK744"/>
      <c r="SXL744"/>
      <c r="SXM744"/>
      <c r="SXN744"/>
      <c r="SXO744"/>
      <c r="SXP744"/>
      <c r="SXQ744"/>
      <c r="SXR744"/>
      <c r="SXS744"/>
      <c r="SXT744"/>
      <c r="SXU744"/>
      <c r="SXV744"/>
      <c r="SXW744"/>
      <c r="SXX744"/>
      <c r="SXY744"/>
      <c r="SXZ744"/>
      <c r="SYA744"/>
      <c r="SYB744"/>
      <c r="SYC744"/>
      <c r="SYD744"/>
      <c r="SYE744"/>
      <c r="SYF744"/>
      <c r="SYG744"/>
      <c r="SYH744"/>
      <c r="SYI744"/>
      <c r="SYJ744"/>
      <c r="SYK744"/>
      <c r="SYL744"/>
      <c r="SYM744"/>
      <c r="SYN744"/>
      <c r="SYO744"/>
      <c r="SYP744"/>
      <c r="SYQ744"/>
      <c r="SYR744"/>
      <c r="SYS744"/>
      <c r="SYT744"/>
      <c r="SYU744"/>
      <c r="SYV744"/>
      <c r="SYW744"/>
      <c r="SYX744"/>
      <c r="SYY744"/>
      <c r="SYZ744"/>
      <c r="SZA744"/>
      <c r="SZB744"/>
      <c r="SZC744"/>
      <c r="SZD744"/>
      <c r="SZE744"/>
      <c r="SZF744"/>
      <c r="SZG744"/>
      <c r="SZH744"/>
      <c r="SZI744"/>
      <c r="SZJ744"/>
      <c r="SZK744"/>
      <c r="SZL744"/>
      <c r="SZM744"/>
      <c r="SZN744"/>
      <c r="SZO744"/>
      <c r="SZP744"/>
      <c r="SZQ744"/>
      <c r="SZR744"/>
      <c r="SZS744"/>
      <c r="SZT744"/>
      <c r="SZU744"/>
      <c r="SZV744"/>
      <c r="SZW744"/>
      <c r="SZX744"/>
      <c r="SZY744"/>
      <c r="SZZ744"/>
      <c r="TAA744"/>
      <c r="TAB744"/>
      <c r="TAC744"/>
      <c r="TAD744"/>
      <c r="TAE744"/>
      <c r="TAF744"/>
      <c r="TAG744"/>
      <c r="TAH744"/>
      <c r="TAI744"/>
      <c r="TAJ744"/>
      <c r="TAK744"/>
      <c r="TAL744"/>
      <c r="TAM744"/>
      <c r="TAN744"/>
      <c r="TAO744"/>
      <c r="TAP744"/>
      <c r="TAQ744"/>
      <c r="TAR744"/>
      <c r="TAS744"/>
      <c r="TAT744"/>
      <c r="TAU744"/>
      <c r="TAV744"/>
      <c r="TAW744"/>
      <c r="TAX744"/>
      <c r="TAY744"/>
      <c r="TAZ744"/>
      <c r="TBA744"/>
      <c r="TBB744"/>
      <c r="TBC744"/>
      <c r="TBD744"/>
      <c r="TBE744"/>
      <c r="TBF744"/>
      <c r="TBG744"/>
      <c r="TBH744"/>
      <c r="TBI744"/>
      <c r="TBJ744"/>
      <c r="TBK744"/>
      <c r="TBL744"/>
      <c r="TBM744"/>
      <c r="TBN744"/>
      <c r="TBO744"/>
      <c r="TBP744"/>
      <c r="TBQ744"/>
      <c r="TBR744"/>
      <c r="TBS744"/>
      <c r="TBT744"/>
      <c r="TBU744"/>
      <c r="TBV744"/>
      <c r="TBW744"/>
      <c r="TBX744"/>
      <c r="TBY744"/>
      <c r="TBZ744"/>
      <c r="TCA744"/>
      <c r="TCB744"/>
      <c r="TCC744"/>
      <c r="TCD744"/>
      <c r="TCE744"/>
      <c r="TCF744"/>
      <c r="TCG744"/>
      <c r="TCH744"/>
      <c r="TCI744"/>
      <c r="TCJ744"/>
      <c r="TCK744"/>
      <c r="TCL744"/>
      <c r="TCM744"/>
      <c r="TCN744"/>
      <c r="TCO744"/>
      <c r="TCP744"/>
      <c r="TCQ744"/>
      <c r="TCR744"/>
      <c r="TCS744"/>
      <c r="TCT744"/>
      <c r="TCU744"/>
      <c r="TCV744"/>
      <c r="TCW744"/>
      <c r="TCX744"/>
      <c r="TCY744"/>
      <c r="TCZ744"/>
      <c r="TDA744"/>
      <c r="TDB744"/>
      <c r="TDC744"/>
      <c r="TDD744"/>
      <c r="TDE744"/>
      <c r="TDF744"/>
      <c r="TDG744"/>
      <c r="TDH744"/>
      <c r="TDI744"/>
      <c r="TDJ744"/>
      <c r="TDK744"/>
      <c r="TDL744"/>
      <c r="TDM744"/>
      <c r="TDN744"/>
      <c r="TDO744"/>
      <c r="TDP744"/>
      <c r="TDQ744"/>
      <c r="TDR744"/>
      <c r="TDS744"/>
      <c r="TDT744"/>
      <c r="TDU744"/>
      <c r="TDV744"/>
      <c r="TDW744"/>
      <c r="TDX744"/>
      <c r="TDY744"/>
      <c r="TDZ744"/>
      <c r="TEA744"/>
      <c r="TEB744"/>
      <c r="TEC744"/>
      <c r="TED744"/>
      <c r="TEE744"/>
      <c r="TEF744"/>
      <c r="TEG744"/>
      <c r="TEH744"/>
      <c r="TEI744"/>
      <c r="TEJ744"/>
      <c r="TEK744"/>
      <c r="TEL744"/>
      <c r="TEM744"/>
      <c r="TEN744"/>
      <c r="TEO744"/>
      <c r="TEP744"/>
      <c r="TEQ744"/>
      <c r="TER744"/>
      <c r="TES744"/>
      <c r="TET744"/>
      <c r="TEU744"/>
      <c r="TEV744"/>
      <c r="TEW744"/>
      <c r="TEX744"/>
      <c r="TEY744"/>
      <c r="TEZ744"/>
      <c r="TFA744"/>
      <c r="TFB744"/>
      <c r="TFC744"/>
      <c r="TFD744"/>
      <c r="TFE744"/>
      <c r="TFF744"/>
      <c r="TFG744"/>
      <c r="TFH744"/>
      <c r="TFI744"/>
      <c r="TFJ744"/>
      <c r="TFK744"/>
      <c r="TFL744"/>
      <c r="TFM744"/>
      <c r="TFN744"/>
      <c r="TFO744"/>
      <c r="TFP744"/>
      <c r="TFQ744"/>
      <c r="TFR744"/>
      <c r="TFS744"/>
      <c r="TFT744"/>
      <c r="TFU744"/>
      <c r="TFV744"/>
      <c r="TFW744"/>
      <c r="TFX744"/>
      <c r="TFY744"/>
      <c r="TFZ744"/>
      <c r="TGA744"/>
      <c r="TGB744"/>
      <c r="TGC744"/>
      <c r="TGD744"/>
      <c r="TGE744"/>
      <c r="TGF744"/>
      <c r="TGG744"/>
      <c r="TGH744"/>
      <c r="TGI744"/>
      <c r="TGJ744"/>
      <c r="TGK744"/>
      <c r="TGL744"/>
      <c r="TGM744"/>
      <c r="TGN744"/>
      <c r="TGO744"/>
      <c r="TGP744"/>
      <c r="TGQ744"/>
      <c r="TGR744"/>
      <c r="TGS744"/>
      <c r="TGT744"/>
      <c r="TGU744"/>
      <c r="TGV744"/>
      <c r="TGW744"/>
      <c r="TGX744"/>
      <c r="TGY744"/>
      <c r="TGZ744"/>
      <c r="THA744"/>
      <c r="THB744"/>
      <c r="THC744"/>
      <c r="THD744"/>
      <c r="THE744"/>
      <c r="THF744"/>
      <c r="THG744"/>
      <c r="THH744"/>
      <c r="THI744"/>
      <c r="THJ744"/>
      <c r="THK744"/>
      <c r="THL744"/>
      <c r="THM744"/>
      <c r="THN744"/>
      <c r="THO744"/>
      <c r="THP744"/>
      <c r="THQ744"/>
      <c r="THR744"/>
      <c r="THS744"/>
      <c r="THT744"/>
      <c r="THU744"/>
      <c r="THV744"/>
      <c r="THW744"/>
      <c r="THX744"/>
      <c r="THY744"/>
      <c r="THZ744"/>
      <c r="TIA744"/>
      <c r="TIB744"/>
      <c r="TIC744"/>
      <c r="TID744"/>
      <c r="TIE744"/>
      <c r="TIF744"/>
      <c r="TIG744"/>
      <c r="TIH744"/>
      <c r="TII744"/>
      <c r="TIJ744"/>
      <c r="TIK744"/>
      <c r="TIL744"/>
      <c r="TIM744"/>
      <c r="TIN744"/>
      <c r="TIO744"/>
      <c r="TIP744"/>
      <c r="TIQ744"/>
      <c r="TIR744"/>
      <c r="TIS744"/>
      <c r="TIT744"/>
      <c r="TIU744"/>
      <c r="TIV744"/>
      <c r="TIW744"/>
      <c r="TIX744"/>
      <c r="TIY744"/>
      <c r="TIZ744"/>
      <c r="TJA744"/>
      <c r="TJB744"/>
      <c r="TJC744"/>
      <c r="TJD744"/>
      <c r="TJE744"/>
      <c r="TJF744"/>
      <c r="TJG744"/>
      <c r="TJH744"/>
      <c r="TJI744"/>
      <c r="TJJ744"/>
      <c r="TJK744"/>
      <c r="TJL744"/>
      <c r="TJM744"/>
      <c r="TJN744"/>
      <c r="TJO744"/>
      <c r="TJP744"/>
      <c r="TJQ744"/>
      <c r="TJR744"/>
      <c r="TJS744"/>
      <c r="TJT744"/>
      <c r="TJU744"/>
      <c r="TJV744"/>
      <c r="TJW744"/>
      <c r="TJX744"/>
      <c r="TJY744"/>
      <c r="TJZ744"/>
      <c r="TKA744"/>
      <c r="TKB744"/>
      <c r="TKC744"/>
      <c r="TKD744"/>
      <c r="TKE744"/>
      <c r="TKF744"/>
      <c r="TKG744"/>
      <c r="TKH744"/>
      <c r="TKI744"/>
      <c r="TKJ744"/>
      <c r="TKK744"/>
      <c r="TKL744"/>
      <c r="TKM744"/>
      <c r="TKN744"/>
      <c r="TKO744"/>
      <c r="TKP744"/>
      <c r="TKQ744"/>
      <c r="TKR744"/>
      <c r="TKS744"/>
      <c r="TKT744"/>
      <c r="TKU744"/>
      <c r="TKV744"/>
      <c r="TKW744"/>
      <c r="TKX744"/>
      <c r="TKY744"/>
      <c r="TKZ744"/>
      <c r="TLA744"/>
      <c r="TLB744"/>
      <c r="TLC744"/>
      <c r="TLD744"/>
      <c r="TLE744"/>
      <c r="TLF744"/>
      <c r="TLG744"/>
      <c r="TLH744"/>
      <c r="TLI744"/>
      <c r="TLJ744"/>
      <c r="TLK744"/>
      <c r="TLL744"/>
      <c r="TLM744"/>
      <c r="TLN744"/>
      <c r="TLO744"/>
      <c r="TLP744"/>
      <c r="TLQ744"/>
      <c r="TLR744"/>
      <c r="TLS744"/>
      <c r="TLT744"/>
      <c r="TLU744"/>
      <c r="TLV744"/>
      <c r="TLW744"/>
      <c r="TLX744"/>
      <c r="TLY744"/>
      <c r="TLZ744"/>
      <c r="TMA744"/>
      <c r="TMB744"/>
      <c r="TMC744"/>
      <c r="TMD744"/>
      <c r="TME744"/>
      <c r="TMF744"/>
      <c r="TMG744"/>
      <c r="TMH744"/>
      <c r="TMI744"/>
      <c r="TMJ744"/>
      <c r="TMK744"/>
      <c r="TML744"/>
      <c r="TMM744"/>
      <c r="TMN744"/>
      <c r="TMO744"/>
      <c r="TMP744"/>
      <c r="TMQ744"/>
      <c r="TMR744"/>
      <c r="TMS744"/>
      <c r="TMT744"/>
      <c r="TMU744"/>
      <c r="TMV744"/>
      <c r="TMW744"/>
      <c r="TMX744"/>
      <c r="TMY744"/>
      <c r="TMZ744"/>
      <c r="TNA744"/>
      <c r="TNB744"/>
      <c r="TNC744"/>
      <c r="TND744"/>
      <c r="TNE744"/>
      <c r="TNF744"/>
      <c r="TNG744"/>
      <c r="TNH744"/>
      <c r="TNI744"/>
      <c r="TNJ744"/>
      <c r="TNK744"/>
      <c r="TNL744"/>
      <c r="TNM744"/>
      <c r="TNN744"/>
      <c r="TNO744"/>
      <c r="TNP744"/>
      <c r="TNQ744"/>
      <c r="TNR744"/>
      <c r="TNS744"/>
      <c r="TNT744"/>
      <c r="TNU744"/>
      <c r="TNV744"/>
      <c r="TNW744"/>
      <c r="TNX744"/>
      <c r="TNY744"/>
      <c r="TNZ744"/>
      <c r="TOA744"/>
      <c r="TOB744"/>
      <c r="TOC744"/>
      <c r="TOD744"/>
      <c r="TOE744"/>
      <c r="TOF744"/>
      <c r="TOG744"/>
      <c r="TOH744"/>
      <c r="TOI744"/>
      <c r="TOJ744"/>
      <c r="TOK744"/>
      <c r="TOL744"/>
      <c r="TOM744"/>
      <c r="TON744"/>
      <c r="TOO744"/>
      <c r="TOP744"/>
      <c r="TOQ744"/>
      <c r="TOR744"/>
      <c r="TOS744"/>
      <c r="TOT744"/>
      <c r="TOU744"/>
      <c r="TOV744"/>
      <c r="TOW744"/>
      <c r="TOX744"/>
      <c r="TOY744"/>
      <c r="TOZ744"/>
      <c r="TPA744"/>
      <c r="TPB744"/>
      <c r="TPC744"/>
      <c r="TPD744"/>
      <c r="TPE744"/>
      <c r="TPF744"/>
      <c r="TPG744"/>
      <c r="TPH744"/>
      <c r="TPI744"/>
      <c r="TPJ744"/>
      <c r="TPK744"/>
      <c r="TPL744"/>
      <c r="TPM744"/>
      <c r="TPN744"/>
      <c r="TPO744"/>
      <c r="TPP744"/>
      <c r="TPQ744"/>
      <c r="TPR744"/>
      <c r="TPS744"/>
      <c r="TPT744"/>
      <c r="TPU744"/>
      <c r="TPV744"/>
      <c r="TPW744"/>
      <c r="TPX744"/>
      <c r="TPY744"/>
      <c r="TPZ744"/>
      <c r="TQA744"/>
      <c r="TQB744"/>
      <c r="TQC744"/>
      <c r="TQD744"/>
      <c r="TQE744"/>
      <c r="TQF744"/>
      <c r="TQG744"/>
      <c r="TQH744"/>
      <c r="TQI744"/>
      <c r="TQJ744"/>
      <c r="TQK744"/>
      <c r="TQL744"/>
      <c r="TQM744"/>
      <c r="TQN744"/>
      <c r="TQO744"/>
      <c r="TQP744"/>
      <c r="TQQ744"/>
      <c r="TQR744"/>
      <c r="TQS744"/>
      <c r="TQT744"/>
      <c r="TQU744"/>
      <c r="TQV744"/>
      <c r="TQW744"/>
      <c r="TQX744"/>
      <c r="TQY744"/>
      <c r="TQZ744"/>
      <c r="TRA744"/>
      <c r="TRB744"/>
      <c r="TRC744"/>
      <c r="TRD744"/>
      <c r="TRE744"/>
      <c r="TRF744"/>
      <c r="TRG744"/>
      <c r="TRH744"/>
      <c r="TRI744"/>
      <c r="TRJ744"/>
      <c r="TRK744"/>
      <c r="TRL744"/>
      <c r="TRM744"/>
      <c r="TRN744"/>
      <c r="TRO744"/>
      <c r="TRP744"/>
      <c r="TRQ744"/>
      <c r="TRR744"/>
      <c r="TRS744"/>
      <c r="TRT744"/>
      <c r="TRU744"/>
      <c r="TRV744"/>
      <c r="TRW744"/>
      <c r="TRX744"/>
      <c r="TRY744"/>
      <c r="TRZ744"/>
      <c r="TSA744"/>
      <c r="TSB744"/>
      <c r="TSC744"/>
      <c r="TSD744"/>
      <c r="TSE744"/>
      <c r="TSF744"/>
      <c r="TSG744"/>
      <c r="TSH744"/>
      <c r="TSI744"/>
      <c r="TSJ744"/>
      <c r="TSK744"/>
      <c r="TSL744"/>
      <c r="TSM744"/>
      <c r="TSN744"/>
      <c r="TSO744"/>
      <c r="TSP744"/>
      <c r="TSQ744"/>
      <c r="TSR744"/>
      <c r="TSS744"/>
      <c r="TST744"/>
      <c r="TSU744"/>
      <c r="TSV744"/>
      <c r="TSW744"/>
      <c r="TSX744"/>
      <c r="TSY744"/>
      <c r="TSZ744"/>
      <c r="TTA744"/>
      <c r="TTB744"/>
      <c r="TTC744"/>
      <c r="TTD744"/>
      <c r="TTE744"/>
      <c r="TTF744"/>
      <c r="TTG744"/>
      <c r="TTH744"/>
      <c r="TTI744"/>
      <c r="TTJ744"/>
      <c r="TTK744"/>
      <c r="TTL744"/>
      <c r="TTM744"/>
      <c r="TTN744"/>
      <c r="TTO744"/>
      <c r="TTP744"/>
      <c r="TTQ744"/>
      <c r="TTR744"/>
      <c r="TTS744"/>
      <c r="TTT744"/>
      <c r="TTU744"/>
      <c r="TTV744"/>
      <c r="TTW744"/>
      <c r="TTX744"/>
      <c r="TTY744"/>
      <c r="TTZ744"/>
      <c r="TUA744"/>
      <c r="TUB744"/>
      <c r="TUC744"/>
      <c r="TUD744"/>
      <c r="TUE744"/>
      <c r="TUF744"/>
      <c r="TUG744"/>
      <c r="TUH744"/>
      <c r="TUI744"/>
      <c r="TUJ744"/>
      <c r="TUK744"/>
      <c r="TUL744"/>
      <c r="TUM744"/>
      <c r="TUN744"/>
      <c r="TUO744"/>
      <c r="TUP744"/>
      <c r="TUQ744"/>
      <c r="TUR744"/>
      <c r="TUS744"/>
      <c r="TUT744"/>
      <c r="TUU744"/>
      <c r="TUV744"/>
      <c r="TUW744"/>
      <c r="TUX744"/>
      <c r="TUY744"/>
      <c r="TUZ744"/>
      <c r="TVA744"/>
      <c r="TVB744"/>
      <c r="TVC744"/>
      <c r="TVD744"/>
      <c r="TVE744"/>
      <c r="TVF744"/>
      <c r="TVG744"/>
      <c r="TVH744"/>
      <c r="TVI744"/>
      <c r="TVJ744"/>
      <c r="TVK744"/>
      <c r="TVL744"/>
      <c r="TVM744"/>
      <c r="TVN744"/>
      <c r="TVO744"/>
      <c r="TVP744"/>
      <c r="TVQ744"/>
      <c r="TVR744"/>
      <c r="TVS744"/>
      <c r="TVT744"/>
      <c r="TVU744"/>
      <c r="TVV744"/>
      <c r="TVW744"/>
      <c r="TVX744"/>
      <c r="TVY744"/>
      <c r="TVZ744"/>
      <c r="TWA744"/>
      <c r="TWB744"/>
      <c r="TWC744"/>
      <c r="TWD744"/>
      <c r="TWE744"/>
      <c r="TWF744"/>
      <c r="TWG744"/>
      <c r="TWH744"/>
      <c r="TWI744"/>
      <c r="TWJ744"/>
      <c r="TWK744"/>
      <c r="TWL744"/>
      <c r="TWM744"/>
      <c r="TWN744"/>
      <c r="TWO744"/>
      <c r="TWP744"/>
      <c r="TWQ744"/>
      <c r="TWR744"/>
      <c r="TWS744"/>
      <c r="TWT744"/>
      <c r="TWU744"/>
      <c r="TWV744"/>
      <c r="TWW744"/>
      <c r="TWX744"/>
      <c r="TWY744"/>
      <c r="TWZ744"/>
      <c r="TXA744"/>
      <c r="TXB744"/>
      <c r="TXC744"/>
      <c r="TXD744"/>
      <c r="TXE744"/>
      <c r="TXF744"/>
      <c r="TXG744"/>
      <c r="TXH744"/>
      <c r="TXI744"/>
      <c r="TXJ744"/>
      <c r="TXK744"/>
      <c r="TXL744"/>
      <c r="TXM744"/>
      <c r="TXN744"/>
      <c r="TXO744"/>
      <c r="TXP744"/>
      <c r="TXQ744"/>
      <c r="TXR744"/>
      <c r="TXS744"/>
      <c r="TXT744"/>
      <c r="TXU744"/>
      <c r="TXV744"/>
      <c r="TXW744"/>
      <c r="TXX744"/>
      <c r="TXY744"/>
      <c r="TXZ744"/>
      <c r="TYA744"/>
      <c r="TYB744"/>
      <c r="TYC744"/>
      <c r="TYD744"/>
      <c r="TYE744"/>
      <c r="TYF744"/>
      <c r="TYG744"/>
      <c r="TYH744"/>
      <c r="TYI744"/>
      <c r="TYJ744"/>
      <c r="TYK744"/>
      <c r="TYL744"/>
      <c r="TYM744"/>
      <c r="TYN744"/>
      <c r="TYO744"/>
      <c r="TYP744"/>
      <c r="TYQ744"/>
      <c r="TYR744"/>
      <c r="TYS744"/>
      <c r="TYT744"/>
      <c r="TYU744"/>
      <c r="TYV744"/>
      <c r="TYW744"/>
      <c r="TYX744"/>
      <c r="TYY744"/>
      <c r="TYZ744"/>
      <c r="TZA744"/>
      <c r="TZB744"/>
      <c r="TZC744"/>
      <c r="TZD744"/>
      <c r="TZE744"/>
      <c r="TZF744"/>
      <c r="TZG744"/>
      <c r="TZH744"/>
      <c r="TZI744"/>
      <c r="TZJ744"/>
      <c r="TZK744"/>
      <c r="TZL744"/>
      <c r="TZM744"/>
      <c r="TZN744"/>
      <c r="TZO744"/>
      <c r="TZP744"/>
      <c r="TZQ744"/>
      <c r="TZR744"/>
      <c r="TZS744"/>
      <c r="TZT744"/>
      <c r="TZU744"/>
      <c r="TZV744"/>
      <c r="TZW744"/>
      <c r="TZX744"/>
      <c r="TZY744"/>
      <c r="TZZ744"/>
      <c r="UAA744"/>
      <c r="UAB744"/>
      <c r="UAC744"/>
      <c r="UAD744"/>
      <c r="UAE744"/>
      <c r="UAF744"/>
      <c r="UAG744"/>
      <c r="UAH744"/>
      <c r="UAI744"/>
      <c r="UAJ744"/>
      <c r="UAK744"/>
      <c r="UAL744"/>
      <c r="UAM744"/>
      <c r="UAN744"/>
      <c r="UAO744"/>
      <c r="UAP744"/>
      <c r="UAQ744"/>
      <c r="UAR744"/>
      <c r="UAS744"/>
      <c r="UAT744"/>
      <c r="UAU744"/>
      <c r="UAV744"/>
      <c r="UAW744"/>
      <c r="UAX744"/>
      <c r="UAY744"/>
      <c r="UAZ744"/>
      <c r="UBA744"/>
      <c r="UBB744"/>
      <c r="UBC744"/>
      <c r="UBD744"/>
      <c r="UBE744"/>
      <c r="UBF744"/>
      <c r="UBG744"/>
      <c r="UBH744"/>
      <c r="UBI744"/>
      <c r="UBJ744"/>
      <c r="UBK744"/>
      <c r="UBL744"/>
      <c r="UBM744"/>
      <c r="UBN744"/>
      <c r="UBO744"/>
      <c r="UBP744"/>
      <c r="UBQ744"/>
      <c r="UBR744"/>
      <c r="UBS744"/>
      <c r="UBT744"/>
      <c r="UBU744"/>
      <c r="UBV744"/>
      <c r="UBW744"/>
      <c r="UBX744"/>
      <c r="UBY744"/>
      <c r="UBZ744"/>
      <c r="UCA744"/>
      <c r="UCB744"/>
      <c r="UCC744"/>
      <c r="UCD744"/>
      <c r="UCE744"/>
      <c r="UCF744"/>
      <c r="UCG744"/>
      <c r="UCH744"/>
      <c r="UCI744"/>
      <c r="UCJ744"/>
      <c r="UCK744"/>
      <c r="UCL744"/>
      <c r="UCM744"/>
      <c r="UCN744"/>
      <c r="UCO744"/>
      <c r="UCP744"/>
      <c r="UCQ744"/>
      <c r="UCR744"/>
      <c r="UCS744"/>
      <c r="UCT744"/>
      <c r="UCU744"/>
      <c r="UCV744"/>
      <c r="UCW744"/>
      <c r="UCX744"/>
      <c r="UCY744"/>
      <c r="UCZ744"/>
      <c r="UDA744"/>
      <c r="UDB744"/>
      <c r="UDC744"/>
      <c r="UDD744"/>
      <c r="UDE744"/>
      <c r="UDF744"/>
      <c r="UDG744"/>
      <c r="UDH744"/>
      <c r="UDI744"/>
      <c r="UDJ744"/>
      <c r="UDK744"/>
      <c r="UDL744"/>
      <c r="UDM744"/>
      <c r="UDN744"/>
      <c r="UDO744"/>
      <c r="UDP744"/>
      <c r="UDQ744"/>
      <c r="UDR744"/>
      <c r="UDS744"/>
      <c r="UDT744"/>
      <c r="UDU744"/>
      <c r="UDV744"/>
      <c r="UDW744"/>
      <c r="UDX744"/>
      <c r="UDY744"/>
      <c r="UDZ744"/>
      <c r="UEA744"/>
      <c r="UEB744"/>
      <c r="UEC744"/>
      <c r="UED744"/>
      <c r="UEE744"/>
      <c r="UEF744"/>
      <c r="UEG744"/>
      <c r="UEH744"/>
      <c r="UEI744"/>
      <c r="UEJ744"/>
      <c r="UEK744"/>
      <c r="UEL744"/>
      <c r="UEM744"/>
      <c r="UEN744"/>
      <c r="UEO744"/>
      <c r="UEP744"/>
      <c r="UEQ744"/>
      <c r="UER744"/>
      <c r="UES744"/>
      <c r="UET744"/>
      <c r="UEU744"/>
      <c r="UEV744"/>
      <c r="UEW744"/>
      <c r="UEX744"/>
      <c r="UEY744"/>
      <c r="UEZ744"/>
      <c r="UFA744"/>
      <c r="UFB744"/>
      <c r="UFC744"/>
      <c r="UFD744"/>
      <c r="UFE744"/>
      <c r="UFF744"/>
      <c r="UFG744"/>
      <c r="UFH744"/>
      <c r="UFI744"/>
      <c r="UFJ744"/>
      <c r="UFK744"/>
      <c r="UFL744"/>
      <c r="UFM744"/>
      <c r="UFN744"/>
      <c r="UFO744"/>
      <c r="UFP744"/>
      <c r="UFQ744"/>
      <c r="UFR744"/>
      <c r="UFS744"/>
      <c r="UFT744"/>
      <c r="UFU744"/>
      <c r="UFV744"/>
      <c r="UFW744"/>
      <c r="UFX744"/>
      <c r="UFY744"/>
      <c r="UFZ744"/>
      <c r="UGA744"/>
      <c r="UGB744"/>
      <c r="UGC744"/>
      <c r="UGD744"/>
      <c r="UGE744"/>
      <c r="UGF744"/>
      <c r="UGG744"/>
      <c r="UGH744"/>
      <c r="UGI744"/>
      <c r="UGJ744"/>
      <c r="UGK744"/>
      <c r="UGL744"/>
      <c r="UGM744"/>
      <c r="UGN744"/>
      <c r="UGO744"/>
      <c r="UGP744"/>
      <c r="UGQ744"/>
      <c r="UGR744"/>
      <c r="UGS744"/>
      <c r="UGT744"/>
      <c r="UGU744"/>
      <c r="UGV744"/>
      <c r="UGW744"/>
      <c r="UGX744"/>
      <c r="UGY744"/>
      <c r="UGZ744"/>
      <c r="UHA744"/>
      <c r="UHB744"/>
      <c r="UHC744"/>
      <c r="UHD744"/>
      <c r="UHE744"/>
      <c r="UHF744"/>
      <c r="UHG744"/>
      <c r="UHH744"/>
      <c r="UHI744"/>
      <c r="UHJ744"/>
      <c r="UHK744"/>
      <c r="UHL744"/>
      <c r="UHM744"/>
      <c r="UHN744"/>
      <c r="UHO744"/>
      <c r="UHP744"/>
      <c r="UHQ744"/>
      <c r="UHR744"/>
      <c r="UHS744"/>
      <c r="UHT744"/>
      <c r="UHU744"/>
      <c r="UHV744"/>
      <c r="UHW744"/>
      <c r="UHX744"/>
      <c r="UHY744"/>
      <c r="UHZ744"/>
      <c r="UIA744"/>
      <c r="UIB744"/>
      <c r="UIC744"/>
      <c r="UID744"/>
      <c r="UIE744"/>
      <c r="UIF744"/>
      <c r="UIG744"/>
      <c r="UIH744"/>
      <c r="UII744"/>
      <c r="UIJ744"/>
      <c r="UIK744"/>
      <c r="UIL744"/>
      <c r="UIM744"/>
      <c r="UIN744"/>
      <c r="UIO744"/>
      <c r="UIP744"/>
      <c r="UIQ744"/>
      <c r="UIR744"/>
      <c r="UIS744"/>
      <c r="UIT744"/>
      <c r="UIU744"/>
      <c r="UIV744"/>
      <c r="UIW744"/>
      <c r="UIX744"/>
      <c r="UIY744"/>
      <c r="UIZ744"/>
      <c r="UJA744"/>
      <c r="UJB744"/>
      <c r="UJC744"/>
      <c r="UJD744"/>
      <c r="UJE744"/>
      <c r="UJF744"/>
      <c r="UJG744"/>
      <c r="UJH744"/>
      <c r="UJI744"/>
      <c r="UJJ744"/>
      <c r="UJK744"/>
      <c r="UJL744"/>
      <c r="UJM744"/>
      <c r="UJN744"/>
      <c r="UJO744"/>
      <c r="UJP744"/>
      <c r="UJQ744"/>
      <c r="UJR744"/>
      <c r="UJS744"/>
      <c r="UJT744"/>
      <c r="UJU744"/>
      <c r="UJV744"/>
      <c r="UJW744"/>
      <c r="UJX744"/>
      <c r="UJY744"/>
      <c r="UJZ744"/>
      <c r="UKA744"/>
      <c r="UKB744"/>
      <c r="UKC744"/>
      <c r="UKD744"/>
      <c r="UKE744"/>
      <c r="UKF744"/>
      <c r="UKG744"/>
      <c r="UKH744"/>
      <c r="UKI744"/>
      <c r="UKJ744"/>
      <c r="UKK744"/>
      <c r="UKL744"/>
      <c r="UKM744"/>
      <c r="UKN744"/>
      <c r="UKO744"/>
      <c r="UKP744"/>
      <c r="UKQ744"/>
      <c r="UKR744"/>
      <c r="UKS744"/>
      <c r="UKT744"/>
      <c r="UKU744"/>
      <c r="UKV744"/>
      <c r="UKW744"/>
      <c r="UKX744"/>
      <c r="UKY744"/>
      <c r="UKZ744"/>
      <c r="ULA744"/>
      <c r="ULB744"/>
      <c r="ULC744"/>
      <c r="ULD744"/>
      <c r="ULE744"/>
      <c r="ULF744"/>
      <c r="ULG744"/>
      <c r="ULH744"/>
      <c r="ULI744"/>
      <c r="ULJ744"/>
      <c r="ULK744"/>
      <c r="ULL744"/>
      <c r="ULM744"/>
      <c r="ULN744"/>
      <c r="ULO744"/>
      <c r="ULP744"/>
      <c r="ULQ744"/>
      <c r="ULR744"/>
      <c r="ULS744"/>
      <c r="ULT744"/>
      <c r="ULU744"/>
      <c r="ULV744"/>
      <c r="ULW744"/>
      <c r="ULX744"/>
      <c r="ULY744"/>
      <c r="ULZ744"/>
      <c r="UMA744"/>
      <c r="UMB744"/>
      <c r="UMC744"/>
      <c r="UMD744"/>
      <c r="UME744"/>
      <c r="UMF744"/>
      <c r="UMG744"/>
      <c r="UMH744"/>
      <c r="UMI744"/>
      <c r="UMJ744"/>
      <c r="UMK744"/>
      <c r="UML744"/>
      <c r="UMM744"/>
      <c r="UMN744"/>
      <c r="UMO744"/>
      <c r="UMP744"/>
      <c r="UMQ744"/>
      <c r="UMR744"/>
      <c r="UMS744"/>
      <c r="UMT744"/>
      <c r="UMU744"/>
      <c r="UMV744"/>
      <c r="UMW744"/>
      <c r="UMX744"/>
      <c r="UMY744"/>
      <c r="UMZ744"/>
      <c r="UNA744"/>
      <c r="UNB744"/>
      <c r="UNC744"/>
      <c r="UND744"/>
      <c r="UNE744"/>
      <c r="UNF744"/>
      <c r="UNG744"/>
      <c r="UNH744"/>
      <c r="UNI744"/>
      <c r="UNJ744"/>
      <c r="UNK744"/>
      <c r="UNL744"/>
      <c r="UNM744"/>
      <c r="UNN744"/>
      <c r="UNO744"/>
      <c r="UNP744"/>
      <c r="UNQ744"/>
      <c r="UNR744"/>
      <c r="UNS744"/>
      <c r="UNT744"/>
      <c r="UNU744"/>
      <c r="UNV744"/>
      <c r="UNW744"/>
      <c r="UNX744"/>
      <c r="UNY744"/>
      <c r="UNZ744"/>
      <c r="UOA744"/>
      <c r="UOB744"/>
      <c r="UOC744"/>
      <c r="UOD744"/>
      <c r="UOE744"/>
      <c r="UOF744"/>
      <c r="UOG744"/>
      <c r="UOH744"/>
      <c r="UOI744"/>
      <c r="UOJ744"/>
      <c r="UOK744"/>
      <c r="UOL744"/>
      <c r="UOM744"/>
      <c r="UON744"/>
      <c r="UOO744"/>
      <c r="UOP744"/>
      <c r="UOQ744"/>
      <c r="UOR744"/>
      <c r="UOS744"/>
      <c r="UOT744"/>
      <c r="UOU744"/>
      <c r="UOV744"/>
      <c r="UOW744"/>
      <c r="UOX744"/>
      <c r="UOY744"/>
      <c r="UOZ744"/>
      <c r="UPA744"/>
      <c r="UPB744"/>
      <c r="UPC744"/>
      <c r="UPD744"/>
      <c r="UPE744"/>
      <c r="UPF744"/>
      <c r="UPG744"/>
      <c r="UPH744"/>
      <c r="UPI744"/>
      <c r="UPJ744"/>
      <c r="UPK744"/>
      <c r="UPL744"/>
      <c r="UPM744"/>
      <c r="UPN744"/>
      <c r="UPO744"/>
      <c r="UPP744"/>
      <c r="UPQ744"/>
      <c r="UPR744"/>
      <c r="UPS744"/>
      <c r="UPT744"/>
      <c r="UPU744"/>
      <c r="UPV744"/>
      <c r="UPW744"/>
      <c r="UPX744"/>
      <c r="UPY744"/>
      <c r="UPZ744"/>
      <c r="UQA744"/>
      <c r="UQB744"/>
      <c r="UQC744"/>
      <c r="UQD744"/>
      <c r="UQE744"/>
      <c r="UQF744"/>
      <c r="UQG744"/>
      <c r="UQH744"/>
      <c r="UQI744"/>
      <c r="UQJ744"/>
      <c r="UQK744"/>
      <c r="UQL744"/>
      <c r="UQM744"/>
      <c r="UQN744"/>
      <c r="UQO744"/>
      <c r="UQP744"/>
      <c r="UQQ744"/>
      <c r="UQR744"/>
      <c r="UQS744"/>
      <c r="UQT744"/>
      <c r="UQU744"/>
      <c r="UQV744"/>
      <c r="UQW744"/>
      <c r="UQX744"/>
      <c r="UQY744"/>
      <c r="UQZ744"/>
      <c r="URA744"/>
      <c r="URB744"/>
      <c r="URC744"/>
      <c r="URD744"/>
      <c r="URE744"/>
      <c r="URF744"/>
      <c r="URG744"/>
      <c r="URH744"/>
      <c r="URI744"/>
      <c r="URJ744"/>
      <c r="URK744"/>
      <c r="URL744"/>
      <c r="URM744"/>
      <c r="URN744"/>
      <c r="URO744"/>
      <c r="URP744"/>
      <c r="URQ744"/>
      <c r="URR744"/>
      <c r="URS744"/>
      <c r="URT744"/>
      <c r="URU744"/>
      <c r="URV744"/>
      <c r="URW744"/>
      <c r="URX744"/>
      <c r="URY744"/>
      <c r="URZ744"/>
      <c r="USA744"/>
      <c r="USB744"/>
      <c r="USC744"/>
      <c r="USD744"/>
      <c r="USE744"/>
      <c r="USF744"/>
      <c r="USG744"/>
      <c r="USH744"/>
      <c r="USI744"/>
      <c r="USJ744"/>
      <c r="USK744"/>
      <c r="USL744"/>
      <c r="USM744"/>
      <c r="USN744"/>
      <c r="USO744"/>
      <c r="USP744"/>
      <c r="USQ744"/>
      <c r="USR744"/>
      <c r="USS744"/>
      <c r="UST744"/>
      <c r="USU744"/>
      <c r="USV744"/>
      <c r="USW744"/>
      <c r="USX744"/>
      <c r="USY744"/>
      <c r="USZ744"/>
      <c r="UTA744"/>
      <c r="UTB744"/>
      <c r="UTC744"/>
      <c r="UTD744"/>
      <c r="UTE744"/>
      <c r="UTF744"/>
      <c r="UTG744"/>
      <c r="UTH744"/>
      <c r="UTI744"/>
      <c r="UTJ744"/>
      <c r="UTK744"/>
      <c r="UTL744"/>
      <c r="UTM744"/>
      <c r="UTN744"/>
      <c r="UTO744"/>
      <c r="UTP744"/>
      <c r="UTQ744"/>
      <c r="UTR744"/>
      <c r="UTS744"/>
      <c r="UTT744"/>
      <c r="UTU744"/>
      <c r="UTV744"/>
      <c r="UTW744"/>
      <c r="UTX744"/>
      <c r="UTY744"/>
      <c r="UTZ744"/>
      <c r="UUA744"/>
      <c r="UUB744"/>
      <c r="UUC744"/>
      <c r="UUD744"/>
      <c r="UUE744"/>
      <c r="UUF744"/>
      <c r="UUG744"/>
      <c r="UUH744"/>
      <c r="UUI744"/>
      <c r="UUJ744"/>
      <c r="UUK744"/>
      <c r="UUL744"/>
      <c r="UUM744"/>
      <c r="UUN744"/>
      <c r="UUO744"/>
      <c r="UUP744"/>
      <c r="UUQ744"/>
      <c r="UUR744"/>
      <c r="UUS744"/>
      <c r="UUT744"/>
      <c r="UUU744"/>
      <c r="UUV744"/>
      <c r="UUW744"/>
      <c r="UUX744"/>
      <c r="UUY744"/>
      <c r="UUZ744"/>
      <c r="UVA744"/>
      <c r="UVB744"/>
      <c r="UVC744"/>
      <c r="UVD744"/>
      <c r="UVE744"/>
      <c r="UVF744"/>
      <c r="UVG744"/>
      <c r="UVH744"/>
      <c r="UVI744"/>
      <c r="UVJ744"/>
      <c r="UVK744"/>
      <c r="UVL744"/>
      <c r="UVM744"/>
      <c r="UVN744"/>
      <c r="UVO744"/>
      <c r="UVP744"/>
      <c r="UVQ744"/>
      <c r="UVR744"/>
      <c r="UVS744"/>
      <c r="UVT744"/>
      <c r="UVU744"/>
      <c r="UVV744"/>
      <c r="UVW744"/>
      <c r="UVX744"/>
      <c r="UVY744"/>
      <c r="UVZ744"/>
      <c r="UWA744"/>
      <c r="UWB744"/>
      <c r="UWC744"/>
      <c r="UWD744"/>
      <c r="UWE744"/>
      <c r="UWF744"/>
      <c r="UWG744"/>
      <c r="UWH744"/>
      <c r="UWI744"/>
      <c r="UWJ744"/>
      <c r="UWK744"/>
      <c r="UWL744"/>
      <c r="UWM744"/>
      <c r="UWN744"/>
      <c r="UWO744"/>
      <c r="UWP744"/>
      <c r="UWQ744"/>
      <c r="UWR744"/>
      <c r="UWS744"/>
      <c r="UWT744"/>
      <c r="UWU744"/>
      <c r="UWV744"/>
      <c r="UWW744"/>
      <c r="UWX744"/>
      <c r="UWY744"/>
      <c r="UWZ744"/>
      <c r="UXA744"/>
      <c r="UXB744"/>
      <c r="UXC744"/>
      <c r="UXD744"/>
      <c r="UXE744"/>
      <c r="UXF744"/>
      <c r="UXG744"/>
      <c r="UXH744"/>
      <c r="UXI744"/>
      <c r="UXJ744"/>
      <c r="UXK744"/>
      <c r="UXL744"/>
      <c r="UXM744"/>
      <c r="UXN744"/>
      <c r="UXO744"/>
      <c r="UXP744"/>
      <c r="UXQ744"/>
      <c r="UXR744"/>
      <c r="UXS744"/>
      <c r="UXT744"/>
      <c r="UXU744"/>
      <c r="UXV744"/>
      <c r="UXW744"/>
      <c r="UXX744"/>
      <c r="UXY744"/>
      <c r="UXZ744"/>
      <c r="UYA744"/>
      <c r="UYB744"/>
      <c r="UYC744"/>
      <c r="UYD744"/>
      <c r="UYE744"/>
      <c r="UYF744"/>
      <c r="UYG744"/>
      <c r="UYH744"/>
      <c r="UYI744"/>
      <c r="UYJ744"/>
      <c r="UYK744"/>
      <c r="UYL744"/>
      <c r="UYM744"/>
      <c r="UYN744"/>
      <c r="UYO744"/>
      <c r="UYP744"/>
      <c r="UYQ744"/>
      <c r="UYR744"/>
      <c r="UYS744"/>
      <c r="UYT744"/>
      <c r="UYU744"/>
      <c r="UYV744"/>
      <c r="UYW744"/>
      <c r="UYX744"/>
      <c r="UYY744"/>
      <c r="UYZ744"/>
      <c r="UZA744"/>
      <c r="UZB744"/>
      <c r="UZC744"/>
      <c r="UZD744"/>
      <c r="UZE744"/>
      <c r="UZF744"/>
      <c r="UZG744"/>
      <c r="UZH744"/>
      <c r="UZI744"/>
      <c r="UZJ744"/>
      <c r="UZK744"/>
      <c r="UZL744"/>
      <c r="UZM744"/>
      <c r="UZN744"/>
      <c r="UZO744"/>
      <c r="UZP744"/>
      <c r="UZQ744"/>
      <c r="UZR744"/>
      <c r="UZS744"/>
      <c r="UZT744"/>
      <c r="UZU744"/>
      <c r="UZV744"/>
      <c r="UZW744"/>
      <c r="UZX744"/>
      <c r="UZY744"/>
      <c r="UZZ744"/>
      <c r="VAA744"/>
      <c r="VAB744"/>
      <c r="VAC744"/>
      <c r="VAD744"/>
      <c r="VAE744"/>
      <c r="VAF744"/>
      <c r="VAG744"/>
      <c r="VAH744"/>
      <c r="VAI744"/>
      <c r="VAJ744"/>
      <c r="VAK744"/>
      <c r="VAL744"/>
      <c r="VAM744"/>
      <c r="VAN744"/>
      <c r="VAO744"/>
      <c r="VAP744"/>
      <c r="VAQ744"/>
      <c r="VAR744"/>
      <c r="VAS744"/>
      <c r="VAT744"/>
      <c r="VAU744"/>
      <c r="VAV744"/>
      <c r="VAW744"/>
      <c r="VAX744"/>
      <c r="VAY744"/>
      <c r="VAZ744"/>
      <c r="VBA744"/>
      <c r="VBB744"/>
      <c r="VBC744"/>
      <c r="VBD744"/>
      <c r="VBE744"/>
      <c r="VBF744"/>
      <c r="VBG744"/>
      <c r="VBH744"/>
      <c r="VBI744"/>
      <c r="VBJ744"/>
      <c r="VBK744"/>
      <c r="VBL744"/>
      <c r="VBM744"/>
      <c r="VBN744"/>
      <c r="VBO744"/>
      <c r="VBP744"/>
      <c r="VBQ744"/>
      <c r="VBR744"/>
      <c r="VBS744"/>
      <c r="VBT744"/>
      <c r="VBU744"/>
      <c r="VBV744"/>
      <c r="VBW744"/>
      <c r="VBX744"/>
      <c r="VBY744"/>
      <c r="VBZ744"/>
      <c r="VCA744"/>
      <c r="VCB744"/>
      <c r="VCC744"/>
      <c r="VCD744"/>
      <c r="VCE744"/>
      <c r="VCF744"/>
      <c r="VCG744"/>
      <c r="VCH744"/>
      <c r="VCI744"/>
      <c r="VCJ744"/>
      <c r="VCK744"/>
      <c r="VCL744"/>
      <c r="VCM744"/>
      <c r="VCN744"/>
      <c r="VCO744"/>
      <c r="VCP744"/>
      <c r="VCQ744"/>
      <c r="VCR744"/>
      <c r="VCS744"/>
      <c r="VCT744"/>
      <c r="VCU744"/>
      <c r="VCV744"/>
      <c r="VCW744"/>
      <c r="VCX744"/>
      <c r="VCY744"/>
      <c r="VCZ744"/>
      <c r="VDA744"/>
      <c r="VDB744"/>
      <c r="VDC744"/>
      <c r="VDD744"/>
      <c r="VDE744"/>
      <c r="VDF744"/>
      <c r="VDG744"/>
      <c r="VDH744"/>
      <c r="VDI744"/>
      <c r="VDJ744"/>
      <c r="VDK744"/>
      <c r="VDL744"/>
      <c r="VDM744"/>
      <c r="VDN744"/>
      <c r="VDO744"/>
      <c r="VDP744"/>
      <c r="VDQ744"/>
      <c r="VDR744"/>
      <c r="VDS744"/>
      <c r="VDT744"/>
      <c r="VDU744"/>
      <c r="VDV744"/>
      <c r="VDW744"/>
      <c r="VDX744"/>
      <c r="VDY744"/>
      <c r="VDZ744"/>
      <c r="VEA744"/>
      <c r="VEB744"/>
      <c r="VEC744"/>
      <c r="VED744"/>
      <c r="VEE744"/>
      <c r="VEF744"/>
      <c r="VEG744"/>
      <c r="VEH744"/>
      <c r="VEI744"/>
      <c r="VEJ744"/>
      <c r="VEK744"/>
      <c r="VEL744"/>
      <c r="VEM744"/>
      <c r="VEN744"/>
      <c r="VEO744"/>
      <c r="VEP744"/>
      <c r="VEQ744"/>
      <c r="VER744"/>
      <c r="VES744"/>
      <c r="VET744"/>
      <c r="VEU744"/>
      <c r="VEV744"/>
      <c r="VEW744"/>
      <c r="VEX744"/>
      <c r="VEY744"/>
      <c r="VEZ744"/>
      <c r="VFA744"/>
      <c r="VFB744"/>
      <c r="VFC744"/>
      <c r="VFD744"/>
      <c r="VFE744"/>
      <c r="VFF744"/>
      <c r="VFG744"/>
      <c r="VFH744"/>
      <c r="VFI744"/>
      <c r="VFJ744"/>
      <c r="VFK744"/>
      <c r="VFL744"/>
      <c r="VFM744"/>
      <c r="VFN744"/>
      <c r="VFO744"/>
      <c r="VFP744"/>
      <c r="VFQ744"/>
      <c r="VFR744"/>
      <c r="VFS744"/>
      <c r="VFT744"/>
      <c r="VFU744"/>
      <c r="VFV744"/>
      <c r="VFW744"/>
      <c r="VFX744"/>
      <c r="VFY744"/>
      <c r="VFZ744"/>
      <c r="VGA744"/>
      <c r="VGB744"/>
      <c r="VGC744"/>
      <c r="VGD744"/>
      <c r="VGE744"/>
      <c r="VGF744"/>
      <c r="VGG744"/>
      <c r="VGH744"/>
      <c r="VGI744"/>
      <c r="VGJ744"/>
      <c r="VGK744"/>
      <c r="VGL744"/>
      <c r="VGM744"/>
      <c r="VGN744"/>
      <c r="VGO744"/>
      <c r="VGP744"/>
      <c r="VGQ744"/>
      <c r="VGR744"/>
      <c r="VGS744"/>
      <c r="VGT744"/>
      <c r="VGU744"/>
      <c r="VGV744"/>
      <c r="VGW744"/>
      <c r="VGX744"/>
      <c r="VGY744"/>
      <c r="VGZ744"/>
      <c r="VHA744"/>
      <c r="VHB744"/>
      <c r="VHC744"/>
      <c r="VHD744"/>
      <c r="VHE744"/>
      <c r="VHF744"/>
      <c r="VHG744"/>
      <c r="VHH744"/>
      <c r="VHI744"/>
      <c r="VHJ744"/>
      <c r="VHK744"/>
      <c r="VHL744"/>
      <c r="VHM744"/>
      <c r="VHN744"/>
      <c r="VHO744"/>
      <c r="VHP744"/>
      <c r="VHQ744"/>
      <c r="VHR744"/>
      <c r="VHS744"/>
      <c r="VHT744"/>
      <c r="VHU744"/>
      <c r="VHV744"/>
      <c r="VHW744"/>
      <c r="VHX744"/>
      <c r="VHY744"/>
      <c r="VHZ744"/>
      <c r="VIA744"/>
      <c r="VIB744"/>
      <c r="VIC744"/>
      <c r="VID744"/>
      <c r="VIE744"/>
      <c r="VIF744"/>
      <c r="VIG744"/>
      <c r="VIH744"/>
      <c r="VII744"/>
      <c r="VIJ744"/>
      <c r="VIK744"/>
      <c r="VIL744"/>
      <c r="VIM744"/>
      <c r="VIN744"/>
      <c r="VIO744"/>
      <c r="VIP744"/>
      <c r="VIQ744"/>
      <c r="VIR744"/>
      <c r="VIS744"/>
      <c r="VIT744"/>
      <c r="VIU744"/>
      <c r="VIV744"/>
      <c r="VIW744"/>
      <c r="VIX744"/>
      <c r="VIY744"/>
      <c r="VIZ744"/>
      <c r="VJA744"/>
      <c r="VJB744"/>
      <c r="VJC744"/>
      <c r="VJD744"/>
      <c r="VJE744"/>
      <c r="VJF744"/>
      <c r="VJG744"/>
      <c r="VJH744"/>
      <c r="VJI744"/>
      <c r="VJJ744"/>
      <c r="VJK744"/>
      <c r="VJL744"/>
      <c r="VJM744"/>
      <c r="VJN744"/>
      <c r="VJO744"/>
      <c r="VJP744"/>
      <c r="VJQ744"/>
      <c r="VJR744"/>
      <c r="VJS744"/>
      <c r="VJT744"/>
      <c r="VJU744"/>
      <c r="VJV744"/>
      <c r="VJW744"/>
      <c r="VJX744"/>
      <c r="VJY744"/>
      <c r="VJZ744"/>
      <c r="VKA744"/>
      <c r="VKB744"/>
      <c r="VKC744"/>
      <c r="VKD744"/>
      <c r="VKE744"/>
      <c r="VKF744"/>
      <c r="VKG744"/>
      <c r="VKH744"/>
      <c r="VKI744"/>
      <c r="VKJ744"/>
      <c r="VKK744"/>
      <c r="VKL744"/>
      <c r="VKM744"/>
      <c r="VKN744"/>
      <c r="VKO744"/>
      <c r="VKP744"/>
      <c r="VKQ744"/>
      <c r="VKR744"/>
      <c r="VKS744"/>
      <c r="VKT744"/>
      <c r="VKU744"/>
      <c r="VKV744"/>
      <c r="VKW744"/>
      <c r="VKX744"/>
      <c r="VKY744"/>
      <c r="VKZ744"/>
      <c r="VLA744"/>
      <c r="VLB744"/>
      <c r="VLC744"/>
      <c r="VLD744"/>
      <c r="VLE744"/>
      <c r="VLF744"/>
      <c r="VLG744"/>
      <c r="VLH744"/>
      <c r="VLI744"/>
      <c r="VLJ744"/>
      <c r="VLK744"/>
      <c r="VLL744"/>
      <c r="VLM744"/>
      <c r="VLN744"/>
      <c r="VLO744"/>
      <c r="VLP744"/>
      <c r="VLQ744"/>
      <c r="VLR744"/>
      <c r="VLS744"/>
      <c r="VLT744"/>
      <c r="VLU744"/>
      <c r="VLV744"/>
      <c r="VLW744"/>
      <c r="VLX744"/>
      <c r="VLY744"/>
      <c r="VLZ744"/>
      <c r="VMA744"/>
      <c r="VMB744"/>
      <c r="VMC744"/>
      <c r="VMD744"/>
      <c r="VME744"/>
      <c r="VMF744"/>
      <c r="VMG744"/>
      <c r="VMH744"/>
      <c r="VMI744"/>
      <c r="VMJ744"/>
      <c r="VMK744"/>
      <c r="VML744"/>
      <c r="VMM744"/>
      <c r="VMN744"/>
      <c r="VMO744"/>
      <c r="VMP744"/>
      <c r="VMQ744"/>
      <c r="VMR744"/>
      <c r="VMS744"/>
      <c r="VMT744"/>
      <c r="VMU744"/>
      <c r="VMV744"/>
      <c r="VMW744"/>
      <c r="VMX744"/>
      <c r="VMY744"/>
      <c r="VMZ744"/>
      <c r="VNA744"/>
      <c r="VNB744"/>
      <c r="VNC744"/>
      <c r="VND744"/>
      <c r="VNE744"/>
      <c r="VNF744"/>
      <c r="VNG744"/>
      <c r="VNH744"/>
      <c r="VNI744"/>
      <c r="VNJ744"/>
      <c r="VNK744"/>
      <c r="VNL744"/>
      <c r="VNM744"/>
      <c r="VNN744"/>
      <c r="VNO744"/>
      <c r="VNP744"/>
      <c r="VNQ744"/>
      <c r="VNR744"/>
      <c r="VNS744"/>
      <c r="VNT744"/>
      <c r="VNU744"/>
      <c r="VNV744"/>
      <c r="VNW744"/>
      <c r="VNX744"/>
      <c r="VNY744"/>
      <c r="VNZ744"/>
      <c r="VOA744"/>
      <c r="VOB744"/>
      <c r="VOC744"/>
      <c r="VOD744"/>
      <c r="VOE744"/>
      <c r="VOF744"/>
      <c r="VOG744"/>
      <c r="VOH744"/>
      <c r="VOI744"/>
      <c r="VOJ744"/>
      <c r="VOK744"/>
      <c r="VOL744"/>
      <c r="VOM744"/>
      <c r="VON744"/>
      <c r="VOO744"/>
      <c r="VOP744"/>
      <c r="VOQ744"/>
      <c r="VOR744"/>
      <c r="VOS744"/>
      <c r="VOT744"/>
      <c r="VOU744"/>
      <c r="VOV744"/>
      <c r="VOW744"/>
      <c r="VOX744"/>
      <c r="VOY744"/>
      <c r="VOZ744"/>
      <c r="VPA744"/>
      <c r="VPB744"/>
      <c r="VPC744"/>
      <c r="VPD744"/>
      <c r="VPE744"/>
      <c r="VPF744"/>
      <c r="VPG744"/>
      <c r="VPH744"/>
      <c r="VPI744"/>
      <c r="VPJ744"/>
      <c r="VPK744"/>
      <c r="VPL744"/>
      <c r="VPM744"/>
      <c r="VPN744"/>
      <c r="VPO744"/>
      <c r="VPP744"/>
      <c r="VPQ744"/>
      <c r="VPR744"/>
      <c r="VPS744"/>
      <c r="VPT744"/>
      <c r="VPU744"/>
      <c r="VPV744"/>
      <c r="VPW744"/>
      <c r="VPX744"/>
      <c r="VPY744"/>
      <c r="VPZ744"/>
      <c r="VQA744"/>
      <c r="VQB744"/>
      <c r="VQC744"/>
      <c r="VQD744"/>
      <c r="VQE744"/>
      <c r="VQF744"/>
      <c r="VQG744"/>
      <c r="VQH744"/>
      <c r="VQI744"/>
      <c r="VQJ744"/>
      <c r="VQK744"/>
      <c r="VQL744"/>
      <c r="VQM744"/>
      <c r="VQN744"/>
      <c r="VQO744"/>
      <c r="VQP744"/>
      <c r="VQQ744"/>
      <c r="VQR744"/>
      <c r="VQS744"/>
      <c r="VQT744"/>
      <c r="VQU744"/>
      <c r="VQV744"/>
      <c r="VQW744"/>
      <c r="VQX744"/>
      <c r="VQY744"/>
      <c r="VQZ744"/>
      <c r="VRA744"/>
      <c r="VRB744"/>
      <c r="VRC744"/>
      <c r="VRD744"/>
      <c r="VRE744"/>
      <c r="VRF744"/>
      <c r="VRG744"/>
      <c r="VRH744"/>
      <c r="VRI744"/>
      <c r="VRJ744"/>
      <c r="VRK744"/>
      <c r="VRL744"/>
      <c r="VRM744"/>
      <c r="VRN744"/>
      <c r="VRO744"/>
      <c r="VRP744"/>
      <c r="VRQ744"/>
      <c r="VRR744"/>
      <c r="VRS744"/>
      <c r="VRT744"/>
      <c r="VRU744"/>
      <c r="VRV744"/>
      <c r="VRW744"/>
      <c r="VRX744"/>
      <c r="VRY744"/>
      <c r="VRZ744"/>
      <c r="VSA744"/>
      <c r="VSB744"/>
      <c r="VSC744"/>
      <c r="VSD744"/>
      <c r="VSE744"/>
      <c r="VSF744"/>
      <c r="VSG744"/>
      <c r="VSH744"/>
      <c r="VSI744"/>
      <c r="VSJ744"/>
      <c r="VSK744"/>
      <c r="VSL744"/>
      <c r="VSM744"/>
      <c r="VSN744"/>
      <c r="VSO744"/>
      <c r="VSP744"/>
      <c r="VSQ744"/>
      <c r="VSR744"/>
      <c r="VSS744"/>
      <c r="VST744"/>
      <c r="VSU744"/>
      <c r="VSV744"/>
      <c r="VSW744"/>
      <c r="VSX744"/>
      <c r="VSY744"/>
      <c r="VSZ744"/>
      <c r="VTA744"/>
      <c r="VTB744"/>
      <c r="VTC744"/>
      <c r="VTD744"/>
      <c r="VTE744"/>
      <c r="VTF744"/>
      <c r="VTG744"/>
      <c r="VTH744"/>
      <c r="VTI744"/>
      <c r="VTJ744"/>
      <c r="VTK744"/>
      <c r="VTL744"/>
      <c r="VTM744"/>
      <c r="VTN744"/>
      <c r="VTO744"/>
      <c r="VTP744"/>
      <c r="VTQ744"/>
      <c r="VTR744"/>
      <c r="VTS744"/>
      <c r="VTT744"/>
      <c r="VTU744"/>
      <c r="VTV744"/>
      <c r="VTW744"/>
      <c r="VTX744"/>
      <c r="VTY744"/>
      <c r="VTZ744"/>
      <c r="VUA744"/>
      <c r="VUB744"/>
      <c r="VUC744"/>
      <c r="VUD744"/>
      <c r="VUE744"/>
      <c r="VUF744"/>
      <c r="VUG744"/>
      <c r="VUH744"/>
      <c r="VUI744"/>
      <c r="VUJ744"/>
      <c r="VUK744"/>
      <c r="VUL744"/>
      <c r="VUM744"/>
      <c r="VUN744"/>
      <c r="VUO744"/>
      <c r="VUP744"/>
      <c r="VUQ744"/>
      <c r="VUR744"/>
      <c r="VUS744"/>
      <c r="VUT744"/>
      <c r="VUU744"/>
      <c r="VUV744"/>
      <c r="VUW744"/>
      <c r="VUX744"/>
      <c r="VUY744"/>
      <c r="VUZ744"/>
      <c r="VVA744"/>
      <c r="VVB744"/>
      <c r="VVC744"/>
      <c r="VVD744"/>
      <c r="VVE744"/>
      <c r="VVF744"/>
      <c r="VVG744"/>
      <c r="VVH744"/>
      <c r="VVI744"/>
      <c r="VVJ744"/>
      <c r="VVK744"/>
      <c r="VVL744"/>
      <c r="VVM744"/>
      <c r="VVN744"/>
      <c r="VVO744"/>
      <c r="VVP744"/>
      <c r="VVQ744"/>
      <c r="VVR744"/>
      <c r="VVS744"/>
      <c r="VVT744"/>
      <c r="VVU744"/>
      <c r="VVV744"/>
      <c r="VVW744"/>
      <c r="VVX744"/>
      <c r="VVY744"/>
      <c r="VVZ744"/>
      <c r="VWA744"/>
      <c r="VWB744"/>
      <c r="VWC744"/>
      <c r="VWD744"/>
      <c r="VWE744"/>
      <c r="VWF744"/>
      <c r="VWG744"/>
      <c r="VWH744"/>
      <c r="VWI744"/>
      <c r="VWJ744"/>
      <c r="VWK744"/>
      <c r="VWL744"/>
      <c r="VWM744"/>
      <c r="VWN744"/>
      <c r="VWO744"/>
      <c r="VWP744"/>
      <c r="VWQ744"/>
      <c r="VWR744"/>
      <c r="VWS744"/>
      <c r="VWT744"/>
      <c r="VWU744"/>
      <c r="VWV744"/>
      <c r="VWW744"/>
      <c r="VWX744"/>
      <c r="VWY744"/>
      <c r="VWZ744"/>
      <c r="VXA744"/>
      <c r="VXB744"/>
      <c r="VXC744"/>
      <c r="VXD744"/>
      <c r="VXE744"/>
      <c r="VXF744"/>
      <c r="VXG744"/>
      <c r="VXH744"/>
      <c r="VXI744"/>
      <c r="VXJ744"/>
      <c r="VXK744"/>
      <c r="VXL744"/>
      <c r="VXM744"/>
      <c r="VXN744"/>
      <c r="VXO744"/>
      <c r="VXP744"/>
      <c r="VXQ744"/>
      <c r="VXR744"/>
      <c r="VXS744"/>
      <c r="VXT744"/>
      <c r="VXU744"/>
      <c r="VXV744"/>
      <c r="VXW744"/>
      <c r="VXX744"/>
      <c r="VXY744"/>
      <c r="VXZ744"/>
      <c r="VYA744"/>
      <c r="VYB744"/>
      <c r="VYC744"/>
      <c r="VYD744"/>
      <c r="VYE744"/>
      <c r="VYF744"/>
      <c r="VYG744"/>
      <c r="VYH744"/>
      <c r="VYI744"/>
      <c r="VYJ744"/>
      <c r="VYK744"/>
      <c r="VYL744"/>
      <c r="VYM744"/>
      <c r="VYN744"/>
      <c r="VYO744"/>
      <c r="VYP744"/>
      <c r="VYQ744"/>
      <c r="VYR744"/>
      <c r="VYS744"/>
      <c r="VYT744"/>
      <c r="VYU744"/>
      <c r="VYV744"/>
      <c r="VYW744"/>
      <c r="VYX744"/>
      <c r="VYY744"/>
      <c r="VYZ744"/>
      <c r="VZA744"/>
      <c r="VZB744"/>
      <c r="VZC744"/>
      <c r="VZD744"/>
      <c r="VZE744"/>
      <c r="VZF744"/>
      <c r="VZG744"/>
      <c r="VZH744"/>
      <c r="VZI744"/>
      <c r="VZJ744"/>
      <c r="VZK744"/>
      <c r="VZL744"/>
      <c r="VZM744"/>
      <c r="VZN744"/>
      <c r="VZO744"/>
      <c r="VZP744"/>
      <c r="VZQ744"/>
      <c r="VZR744"/>
      <c r="VZS744"/>
      <c r="VZT744"/>
      <c r="VZU744"/>
      <c r="VZV744"/>
      <c r="VZW744"/>
      <c r="VZX744"/>
      <c r="VZY744"/>
      <c r="VZZ744"/>
      <c r="WAA744"/>
      <c r="WAB744"/>
      <c r="WAC744"/>
      <c r="WAD744"/>
      <c r="WAE744"/>
      <c r="WAF744"/>
      <c r="WAG744"/>
      <c r="WAH744"/>
      <c r="WAI744"/>
      <c r="WAJ744"/>
      <c r="WAK744"/>
      <c r="WAL744"/>
      <c r="WAM744"/>
      <c r="WAN744"/>
      <c r="WAO744"/>
      <c r="WAP744"/>
      <c r="WAQ744"/>
      <c r="WAR744"/>
      <c r="WAS744"/>
      <c r="WAT744"/>
      <c r="WAU744"/>
      <c r="WAV744"/>
      <c r="WAW744"/>
      <c r="WAX744"/>
      <c r="WAY744"/>
      <c r="WAZ744"/>
      <c r="WBA744"/>
      <c r="WBB744"/>
      <c r="WBC744"/>
      <c r="WBD744"/>
      <c r="WBE744"/>
      <c r="WBF744"/>
      <c r="WBG744"/>
      <c r="WBH744"/>
      <c r="WBI744"/>
      <c r="WBJ744"/>
      <c r="WBK744"/>
      <c r="WBL744"/>
      <c r="WBM744"/>
      <c r="WBN744"/>
      <c r="WBO744"/>
      <c r="WBP744"/>
      <c r="WBQ744"/>
      <c r="WBR744"/>
      <c r="WBS744"/>
      <c r="WBT744"/>
      <c r="WBU744"/>
      <c r="WBV744"/>
      <c r="WBW744"/>
      <c r="WBX744"/>
      <c r="WBY744"/>
      <c r="WBZ744"/>
      <c r="WCA744"/>
      <c r="WCB744"/>
      <c r="WCC744"/>
      <c r="WCD744"/>
      <c r="WCE744"/>
      <c r="WCF744"/>
      <c r="WCG744"/>
      <c r="WCH744"/>
      <c r="WCI744"/>
      <c r="WCJ744"/>
      <c r="WCK744"/>
      <c r="WCL744"/>
      <c r="WCM744"/>
      <c r="WCN744"/>
      <c r="WCO744"/>
      <c r="WCP744"/>
      <c r="WCQ744"/>
      <c r="WCR744"/>
      <c r="WCS744"/>
      <c r="WCT744"/>
      <c r="WCU744"/>
      <c r="WCV744"/>
      <c r="WCW744"/>
      <c r="WCX744"/>
      <c r="WCY744"/>
      <c r="WCZ744"/>
      <c r="WDA744"/>
      <c r="WDB744"/>
      <c r="WDC744"/>
      <c r="WDD744"/>
      <c r="WDE744"/>
      <c r="WDF744"/>
      <c r="WDG744"/>
      <c r="WDH744"/>
      <c r="WDI744"/>
      <c r="WDJ744"/>
      <c r="WDK744"/>
      <c r="WDL744"/>
      <c r="WDM744"/>
      <c r="WDN744"/>
      <c r="WDO744"/>
      <c r="WDP744"/>
      <c r="WDQ744"/>
      <c r="WDR744"/>
      <c r="WDS744"/>
      <c r="WDT744"/>
      <c r="WDU744"/>
      <c r="WDV744"/>
      <c r="WDW744"/>
      <c r="WDX744"/>
      <c r="WDY744"/>
      <c r="WDZ744"/>
      <c r="WEA744"/>
      <c r="WEB744"/>
      <c r="WEC744"/>
      <c r="WED744"/>
      <c r="WEE744"/>
      <c r="WEF744"/>
      <c r="WEG744"/>
      <c r="WEH744"/>
      <c r="WEI744"/>
      <c r="WEJ744"/>
      <c r="WEK744"/>
      <c r="WEL744"/>
      <c r="WEM744"/>
      <c r="WEN744"/>
      <c r="WEO744"/>
      <c r="WEP744"/>
      <c r="WEQ744"/>
      <c r="WER744"/>
      <c r="WES744"/>
      <c r="WET744"/>
      <c r="WEU744"/>
      <c r="WEV744"/>
      <c r="WEW744"/>
      <c r="WEX744"/>
      <c r="WEY744"/>
      <c r="WEZ744"/>
      <c r="WFA744"/>
      <c r="WFB744"/>
      <c r="WFC744"/>
      <c r="WFD744"/>
      <c r="WFE744"/>
      <c r="WFF744"/>
      <c r="WFG744"/>
      <c r="WFH744"/>
      <c r="WFI744"/>
      <c r="WFJ744"/>
      <c r="WFK744"/>
      <c r="WFL744"/>
      <c r="WFM744"/>
      <c r="WFN744"/>
      <c r="WFO744"/>
      <c r="WFP744"/>
      <c r="WFQ744"/>
      <c r="WFR744"/>
      <c r="WFS744"/>
      <c r="WFT744"/>
      <c r="WFU744"/>
      <c r="WFV744"/>
      <c r="WFW744"/>
      <c r="WFX744"/>
      <c r="WFY744"/>
      <c r="WFZ744"/>
      <c r="WGA744"/>
      <c r="WGB744"/>
      <c r="WGC744"/>
      <c r="WGD744"/>
      <c r="WGE744"/>
      <c r="WGF744"/>
      <c r="WGG744"/>
      <c r="WGH744"/>
      <c r="WGI744"/>
      <c r="WGJ744"/>
      <c r="WGK744"/>
      <c r="WGL744"/>
      <c r="WGM744"/>
      <c r="WGN744"/>
      <c r="WGO744"/>
      <c r="WGP744"/>
      <c r="WGQ744"/>
      <c r="WGR744"/>
      <c r="WGS744"/>
      <c r="WGT744"/>
      <c r="WGU744"/>
      <c r="WGV744"/>
      <c r="WGW744"/>
      <c r="WGX744"/>
      <c r="WGY744"/>
      <c r="WGZ744"/>
      <c r="WHA744"/>
      <c r="WHB744"/>
      <c r="WHC744"/>
      <c r="WHD744"/>
      <c r="WHE744"/>
      <c r="WHF744"/>
      <c r="WHG744"/>
      <c r="WHH744"/>
      <c r="WHI744"/>
      <c r="WHJ744"/>
      <c r="WHK744"/>
      <c r="WHL744"/>
      <c r="WHM744"/>
      <c r="WHN744"/>
      <c r="WHO744"/>
      <c r="WHP744"/>
      <c r="WHQ744"/>
      <c r="WHR744"/>
      <c r="WHS744"/>
      <c r="WHT744"/>
      <c r="WHU744"/>
      <c r="WHV744"/>
      <c r="WHW744"/>
      <c r="WHX744"/>
      <c r="WHY744"/>
      <c r="WHZ744"/>
      <c r="WIA744"/>
      <c r="WIB744"/>
      <c r="WIC744"/>
      <c r="WID744"/>
      <c r="WIE744"/>
      <c r="WIF744"/>
      <c r="WIG744"/>
      <c r="WIH744"/>
      <c r="WII744"/>
      <c r="WIJ744"/>
      <c r="WIK744"/>
      <c r="WIL744"/>
      <c r="WIM744"/>
      <c r="WIN744"/>
      <c r="WIO744"/>
      <c r="WIP744"/>
      <c r="WIQ744"/>
      <c r="WIR744"/>
      <c r="WIS744"/>
      <c r="WIT744"/>
      <c r="WIU744"/>
      <c r="WIV744"/>
      <c r="WIW744"/>
      <c r="WIX744"/>
      <c r="WIY744"/>
      <c r="WIZ744"/>
      <c r="WJA744"/>
      <c r="WJB744"/>
      <c r="WJC744"/>
      <c r="WJD744"/>
      <c r="WJE744"/>
      <c r="WJF744"/>
      <c r="WJG744"/>
      <c r="WJH744"/>
      <c r="WJI744"/>
      <c r="WJJ744"/>
      <c r="WJK744"/>
      <c r="WJL744"/>
      <c r="WJM744"/>
      <c r="WJN744"/>
      <c r="WJO744"/>
      <c r="WJP744"/>
      <c r="WJQ744"/>
      <c r="WJR744"/>
      <c r="WJS744"/>
      <c r="WJT744"/>
      <c r="WJU744"/>
      <c r="WJV744"/>
      <c r="WJW744"/>
      <c r="WJX744"/>
      <c r="WJY744"/>
      <c r="WJZ744"/>
      <c r="WKA744"/>
      <c r="WKB744"/>
      <c r="WKC744"/>
      <c r="WKD744"/>
      <c r="WKE744"/>
      <c r="WKF744"/>
      <c r="WKG744"/>
      <c r="WKH744"/>
      <c r="WKI744"/>
      <c r="WKJ744"/>
      <c r="WKK744"/>
      <c r="WKL744"/>
      <c r="WKM744"/>
      <c r="WKN744"/>
      <c r="WKO744"/>
      <c r="WKP744"/>
      <c r="WKQ744"/>
      <c r="WKR744"/>
      <c r="WKS744"/>
      <c r="WKT744"/>
      <c r="WKU744"/>
      <c r="WKV744"/>
      <c r="WKW744"/>
      <c r="WKX744"/>
      <c r="WKY744"/>
      <c r="WKZ744"/>
      <c r="WLA744"/>
      <c r="WLB744"/>
      <c r="WLC744"/>
      <c r="WLD744"/>
      <c r="WLE744"/>
      <c r="WLF744"/>
      <c r="WLG744"/>
      <c r="WLH744"/>
      <c r="WLI744"/>
      <c r="WLJ744"/>
      <c r="WLK744"/>
      <c r="WLL744"/>
      <c r="WLM744"/>
      <c r="WLN744"/>
      <c r="WLO744"/>
      <c r="WLP744"/>
      <c r="WLQ744"/>
      <c r="WLR744"/>
      <c r="WLS744"/>
      <c r="WLT744"/>
      <c r="WLU744"/>
      <c r="WLV744"/>
      <c r="WLW744"/>
      <c r="WLX744"/>
      <c r="WLY744"/>
      <c r="WLZ744"/>
      <c r="WMA744"/>
      <c r="WMB744"/>
      <c r="WMC744"/>
      <c r="WMD744"/>
      <c r="WME744"/>
      <c r="WMF744"/>
      <c r="WMG744"/>
      <c r="WMH744"/>
      <c r="WMI744"/>
      <c r="WMJ744"/>
      <c r="WMK744"/>
      <c r="WML744"/>
      <c r="WMM744"/>
      <c r="WMN744"/>
      <c r="WMO744"/>
      <c r="WMP744"/>
      <c r="WMQ744"/>
      <c r="WMR744"/>
      <c r="WMS744"/>
      <c r="WMT744"/>
      <c r="WMU744"/>
      <c r="WMV744"/>
      <c r="WMW744"/>
      <c r="WMX744"/>
      <c r="WMY744"/>
      <c r="WMZ744"/>
      <c r="WNA744"/>
      <c r="WNB744"/>
      <c r="WNC744"/>
      <c r="WND744"/>
      <c r="WNE744"/>
      <c r="WNF744"/>
      <c r="WNG744"/>
      <c r="WNH744"/>
      <c r="WNI744"/>
      <c r="WNJ744"/>
      <c r="WNK744"/>
      <c r="WNL744"/>
      <c r="WNM744"/>
      <c r="WNN744"/>
      <c r="WNO744"/>
      <c r="WNP744"/>
      <c r="WNQ744"/>
      <c r="WNR744"/>
      <c r="WNS744"/>
      <c r="WNT744"/>
      <c r="WNU744"/>
      <c r="WNV744"/>
      <c r="WNW744"/>
      <c r="WNX744"/>
      <c r="WNY744"/>
      <c r="WNZ744"/>
      <c r="WOA744"/>
      <c r="WOB744"/>
      <c r="WOC744"/>
      <c r="WOD744"/>
      <c r="WOE744"/>
      <c r="WOF744"/>
      <c r="WOG744"/>
      <c r="WOH744"/>
      <c r="WOI744"/>
      <c r="WOJ744"/>
      <c r="WOK744"/>
      <c r="WOL744"/>
      <c r="WOM744"/>
      <c r="WON744"/>
      <c r="WOO744"/>
      <c r="WOP744"/>
      <c r="WOQ744"/>
      <c r="WOR744"/>
      <c r="WOS744"/>
      <c r="WOT744"/>
      <c r="WOU744"/>
      <c r="WOV744"/>
      <c r="WOW744"/>
      <c r="WOX744"/>
      <c r="WOY744"/>
      <c r="WOZ744"/>
      <c r="WPA744"/>
      <c r="WPB744"/>
      <c r="WPC744"/>
      <c r="WPD744"/>
      <c r="WPE744"/>
      <c r="WPF744"/>
      <c r="WPG744"/>
      <c r="WPH744"/>
      <c r="WPI744"/>
      <c r="WPJ744"/>
      <c r="WPK744"/>
      <c r="WPL744"/>
      <c r="WPM744"/>
      <c r="WPN744"/>
      <c r="WPO744"/>
      <c r="WPP744"/>
      <c r="WPQ744"/>
      <c r="WPR744"/>
      <c r="WPS744"/>
      <c r="WPT744"/>
      <c r="WPU744"/>
      <c r="WPV744"/>
      <c r="WPW744"/>
      <c r="WPX744"/>
      <c r="WPY744"/>
      <c r="WPZ744"/>
      <c r="WQA744"/>
      <c r="WQB744"/>
      <c r="WQC744"/>
      <c r="WQD744"/>
      <c r="WQE744"/>
      <c r="WQF744"/>
      <c r="WQG744"/>
      <c r="WQH744"/>
      <c r="WQI744"/>
      <c r="WQJ744"/>
      <c r="WQK744"/>
      <c r="WQL744"/>
      <c r="WQM744"/>
      <c r="WQN744"/>
      <c r="WQO744"/>
      <c r="WQP744"/>
      <c r="WQQ744"/>
      <c r="WQR744"/>
      <c r="WQS744"/>
      <c r="WQT744"/>
      <c r="WQU744"/>
      <c r="WQV744"/>
      <c r="WQW744"/>
      <c r="WQX744"/>
      <c r="WQY744"/>
      <c r="WQZ744"/>
      <c r="WRA744"/>
      <c r="WRB744"/>
      <c r="WRC744"/>
      <c r="WRD744"/>
      <c r="WRE744"/>
      <c r="WRF744"/>
      <c r="WRG744"/>
      <c r="WRH744"/>
      <c r="WRI744"/>
      <c r="WRJ744"/>
      <c r="WRK744"/>
      <c r="WRL744"/>
      <c r="WRM744"/>
      <c r="WRN744"/>
      <c r="WRO744"/>
      <c r="WRP744"/>
      <c r="WRQ744"/>
      <c r="WRR744"/>
      <c r="WRS744"/>
      <c r="WRT744"/>
      <c r="WRU744"/>
      <c r="WRV744"/>
      <c r="WRW744"/>
      <c r="WRX744"/>
      <c r="WRY744"/>
      <c r="WRZ744"/>
      <c r="WSA744"/>
      <c r="WSB744"/>
      <c r="WSC744"/>
      <c r="WSD744"/>
      <c r="WSE744"/>
      <c r="WSF744"/>
      <c r="WSG744"/>
      <c r="WSH744"/>
      <c r="WSI744"/>
      <c r="WSJ744"/>
      <c r="WSK744"/>
      <c r="WSL744"/>
      <c r="WSM744"/>
      <c r="WSN744"/>
      <c r="WSO744"/>
      <c r="WSP744"/>
      <c r="WSQ744"/>
      <c r="WSR744"/>
      <c r="WSS744"/>
      <c r="WST744"/>
      <c r="WSU744"/>
      <c r="WSV744"/>
      <c r="WSW744"/>
      <c r="WSX744"/>
      <c r="WSY744"/>
      <c r="WSZ744"/>
      <c r="WTA744"/>
      <c r="WTB744"/>
      <c r="WTC744"/>
      <c r="WTD744"/>
      <c r="WTE744"/>
      <c r="WTF744"/>
      <c r="WTG744"/>
      <c r="WTH744"/>
      <c r="WTI744"/>
      <c r="WTJ744"/>
      <c r="WTK744"/>
      <c r="WTL744"/>
      <c r="WTM744"/>
      <c r="WTN744"/>
      <c r="WTO744"/>
      <c r="WTP744"/>
      <c r="WTQ744"/>
      <c r="WTR744"/>
      <c r="WTS744"/>
      <c r="WTT744"/>
      <c r="WTU744"/>
      <c r="WTV744"/>
      <c r="WTW744"/>
      <c r="WTX744"/>
      <c r="WTY744"/>
      <c r="WTZ744"/>
      <c r="WUA744"/>
      <c r="WUB744"/>
      <c r="WUC744"/>
      <c r="WUD744"/>
      <c r="WUE744"/>
      <c r="WUF744"/>
      <c r="WUG744"/>
      <c r="WUH744"/>
      <c r="WUI744"/>
      <c r="WUJ744"/>
      <c r="WUK744"/>
      <c r="WUL744"/>
      <c r="WUM744"/>
      <c r="WUN744"/>
      <c r="WUO744"/>
      <c r="WUP744"/>
      <c r="WUQ744"/>
      <c r="WUR744"/>
      <c r="WUS744"/>
      <c r="WUT744"/>
      <c r="WUU744"/>
      <c r="WUV744"/>
      <c r="WUW744"/>
      <c r="WUX744"/>
      <c r="WUY744"/>
      <c r="WUZ744"/>
      <c r="WVA744"/>
      <c r="WVB744"/>
      <c r="WVC744"/>
      <c r="WVD744"/>
      <c r="WVE744"/>
      <c r="WVF744"/>
      <c r="WVG744"/>
      <c r="WVH744"/>
      <c r="WVI744"/>
      <c r="WVJ744"/>
      <c r="WVK744"/>
      <c r="WVL744"/>
      <c r="WVM744"/>
      <c r="WVN744"/>
      <c r="WVO744"/>
      <c r="WVP744"/>
      <c r="WVQ744"/>
      <c r="WVR744"/>
      <c r="WVS744"/>
      <c r="WVT744"/>
      <c r="WVU744"/>
      <c r="WVV744"/>
      <c r="WVW744"/>
      <c r="WVX744"/>
      <c r="WVY744"/>
      <c r="WVZ744"/>
      <c r="WWA744"/>
      <c r="WWB744"/>
      <c r="WWC744"/>
      <c r="WWD744"/>
      <c r="WWE744"/>
      <c r="WWF744"/>
      <c r="WWG744"/>
      <c r="WWH744"/>
      <c r="WWI744"/>
      <c r="WWJ744"/>
      <c r="WWK744"/>
      <c r="WWL744"/>
      <c r="WWM744"/>
      <c r="WWN744"/>
      <c r="WWO744"/>
      <c r="WWP744"/>
      <c r="WWQ744"/>
      <c r="WWR744"/>
      <c r="WWS744"/>
      <c r="WWT744"/>
      <c r="WWU744"/>
      <c r="WWV744"/>
      <c r="WWW744"/>
      <c r="WWX744"/>
      <c r="WWY744"/>
      <c r="WWZ744"/>
      <c r="WXA744"/>
      <c r="WXB744"/>
      <c r="WXC744"/>
      <c r="WXD744"/>
      <c r="WXE744"/>
      <c r="WXF744"/>
      <c r="WXG744"/>
      <c r="WXH744"/>
      <c r="WXI744"/>
      <c r="WXJ744"/>
      <c r="WXK744"/>
      <c r="WXL744"/>
      <c r="WXM744"/>
      <c r="WXN744"/>
      <c r="WXO744"/>
      <c r="WXP744"/>
      <c r="WXQ744"/>
      <c r="WXR744"/>
      <c r="WXS744"/>
      <c r="WXT744"/>
      <c r="WXU744"/>
      <c r="WXV744"/>
      <c r="WXW744"/>
      <c r="WXX744"/>
      <c r="WXY744"/>
      <c r="WXZ744"/>
      <c r="WYA744"/>
      <c r="WYB744"/>
      <c r="WYC744"/>
      <c r="WYD744"/>
      <c r="WYE744"/>
      <c r="WYF744"/>
      <c r="WYG744"/>
      <c r="WYH744"/>
      <c r="WYI744"/>
      <c r="WYJ744"/>
      <c r="WYK744"/>
      <c r="WYL744"/>
      <c r="WYM744"/>
      <c r="WYN744"/>
      <c r="WYO744"/>
      <c r="WYP744"/>
      <c r="WYQ744"/>
      <c r="WYR744"/>
      <c r="WYS744"/>
      <c r="WYT744"/>
      <c r="WYU744"/>
      <c r="WYV744"/>
      <c r="WYW744"/>
      <c r="WYX744"/>
      <c r="WYY744"/>
      <c r="WYZ744"/>
      <c r="WZA744"/>
      <c r="WZB744"/>
      <c r="WZC744"/>
      <c r="WZD744"/>
      <c r="WZE744"/>
      <c r="WZF744"/>
      <c r="WZG744"/>
      <c r="WZH744"/>
      <c r="WZI744"/>
      <c r="WZJ744"/>
      <c r="WZK744"/>
      <c r="WZL744"/>
      <c r="WZM744"/>
      <c r="WZN744"/>
      <c r="WZO744"/>
      <c r="WZP744"/>
      <c r="WZQ744"/>
      <c r="WZR744"/>
      <c r="WZS744"/>
      <c r="WZT744"/>
      <c r="WZU744"/>
      <c r="WZV744"/>
      <c r="WZW744"/>
      <c r="WZX744"/>
      <c r="WZY744"/>
      <c r="WZZ744"/>
      <c r="XAA744"/>
      <c r="XAB744"/>
      <c r="XAC744"/>
      <c r="XAD744"/>
      <c r="XAE744"/>
      <c r="XAF744"/>
      <c r="XAG744"/>
      <c r="XAH744"/>
      <c r="XAI744"/>
      <c r="XAJ744"/>
      <c r="XAK744"/>
      <c r="XAL744"/>
      <c r="XAM744"/>
      <c r="XAN744"/>
      <c r="XAO744"/>
      <c r="XAP744"/>
      <c r="XAQ744"/>
      <c r="XAR744"/>
      <c r="XAS744"/>
      <c r="XAT744"/>
      <c r="XAU744"/>
      <c r="XAV744"/>
      <c r="XAW744"/>
      <c r="XAX744"/>
      <c r="XAY744"/>
      <c r="XAZ744"/>
      <c r="XBA744"/>
      <c r="XBB744"/>
      <c r="XBC744"/>
      <c r="XBD744"/>
      <c r="XBE744"/>
      <c r="XBF744"/>
      <c r="XBG744"/>
      <c r="XBH744"/>
      <c r="XBI744"/>
      <c r="XBJ744"/>
      <c r="XBK744"/>
      <c r="XBL744"/>
      <c r="XBM744"/>
      <c r="XBN744"/>
      <c r="XBO744"/>
      <c r="XBP744"/>
      <c r="XBQ744"/>
      <c r="XBR744"/>
      <c r="XBS744"/>
      <c r="XBT744"/>
      <c r="XBU744"/>
      <c r="XBV744"/>
      <c r="XBW744"/>
      <c r="XBX744"/>
      <c r="XBY744"/>
      <c r="XBZ744"/>
      <c r="XCA744"/>
      <c r="XCB744"/>
      <c r="XCC744"/>
      <c r="XCD744"/>
      <c r="XCE744"/>
      <c r="XCF744"/>
      <c r="XCG744"/>
      <c r="XCH744"/>
      <c r="XCI744"/>
      <c r="XCJ744"/>
      <c r="XCK744"/>
      <c r="XCL744"/>
      <c r="XCM744"/>
      <c r="XCN744"/>
      <c r="XCO744"/>
      <c r="XCP744"/>
      <c r="XCQ744"/>
      <c r="XCR744"/>
      <c r="XCS744"/>
      <c r="XCT744"/>
      <c r="XCU744"/>
      <c r="XCV744"/>
      <c r="XCW744"/>
      <c r="XCX744"/>
      <c r="XCY744"/>
      <c r="XCZ744"/>
      <c r="XDA744"/>
      <c r="XDB744"/>
    </row>
    <row r="745" spans="1:16330" ht="24.95" customHeight="1" x14ac:dyDescent="0.25">
      <c r="A745" s="6">
        <v>737</v>
      </c>
      <c r="B745" s="6" t="s">
        <v>837</v>
      </c>
      <c r="C745" s="6" t="s">
        <v>793</v>
      </c>
      <c r="D745" s="6" t="s">
        <v>183</v>
      </c>
      <c r="E745" s="6" t="s">
        <v>28</v>
      </c>
      <c r="F745" s="6" t="s">
        <v>37</v>
      </c>
      <c r="G745" s="7">
        <v>50000</v>
      </c>
      <c r="H745" s="7">
        <v>0</v>
      </c>
      <c r="I745" s="7">
        <v>50000</v>
      </c>
      <c r="J745" s="7">
        <v>1435</v>
      </c>
      <c r="K745" s="7">
        <v>1854</v>
      </c>
      <c r="L745" s="7">
        <f t="shared" si="34"/>
        <v>1520</v>
      </c>
      <c r="M745" s="7">
        <v>25</v>
      </c>
      <c r="N745" s="7">
        <f t="shared" si="35"/>
        <v>4834</v>
      </c>
      <c r="O745" s="7">
        <f t="shared" si="36"/>
        <v>45166</v>
      </c>
    </row>
    <row r="746" spans="1:16330" ht="24.95" customHeight="1" x14ac:dyDescent="0.25">
      <c r="A746" s="6">
        <v>738</v>
      </c>
      <c r="B746" s="6" t="s">
        <v>838</v>
      </c>
      <c r="C746" s="6" t="s">
        <v>793</v>
      </c>
      <c r="D746" s="6" t="s">
        <v>197</v>
      </c>
      <c r="E746" s="6" t="s">
        <v>28</v>
      </c>
      <c r="F746" s="6" t="s">
        <v>37</v>
      </c>
      <c r="G746" s="7">
        <v>57500</v>
      </c>
      <c r="H746" s="7">
        <v>0</v>
      </c>
      <c r="I746" s="7">
        <v>57500</v>
      </c>
      <c r="J746" s="7">
        <v>1650.25</v>
      </c>
      <c r="K746" s="7">
        <v>3016.23</v>
      </c>
      <c r="L746" s="7">
        <f t="shared" si="34"/>
        <v>1748</v>
      </c>
      <c r="M746" s="7">
        <v>425</v>
      </c>
      <c r="N746" s="7">
        <f t="shared" si="35"/>
        <v>6839.48</v>
      </c>
      <c r="O746" s="7">
        <f t="shared" si="36"/>
        <v>50660.520000000004</v>
      </c>
    </row>
    <row r="747" spans="1:16330" ht="24.95" customHeight="1" x14ac:dyDescent="0.25">
      <c r="A747" s="6">
        <v>739</v>
      </c>
      <c r="B747" s="6" t="s">
        <v>839</v>
      </c>
      <c r="C747" s="6" t="s">
        <v>793</v>
      </c>
      <c r="D747" s="6" t="s">
        <v>197</v>
      </c>
      <c r="E747" s="6" t="s">
        <v>54</v>
      </c>
      <c r="F747" s="6" t="s">
        <v>29</v>
      </c>
      <c r="G747" s="7">
        <v>57500</v>
      </c>
      <c r="H747" s="7">
        <v>0</v>
      </c>
      <c r="I747" s="7">
        <v>57500</v>
      </c>
      <c r="J747" s="7">
        <v>1650.25</v>
      </c>
      <c r="K747" s="7">
        <v>3016.23</v>
      </c>
      <c r="L747" s="7">
        <f t="shared" si="34"/>
        <v>1748</v>
      </c>
      <c r="M747" s="7">
        <v>425</v>
      </c>
      <c r="N747" s="7">
        <f t="shared" si="35"/>
        <v>6839.48</v>
      </c>
      <c r="O747" s="7">
        <f t="shared" si="36"/>
        <v>50660.520000000004</v>
      </c>
    </row>
    <row r="748" spans="1:16330" ht="24.95" customHeight="1" x14ac:dyDescent="0.25">
      <c r="A748" s="6">
        <v>740</v>
      </c>
      <c r="B748" s="6" t="s">
        <v>840</v>
      </c>
      <c r="C748" s="6" t="s">
        <v>793</v>
      </c>
      <c r="D748" s="6" t="s">
        <v>174</v>
      </c>
      <c r="E748" s="6" t="s">
        <v>36</v>
      </c>
      <c r="F748" s="6" t="s">
        <v>29</v>
      </c>
      <c r="G748" s="7">
        <v>15000</v>
      </c>
      <c r="H748" s="7">
        <v>0</v>
      </c>
      <c r="I748" s="7">
        <v>15000</v>
      </c>
      <c r="J748" s="7">
        <f>+G748*2.87%</f>
        <v>430.5</v>
      </c>
      <c r="K748" s="7">
        <v>0</v>
      </c>
      <c r="L748" s="7">
        <f t="shared" si="34"/>
        <v>456</v>
      </c>
      <c r="M748" s="7">
        <v>25</v>
      </c>
      <c r="N748" s="7">
        <f t="shared" si="35"/>
        <v>911.5</v>
      </c>
      <c r="O748" s="7">
        <f t="shared" si="36"/>
        <v>14088.5</v>
      </c>
    </row>
    <row r="749" spans="1:16330" ht="24.95" customHeight="1" x14ac:dyDescent="0.25">
      <c r="A749" s="6">
        <v>741</v>
      </c>
      <c r="B749" s="6" t="s">
        <v>841</v>
      </c>
      <c r="C749" s="6" t="s">
        <v>793</v>
      </c>
      <c r="D749" s="6" t="s">
        <v>40</v>
      </c>
      <c r="E749" s="6" t="s">
        <v>36</v>
      </c>
      <c r="F749" s="6" t="s">
        <v>37</v>
      </c>
      <c r="G749" s="7">
        <v>32000</v>
      </c>
      <c r="H749" s="7">
        <v>0</v>
      </c>
      <c r="I749" s="7">
        <v>32000</v>
      </c>
      <c r="J749" s="7">
        <f>+G749*2.87%</f>
        <v>918.4</v>
      </c>
      <c r="K749" s="7">
        <v>0</v>
      </c>
      <c r="L749" s="7">
        <f t="shared" si="34"/>
        <v>972.8</v>
      </c>
      <c r="M749" s="7">
        <v>705</v>
      </c>
      <c r="N749" s="7">
        <f t="shared" si="35"/>
        <v>2596.1999999999998</v>
      </c>
      <c r="O749" s="7">
        <f t="shared" si="36"/>
        <v>29403.8</v>
      </c>
    </row>
    <row r="750" spans="1:16330" ht="24.95" customHeight="1" x14ac:dyDescent="0.25">
      <c r="A750" s="6">
        <v>742</v>
      </c>
      <c r="B750" s="6" t="s">
        <v>842</v>
      </c>
      <c r="C750" s="6" t="s">
        <v>793</v>
      </c>
      <c r="D750" s="6" t="s">
        <v>170</v>
      </c>
      <c r="E750" s="6" t="s">
        <v>36</v>
      </c>
      <c r="F750" s="6" t="s">
        <v>37</v>
      </c>
      <c r="G750" s="7">
        <v>26000</v>
      </c>
      <c r="H750" s="7">
        <v>0</v>
      </c>
      <c r="I750" s="7">
        <v>26000</v>
      </c>
      <c r="J750" s="7">
        <v>746.2</v>
      </c>
      <c r="K750" s="7">
        <v>0</v>
      </c>
      <c r="L750" s="7">
        <f t="shared" si="34"/>
        <v>790.4</v>
      </c>
      <c r="M750" s="7">
        <v>365</v>
      </c>
      <c r="N750" s="7">
        <f t="shared" si="35"/>
        <v>1901.6</v>
      </c>
      <c r="O750" s="7">
        <f t="shared" si="36"/>
        <v>24098.400000000001</v>
      </c>
    </row>
    <row r="751" spans="1:16330" ht="24.95" customHeight="1" x14ac:dyDescent="0.25">
      <c r="A751" s="6">
        <v>743</v>
      </c>
      <c r="B751" s="6" t="s">
        <v>843</v>
      </c>
      <c r="C751" s="6" t="s">
        <v>793</v>
      </c>
      <c r="D751" s="6" t="s">
        <v>65</v>
      </c>
      <c r="E751" s="6" t="s">
        <v>36</v>
      </c>
      <c r="F751" s="6" t="s">
        <v>37</v>
      </c>
      <c r="G751" s="7">
        <v>26000</v>
      </c>
      <c r="H751" s="7">
        <v>0</v>
      </c>
      <c r="I751" s="7">
        <v>26000</v>
      </c>
      <c r="J751" s="7">
        <v>746.2</v>
      </c>
      <c r="K751" s="7">
        <v>0</v>
      </c>
      <c r="L751" s="7">
        <f t="shared" si="34"/>
        <v>790.4</v>
      </c>
      <c r="M751" s="7">
        <v>1257.3</v>
      </c>
      <c r="N751" s="7">
        <f t="shared" si="35"/>
        <v>2793.8999999999996</v>
      </c>
      <c r="O751" s="7">
        <f t="shared" si="36"/>
        <v>23206.1</v>
      </c>
    </row>
    <row r="752" spans="1:16330" ht="24.95" customHeight="1" x14ac:dyDescent="0.25">
      <c r="A752" s="6">
        <v>744</v>
      </c>
      <c r="B752" s="6" t="s">
        <v>844</v>
      </c>
      <c r="C752" s="6" t="s">
        <v>793</v>
      </c>
      <c r="D752" s="6" t="s">
        <v>65</v>
      </c>
      <c r="E752" s="6" t="s">
        <v>36</v>
      </c>
      <c r="F752" s="6" t="s">
        <v>37</v>
      </c>
      <c r="G752" s="7">
        <v>24000</v>
      </c>
      <c r="H752" s="7">
        <v>0</v>
      </c>
      <c r="I752" s="7">
        <v>24000</v>
      </c>
      <c r="J752" s="7">
        <v>688.8</v>
      </c>
      <c r="K752" s="7">
        <v>0</v>
      </c>
      <c r="L752" s="7">
        <f t="shared" si="34"/>
        <v>729.6</v>
      </c>
      <c r="M752" s="7">
        <v>25</v>
      </c>
      <c r="N752" s="7">
        <f t="shared" si="35"/>
        <v>1443.4</v>
      </c>
      <c r="O752" s="7">
        <f t="shared" si="36"/>
        <v>22556.6</v>
      </c>
    </row>
    <row r="753" spans="1:15" ht="24.95" customHeight="1" x14ac:dyDescent="0.25">
      <c r="A753" s="6">
        <v>745</v>
      </c>
      <c r="B753" s="6" t="s">
        <v>845</v>
      </c>
      <c r="C753" s="6" t="s">
        <v>793</v>
      </c>
      <c r="D753" s="6" t="s">
        <v>174</v>
      </c>
      <c r="E753" s="6" t="s">
        <v>36</v>
      </c>
      <c r="F753" s="6" t="s">
        <v>29</v>
      </c>
      <c r="G753" s="7">
        <v>15000</v>
      </c>
      <c r="H753" s="7">
        <v>0</v>
      </c>
      <c r="I753" s="7">
        <v>15000</v>
      </c>
      <c r="J753" s="7">
        <f>+G753*2.87%</f>
        <v>430.5</v>
      </c>
      <c r="K753" s="7">
        <v>0</v>
      </c>
      <c r="L753" s="7">
        <f t="shared" si="34"/>
        <v>456</v>
      </c>
      <c r="M753" s="7">
        <v>25</v>
      </c>
      <c r="N753" s="7">
        <f t="shared" si="35"/>
        <v>911.5</v>
      </c>
      <c r="O753" s="7">
        <f t="shared" si="36"/>
        <v>14088.5</v>
      </c>
    </row>
    <row r="754" spans="1:15" ht="24.95" customHeight="1" x14ac:dyDescent="0.25">
      <c r="A754" s="6">
        <v>746</v>
      </c>
      <c r="B754" s="6" t="s">
        <v>846</v>
      </c>
      <c r="C754" s="6" t="s">
        <v>793</v>
      </c>
      <c r="D754" s="6" t="s">
        <v>174</v>
      </c>
      <c r="E754" s="6" t="s">
        <v>36</v>
      </c>
      <c r="F754" s="6" t="s">
        <v>29</v>
      </c>
      <c r="G754" s="7">
        <v>15000</v>
      </c>
      <c r="H754" s="7">
        <v>0</v>
      </c>
      <c r="I754" s="7">
        <v>15000</v>
      </c>
      <c r="J754" s="7">
        <f>+I754*2.87%</f>
        <v>430.5</v>
      </c>
      <c r="K754" s="7">
        <v>0</v>
      </c>
      <c r="L754" s="7">
        <f t="shared" si="34"/>
        <v>456</v>
      </c>
      <c r="M754" s="7">
        <v>4520.59</v>
      </c>
      <c r="N754" s="7">
        <f t="shared" si="35"/>
        <v>5407.09</v>
      </c>
      <c r="O754" s="7">
        <f t="shared" si="36"/>
        <v>9592.91</v>
      </c>
    </row>
    <row r="755" spans="1:15" ht="24.95" customHeight="1" x14ac:dyDescent="0.25">
      <c r="A755" s="6">
        <v>747</v>
      </c>
      <c r="B755" s="6" t="s">
        <v>847</v>
      </c>
      <c r="C755" s="6" t="s">
        <v>793</v>
      </c>
      <c r="D755" s="6" t="s">
        <v>848</v>
      </c>
      <c r="E755" s="6" t="s">
        <v>54</v>
      </c>
      <c r="F755" s="6" t="s">
        <v>29</v>
      </c>
      <c r="G755" s="7">
        <v>15000</v>
      </c>
      <c r="H755" s="7">
        <v>0</v>
      </c>
      <c r="I755" s="7">
        <v>15000</v>
      </c>
      <c r="J755" s="7">
        <f>+G755*2.87%</f>
        <v>430.5</v>
      </c>
      <c r="K755" s="7">
        <v>0</v>
      </c>
      <c r="L755" s="7">
        <f t="shared" si="34"/>
        <v>456</v>
      </c>
      <c r="M755" s="7">
        <v>5747.1</v>
      </c>
      <c r="N755" s="7">
        <f t="shared" si="35"/>
        <v>6633.6</v>
      </c>
      <c r="O755" s="7">
        <f t="shared" si="36"/>
        <v>8366.4</v>
      </c>
    </row>
    <row r="756" spans="1:15" ht="24.95" customHeight="1" x14ac:dyDescent="0.25">
      <c r="A756" s="6">
        <v>748</v>
      </c>
      <c r="B756" s="6" t="s">
        <v>849</v>
      </c>
      <c r="C756" s="6" t="s">
        <v>793</v>
      </c>
      <c r="D756" s="6" t="s">
        <v>40</v>
      </c>
      <c r="E756" s="6" t="s">
        <v>36</v>
      </c>
      <c r="F756" s="6" t="s">
        <v>29</v>
      </c>
      <c r="G756" s="7">
        <v>25000</v>
      </c>
      <c r="H756" s="7">
        <v>0</v>
      </c>
      <c r="I756" s="7">
        <v>25000</v>
      </c>
      <c r="J756" s="7">
        <v>717.5</v>
      </c>
      <c r="K756" s="7">
        <v>0</v>
      </c>
      <c r="L756" s="7">
        <f t="shared" si="34"/>
        <v>760</v>
      </c>
      <c r="M756" s="7">
        <v>1257.3</v>
      </c>
      <c r="N756" s="7">
        <f t="shared" si="35"/>
        <v>2734.8</v>
      </c>
      <c r="O756" s="7">
        <f t="shared" si="36"/>
        <v>22265.200000000001</v>
      </c>
    </row>
    <row r="757" spans="1:15" ht="24.95" customHeight="1" x14ac:dyDescent="0.25">
      <c r="A757" s="6">
        <v>749</v>
      </c>
      <c r="B757" s="6" t="s">
        <v>1254</v>
      </c>
      <c r="C757" s="6" t="s">
        <v>793</v>
      </c>
      <c r="D757" s="6" t="s">
        <v>40</v>
      </c>
      <c r="E757" s="6" t="s">
        <v>36</v>
      </c>
      <c r="F757" s="6" t="s">
        <v>29</v>
      </c>
      <c r="G757" s="7">
        <v>25000</v>
      </c>
      <c r="H757" s="7">
        <v>0</v>
      </c>
      <c r="I757" s="7">
        <v>25000</v>
      </c>
      <c r="J757" s="7">
        <v>717.5</v>
      </c>
      <c r="K757" s="7">
        <v>0</v>
      </c>
      <c r="L757" s="7">
        <f t="shared" si="34"/>
        <v>760</v>
      </c>
      <c r="M757" s="7">
        <v>25</v>
      </c>
      <c r="N757" s="7">
        <f t="shared" si="35"/>
        <v>1502.5</v>
      </c>
      <c r="O757" s="7">
        <f t="shared" si="36"/>
        <v>23497.5</v>
      </c>
    </row>
    <row r="758" spans="1:15" ht="24.95" customHeight="1" x14ac:dyDescent="0.25">
      <c r="A758" s="6">
        <v>750</v>
      </c>
      <c r="B758" t="s">
        <v>1276</v>
      </c>
      <c r="C758" s="6" t="s">
        <v>793</v>
      </c>
      <c r="D758" s="6" t="s">
        <v>40</v>
      </c>
      <c r="E758" s="6" t="s">
        <v>36</v>
      </c>
      <c r="F758" s="6" t="s">
        <v>29</v>
      </c>
      <c r="G758" s="7">
        <v>24000</v>
      </c>
      <c r="H758" s="7">
        <v>0</v>
      </c>
      <c r="I758" s="7">
        <v>24000</v>
      </c>
      <c r="J758" s="7">
        <v>688.8</v>
      </c>
      <c r="K758" s="7">
        <v>0</v>
      </c>
      <c r="L758" s="7">
        <f t="shared" si="34"/>
        <v>729.6</v>
      </c>
      <c r="M758" s="7">
        <v>25</v>
      </c>
      <c r="N758" s="7">
        <f t="shared" si="35"/>
        <v>1443.4</v>
      </c>
      <c r="O758" s="7">
        <f t="shared" si="36"/>
        <v>22556.6</v>
      </c>
    </row>
    <row r="759" spans="1:15" ht="24.95" customHeight="1" x14ac:dyDescent="0.25">
      <c r="A759" s="6">
        <v>751</v>
      </c>
      <c r="B759" s="6" t="s">
        <v>850</v>
      </c>
      <c r="C759" s="6" t="s">
        <v>793</v>
      </c>
      <c r="D759" s="6" t="s">
        <v>65</v>
      </c>
      <c r="E759" s="6" t="s">
        <v>54</v>
      </c>
      <c r="F759" s="6" t="s">
        <v>37</v>
      </c>
      <c r="G759" s="7">
        <v>26000</v>
      </c>
      <c r="H759" s="7">
        <v>0</v>
      </c>
      <c r="I759" s="7">
        <v>26000</v>
      </c>
      <c r="J759" s="7">
        <v>746.2</v>
      </c>
      <c r="K759" s="7">
        <v>0</v>
      </c>
      <c r="L759" s="7">
        <f t="shared" si="34"/>
        <v>790.4</v>
      </c>
      <c r="M759" s="7">
        <v>4827.55</v>
      </c>
      <c r="N759" s="7">
        <f t="shared" si="35"/>
        <v>6364.15</v>
      </c>
      <c r="O759" s="7">
        <f t="shared" si="36"/>
        <v>19635.849999999999</v>
      </c>
    </row>
    <row r="760" spans="1:15" ht="24.95" customHeight="1" x14ac:dyDescent="0.25">
      <c r="A760" s="6">
        <v>752</v>
      </c>
      <c r="B760" s="6" t="s">
        <v>851</v>
      </c>
      <c r="C760" s="6" t="s">
        <v>793</v>
      </c>
      <c r="D760" s="6" t="s">
        <v>183</v>
      </c>
      <c r="E760" s="6" t="s">
        <v>54</v>
      </c>
      <c r="F760" s="6" t="s">
        <v>37</v>
      </c>
      <c r="G760" s="7">
        <v>50000</v>
      </c>
      <c r="H760" s="7">
        <v>0</v>
      </c>
      <c r="I760" s="7">
        <v>50000</v>
      </c>
      <c r="J760" s="7">
        <v>1435</v>
      </c>
      <c r="K760" s="7">
        <v>1854</v>
      </c>
      <c r="L760" s="7">
        <f t="shared" si="34"/>
        <v>1520</v>
      </c>
      <c r="M760" s="7">
        <v>1773.5</v>
      </c>
      <c r="N760" s="7">
        <f t="shared" si="35"/>
        <v>6582.5</v>
      </c>
      <c r="O760" s="7">
        <f t="shared" si="36"/>
        <v>43417.5</v>
      </c>
    </row>
    <row r="761" spans="1:15" ht="24.95" customHeight="1" x14ac:dyDescent="0.25">
      <c r="A761" s="6">
        <v>753</v>
      </c>
      <c r="B761" s="6" t="s">
        <v>852</v>
      </c>
      <c r="C761" s="6" t="s">
        <v>793</v>
      </c>
      <c r="D761" s="6" t="s">
        <v>853</v>
      </c>
      <c r="E761" s="6" t="s">
        <v>54</v>
      </c>
      <c r="F761" s="6" t="s">
        <v>37</v>
      </c>
      <c r="G761" s="7">
        <v>45000</v>
      </c>
      <c r="H761" s="7">
        <v>0</v>
      </c>
      <c r="I761" s="7">
        <v>45000</v>
      </c>
      <c r="J761" s="7">
        <v>1291.5</v>
      </c>
      <c r="K761" s="7">
        <v>1148.33</v>
      </c>
      <c r="L761" s="7">
        <f t="shared" si="34"/>
        <v>1368</v>
      </c>
      <c r="M761" s="7">
        <v>365</v>
      </c>
      <c r="N761" s="7">
        <f t="shared" si="35"/>
        <v>4172.83</v>
      </c>
      <c r="O761" s="7">
        <f t="shared" si="36"/>
        <v>40827.17</v>
      </c>
    </row>
    <row r="762" spans="1:15" ht="24.95" customHeight="1" x14ac:dyDescent="0.25">
      <c r="A762" s="6">
        <v>754</v>
      </c>
      <c r="B762" s="6" t="s">
        <v>854</v>
      </c>
      <c r="C762" s="6" t="s">
        <v>793</v>
      </c>
      <c r="D762" s="6" t="s">
        <v>197</v>
      </c>
      <c r="E762" s="6" t="s">
        <v>28</v>
      </c>
      <c r="F762" s="6" t="s">
        <v>29</v>
      </c>
      <c r="G762" s="7">
        <v>57500</v>
      </c>
      <c r="H762" s="7">
        <v>0</v>
      </c>
      <c r="I762" s="7">
        <v>57500</v>
      </c>
      <c r="J762" s="7">
        <v>1650.25</v>
      </c>
      <c r="K762" s="7">
        <v>3016.23</v>
      </c>
      <c r="L762" s="7">
        <f t="shared" si="34"/>
        <v>1748</v>
      </c>
      <c r="M762" s="7">
        <v>425</v>
      </c>
      <c r="N762" s="7">
        <f t="shared" si="35"/>
        <v>6839.48</v>
      </c>
      <c r="O762" s="7">
        <f t="shared" si="36"/>
        <v>50660.520000000004</v>
      </c>
    </row>
    <row r="763" spans="1:15" ht="24.95" customHeight="1" x14ac:dyDescent="0.25">
      <c r="A763" s="6">
        <v>755</v>
      </c>
      <c r="B763" s="6" t="s">
        <v>855</v>
      </c>
      <c r="C763" s="6" t="s">
        <v>793</v>
      </c>
      <c r="D763" s="6" t="s">
        <v>130</v>
      </c>
      <c r="E763" s="6" t="s">
        <v>54</v>
      </c>
      <c r="F763" s="6" t="s">
        <v>29</v>
      </c>
      <c r="G763" s="7">
        <v>19292.87</v>
      </c>
      <c r="H763" s="7">
        <v>0</v>
      </c>
      <c r="I763" s="7">
        <v>19292.87</v>
      </c>
      <c r="J763" s="7">
        <v>553.71</v>
      </c>
      <c r="K763" s="7">
        <v>0</v>
      </c>
      <c r="L763" s="7">
        <f t="shared" si="34"/>
        <v>586.50324799999999</v>
      </c>
      <c r="M763" s="7">
        <v>1257.3</v>
      </c>
      <c r="N763" s="7">
        <f t="shared" si="35"/>
        <v>2397.5132480000002</v>
      </c>
      <c r="O763" s="7">
        <f t="shared" si="36"/>
        <v>16895.356752</v>
      </c>
    </row>
    <row r="764" spans="1:15" ht="24.95" customHeight="1" x14ac:dyDescent="0.25">
      <c r="A764" s="6">
        <v>756</v>
      </c>
      <c r="B764" t="s">
        <v>1279</v>
      </c>
      <c r="C764" s="6" t="s">
        <v>793</v>
      </c>
      <c r="D764" s="6" t="s">
        <v>130</v>
      </c>
      <c r="E764" s="6" t="s">
        <v>36</v>
      </c>
      <c r="F764" s="6" t="s">
        <v>29</v>
      </c>
      <c r="G764" s="7">
        <v>18000</v>
      </c>
      <c r="H764" s="7">
        <v>0</v>
      </c>
      <c r="I764" s="7">
        <v>18000</v>
      </c>
      <c r="J764" s="7">
        <v>516.6</v>
      </c>
      <c r="K764" s="7">
        <v>0</v>
      </c>
      <c r="L764" s="7">
        <f t="shared" si="34"/>
        <v>547.20000000000005</v>
      </c>
      <c r="M764" s="7">
        <v>25</v>
      </c>
      <c r="N764" s="7">
        <f t="shared" si="35"/>
        <v>1088.8000000000002</v>
      </c>
      <c r="O764" s="7">
        <f t="shared" si="36"/>
        <v>16911.2</v>
      </c>
    </row>
    <row r="765" spans="1:15" ht="24.95" customHeight="1" x14ac:dyDescent="0.25">
      <c r="A765" s="6">
        <v>757</v>
      </c>
      <c r="B765" t="s">
        <v>1422</v>
      </c>
      <c r="C765" s="6" t="s">
        <v>793</v>
      </c>
      <c r="D765" s="6" t="s">
        <v>130</v>
      </c>
      <c r="E765" s="6" t="s">
        <v>36</v>
      </c>
      <c r="F765" s="6" t="s">
        <v>29</v>
      </c>
      <c r="G765" s="7">
        <v>25000</v>
      </c>
      <c r="H765" s="7">
        <v>0</v>
      </c>
      <c r="I765" s="7">
        <v>25000</v>
      </c>
      <c r="J765" s="7">
        <v>717.5</v>
      </c>
      <c r="K765" s="7">
        <v>0</v>
      </c>
      <c r="L765" s="7">
        <f t="shared" si="34"/>
        <v>760</v>
      </c>
      <c r="M765" s="7">
        <v>25</v>
      </c>
      <c r="N765" s="7">
        <f t="shared" si="35"/>
        <v>1502.5</v>
      </c>
      <c r="O765" s="7">
        <f t="shared" si="36"/>
        <v>23497.5</v>
      </c>
    </row>
    <row r="766" spans="1:15" ht="24.95" customHeight="1" x14ac:dyDescent="0.25">
      <c r="A766" s="6">
        <v>758</v>
      </c>
      <c r="B766" s="6" t="s">
        <v>856</v>
      </c>
      <c r="C766" s="6" t="s">
        <v>793</v>
      </c>
      <c r="D766" s="6" t="s">
        <v>183</v>
      </c>
      <c r="E766" s="6" t="s">
        <v>28</v>
      </c>
      <c r="F766" s="6" t="s">
        <v>37</v>
      </c>
      <c r="G766" s="7">
        <v>50000</v>
      </c>
      <c r="H766" s="7">
        <v>0</v>
      </c>
      <c r="I766" s="7">
        <v>50000</v>
      </c>
      <c r="J766" s="7">
        <v>1435</v>
      </c>
      <c r="K766" s="7">
        <v>1596.68</v>
      </c>
      <c r="L766" s="7">
        <f t="shared" si="34"/>
        <v>1520</v>
      </c>
      <c r="M766" s="7">
        <v>2740.46</v>
      </c>
      <c r="N766" s="7">
        <f t="shared" si="35"/>
        <v>7292.14</v>
      </c>
      <c r="O766" s="7">
        <f t="shared" si="36"/>
        <v>42707.86</v>
      </c>
    </row>
    <row r="767" spans="1:15" ht="24.95" customHeight="1" x14ac:dyDescent="0.25">
      <c r="A767" s="6">
        <v>759</v>
      </c>
      <c r="B767" s="6" t="s">
        <v>857</v>
      </c>
      <c r="C767" s="6" t="s">
        <v>793</v>
      </c>
      <c r="D767" s="6" t="s">
        <v>183</v>
      </c>
      <c r="E767" s="6" t="s">
        <v>28</v>
      </c>
      <c r="F767" s="6" t="s">
        <v>37</v>
      </c>
      <c r="G767" s="7">
        <v>50000</v>
      </c>
      <c r="H767" s="7">
        <v>0</v>
      </c>
      <c r="I767" s="7">
        <v>50000</v>
      </c>
      <c r="J767" s="7">
        <v>1435</v>
      </c>
      <c r="K767" s="7">
        <v>1854</v>
      </c>
      <c r="L767" s="7">
        <f t="shared" si="34"/>
        <v>1520</v>
      </c>
      <c r="M767" s="7">
        <v>125</v>
      </c>
      <c r="N767" s="7">
        <f t="shared" si="35"/>
        <v>4934</v>
      </c>
      <c r="O767" s="7">
        <f t="shared" si="36"/>
        <v>45066</v>
      </c>
    </row>
    <row r="768" spans="1:15" ht="24.95" customHeight="1" x14ac:dyDescent="0.25">
      <c r="A768" s="6">
        <v>760</v>
      </c>
      <c r="B768" s="6" t="s">
        <v>858</v>
      </c>
      <c r="C768" s="6" t="s">
        <v>793</v>
      </c>
      <c r="D768" s="6" t="s">
        <v>174</v>
      </c>
      <c r="E768" s="6" t="s">
        <v>36</v>
      </c>
      <c r="F768" s="6" t="s">
        <v>37</v>
      </c>
      <c r="G768" s="7">
        <v>30000</v>
      </c>
      <c r="H768" s="7">
        <v>0</v>
      </c>
      <c r="I768" s="7">
        <v>30000</v>
      </c>
      <c r="J768" s="7">
        <v>861</v>
      </c>
      <c r="K768" s="7">
        <v>0</v>
      </c>
      <c r="L768" s="7">
        <f t="shared" si="34"/>
        <v>912</v>
      </c>
      <c r="M768" s="7">
        <v>673.5</v>
      </c>
      <c r="N768" s="7">
        <f t="shared" si="35"/>
        <v>2446.5</v>
      </c>
      <c r="O768" s="7">
        <f t="shared" si="36"/>
        <v>27553.5</v>
      </c>
    </row>
    <row r="769" spans="1:15" ht="24.95" customHeight="1" x14ac:dyDescent="0.25">
      <c r="A769" s="6">
        <v>761</v>
      </c>
      <c r="B769" s="6" t="s">
        <v>859</v>
      </c>
      <c r="C769" s="6" t="s">
        <v>793</v>
      </c>
      <c r="D769" s="6" t="s">
        <v>174</v>
      </c>
      <c r="E769" s="6" t="s">
        <v>36</v>
      </c>
      <c r="F769" s="6" t="s">
        <v>37</v>
      </c>
      <c r="G769" s="7">
        <v>15000</v>
      </c>
      <c r="H769" s="7">
        <v>0</v>
      </c>
      <c r="I769" s="7">
        <v>15000</v>
      </c>
      <c r="J769" s="7">
        <f>+I769*2.87%</f>
        <v>430.5</v>
      </c>
      <c r="K769" s="7">
        <v>0</v>
      </c>
      <c r="L769" s="7">
        <f t="shared" si="34"/>
        <v>456</v>
      </c>
      <c r="M769" s="7">
        <v>25</v>
      </c>
      <c r="N769" s="7">
        <f t="shared" si="35"/>
        <v>911.5</v>
      </c>
      <c r="O769" s="7">
        <f t="shared" si="36"/>
        <v>14088.5</v>
      </c>
    </row>
    <row r="770" spans="1:15" ht="24.95" customHeight="1" x14ac:dyDescent="0.25">
      <c r="A770" s="6">
        <v>762</v>
      </c>
      <c r="B770" s="6" t="s">
        <v>860</v>
      </c>
      <c r="C770" s="6" t="s">
        <v>793</v>
      </c>
      <c r="D770" s="6" t="s">
        <v>861</v>
      </c>
      <c r="E770" s="6" t="s">
        <v>28</v>
      </c>
      <c r="F770" s="6" t="s">
        <v>29</v>
      </c>
      <c r="G770" s="7">
        <v>28000</v>
      </c>
      <c r="H770" s="7">
        <v>0</v>
      </c>
      <c r="I770" s="7">
        <v>28000</v>
      </c>
      <c r="J770" s="7">
        <v>803.6</v>
      </c>
      <c r="K770" s="7">
        <v>0</v>
      </c>
      <c r="L770" s="7">
        <f t="shared" si="34"/>
        <v>851.2</v>
      </c>
      <c r="M770" s="7">
        <v>25</v>
      </c>
      <c r="N770" s="7">
        <f t="shared" si="35"/>
        <v>1679.8000000000002</v>
      </c>
      <c r="O770" s="7">
        <f t="shared" si="36"/>
        <v>26320.2</v>
      </c>
    </row>
    <row r="771" spans="1:15" ht="24.95" customHeight="1" x14ac:dyDescent="0.25">
      <c r="A771" s="6">
        <v>763</v>
      </c>
      <c r="B771" s="6" t="s">
        <v>862</v>
      </c>
      <c r="C771" s="6" t="s">
        <v>793</v>
      </c>
      <c r="D771" s="6" t="s">
        <v>68</v>
      </c>
      <c r="E771" s="6" t="s">
        <v>54</v>
      </c>
      <c r="F771" s="6" t="s">
        <v>29</v>
      </c>
      <c r="G771" s="7">
        <v>69000</v>
      </c>
      <c r="H771" s="7">
        <v>0</v>
      </c>
      <c r="I771" s="7">
        <v>69000</v>
      </c>
      <c r="J771" s="7">
        <v>1980.3</v>
      </c>
      <c r="K771" s="7">
        <v>5180.3</v>
      </c>
      <c r="L771" s="7">
        <f t="shared" si="34"/>
        <v>2097.6</v>
      </c>
      <c r="M771" s="7">
        <v>1525</v>
      </c>
      <c r="N771" s="7">
        <f t="shared" si="35"/>
        <v>10783.2</v>
      </c>
      <c r="O771" s="7">
        <f t="shared" si="36"/>
        <v>58216.800000000003</v>
      </c>
    </row>
    <row r="772" spans="1:15" ht="24.95" customHeight="1" x14ac:dyDescent="0.25">
      <c r="A772" s="6">
        <v>764</v>
      </c>
      <c r="B772" s="6" t="s">
        <v>863</v>
      </c>
      <c r="C772" s="6" t="s">
        <v>793</v>
      </c>
      <c r="D772" s="6" t="s">
        <v>68</v>
      </c>
      <c r="E772" s="6" t="s">
        <v>54</v>
      </c>
      <c r="F772" s="6" t="s">
        <v>37</v>
      </c>
      <c r="G772" s="7">
        <v>69000</v>
      </c>
      <c r="H772" s="7">
        <v>0</v>
      </c>
      <c r="I772" s="7">
        <v>69000</v>
      </c>
      <c r="J772" s="7">
        <v>1980.3</v>
      </c>
      <c r="K772" s="7">
        <v>5180.3</v>
      </c>
      <c r="L772" s="7">
        <f t="shared" si="34"/>
        <v>2097.6</v>
      </c>
      <c r="M772" s="7">
        <v>1785</v>
      </c>
      <c r="N772" s="7">
        <f t="shared" si="35"/>
        <v>11043.2</v>
      </c>
      <c r="O772" s="7">
        <f t="shared" si="36"/>
        <v>57956.800000000003</v>
      </c>
    </row>
    <row r="773" spans="1:15" ht="24.95" customHeight="1" x14ac:dyDescent="0.25">
      <c r="A773" s="6">
        <v>765</v>
      </c>
      <c r="B773" s="6" t="s">
        <v>864</v>
      </c>
      <c r="C773" s="6" t="s">
        <v>793</v>
      </c>
      <c r="D773" s="6" t="s">
        <v>806</v>
      </c>
      <c r="E773" s="6" t="s">
        <v>54</v>
      </c>
      <c r="F773" s="6" t="s">
        <v>37</v>
      </c>
      <c r="G773" s="7">
        <v>50000</v>
      </c>
      <c r="H773" s="7">
        <v>0</v>
      </c>
      <c r="I773" s="7">
        <v>50000</v>
      </c>
      <c r="J773" s="7">
        <v>1435</v>
      </c>
      <c r="K773" s="7">
        <v>1854</v>
      </c>
      <c r="L773" s="7">
        <f t="shared" si="34"/>
        <v>1520</v>
      </c>
      <c r="M773" s="7">
        <v>1873.5</v>
      </c>
      <c r="N773" s="7">
        <f t="shared" si="35"/>
        <v>6682.5</v>
      </c>
      <c r="O773" s="7">
        <f t="shared" si="36"/>
        <v>43317.5</v>
      </c>
    </row>
    <row r="774" spans="1:15" ht="24.95" customHeight="1" x14ac:dyDescent="0.25">
      <c r="A774" s="6">
        <v>766</v>
      </c>
      <c r="B774" s="6" t="s">
        <v>865</v>
      </c>
      <c r="C774" s="6" t="s">
        <v>793</v>
      </c>
      <c r="D774" s="6" t="s">
        <v>292</v>
      </c>
      <c r="E774" s="6" t="s">
        <v>54</v>
      </c>
      <c r="F774" s="6" t="s">
        <v>29</v>
      </c>
      <c r="G774" s="7">
        <v>69000</v>
      </c>
      <c r="H774" s="7">
        <v>0</v>
      </c>
      <c r="I774" s="7">
        <v>69000</v>
      </c>
      <c r="J774" s="7">
        <v>1980.3</v>
      </c>
      <c r="K774" s="7">
        <v>4837.2</v>
      </c>
      <c r="L774" s="7">
        <f t="shared" si="34"/>
        <v>2097.6</v>
      </c>
      <c r="M774" s="7">
        <v>3437.46</v>
      </c>
      <c r="N774" s="7">
        <f t="shared" si="35"/>
        <v>12352.560000000001</v>
      </c>
      <c r="O774" s="7">
        <f t="shared" si="36"/>
        <v>56647.44</v>
      </c>
    </row>
    <row r="775" spans="1:15" ht="24.95" customHeight="1" x14ac:dyDescent="0.25">
      <c r="A775" s="6">
        <v>767</v>
      </c>
      <c r="B775" s="6" t="s">
        <v>866</v>
      </c>
      <c r="C775" s="6" t="s">
        <v>793</v>
      </c>
      <c r="D775" s="6" t="s">
        <v>101</v>
      </c>
      <c r="E775" s="6" t="s">
        <v>36</v>
      </c>
      <c r="F775" s="6" t="s">
        <v>29</v>
      </c>
      <c r="G775" s="7">
        <v>20000</v>
      </c>
      <c r="H775" s="7">
        <v>0</v>
      </c>
      <c r="I775" s="7">
        <v>20000</v>
      </c>
      <c r="J775" s="7">
        <f>+I775*2.87%</f>
        <v>574</v>
      </c>
      <c r="K775" s="7">
        <v>0</v>
      </c>
      <c r="L775" s="7">
        <f t="shared" si="34"/>
        <v>608</v>
      </c>
      <c r="M775" s="7">
        <v>25</v>
      </c>
      <c r="N775" s="7">
        <f t="shared" si="35"/>
        <v>1207</v>
      </c>
      <c r="O775" s="7">
        <f t="shared" si="36"/>
        <v>18793</v>
      </c>
    </row>
    <row r="776" spans="1:15" ht="24.95" customHeight="1" x14ac:dyDescent="0.25">
      <c r="A776" s="6">
        <v>768</v>
      </c>
      <c r="B776" s="6" t="s">
        <v>867</v>
      </c>
      <c r="C776" s="6" t="s">
        <v>793</v>
      </c>
      <c r="D776" s="6" t="s">
        <v>197</v>
      </c>
      <c r="E776" s="6" t="s">
        <v>54</v>
      </c>
      <c r="F776" s="6" t="s">
        <v>29</v>
      </c>
      <c r="G776" s="7">
        <v>57500</v>
      </c>
      <c r="H776" s="7">
        <v>0</v>
      </c>
      <c r="I776" s="7">
        <v>57500</v>
      </c>
      <c r="J776" s="7">
        <v>1650.25</v>
      </c>
      <c r="K776" s="7">
        <v>3016.23</v>
      </c>
      <c r="L776" s="7">
        <f t="shared" si="34"/>
        <v>1748</v>
      </c>
      <c r="M776" s="7">
        <v>1657.3</v>
      </c>
      <c r="N776" s="7">
        <f t="shared" si="35"/>
        <v>8071.78</v>
      </c>
      <c r="O776" s="7">
        <f t="shared" si="36"/>
        <v>49428.22</v>
      </c>
    </row>
    <row r="777" spans="1:15" ht="24.95" customHeight="1" x14ac:dyDescent="0.25">
      <c r="A777" s="6">
        <v>769</v>
      </c>
      <c r="B777" s="6" t="s">
        <v>868</v>
      </c>
      <c r="C777" s="6" t="s">
        <v>793</v>
      </c>
      <c r="D777" s="6" t="s">
        <v>806</v>
      </c>
      <c r="E777" s="6" t="s">
        <v>28</v>
      </c>
      <c r="F777" s="6" t="s">
        <v>37</v>
      </c>
      <c r="G777" s="7">
        <v>57500</v>
      </c>
      <c r="H777" s="7">
        <v>0</v>
      </c>
      <c r="I777" s="7">
        <v>57500</v>
      </c>
      <c r="J777" s="7">
        <v>1650.25</v>
      </c>
      <c r="K777" s="7">
        <v>3016.23</v>
      </c>
      <c r="L777" s="7">
        <f t="shared" si="34"/>
        <v>1748</v>
      </c>
      <c r="M777" s="7">
        <v>425</v>
      </c>
      <c r="N777" s="7">
        <f t="shared" si="35"/>
        <v>6839.48</v>
      </c>
      <c r="O777" s="7">
        <f t="shared" si="36"/>
        <v>50660.520000000004</v>
      </c>
    </row>
    <row r="778" spans="1:15" ht="24.95" customHeight="1" x14ac:dyDescent="0.25">
      <c r="A778" s="6">
        <v>770</v>
      </c>
      <c r="B778" s="6" t="s">
        <v>869</v>
      </c>
      <c r="C778" s="6" t="s">
        <v>793</v>
      </c>
      <c r="D778" s="6" t="s">
        <v>292</v>
      </c>
      <c r="E778" s="6" t="s">
        <v>54</v>
      </c>
      <c r="F778" s="6" t="s">
        <v>29</v>
      </c>
      <c r="G778" s="7">
        <v>69000</v>
      </c>
      <c r="H778" s="7">
        <v>0</v>
      </c>
      <c r="I778" s="7">
        <v>69000</v>
      </c>
      <c r="J778" s="7">
        <v>1980.3</v>
      </c>
      <c r="K778" s="7">
        <v>5180.3</v>
      </c>
      <c r="L778" s="7">
        <f t="shared" si="34"/>
        <v>2097.6</v>
      </c>
      <c r="M778" s="7">
        <v>3535.8</v>
      </c>
      <c r="N778" s="7">
        <f t="shared" si="35"/>
        <v>12794</v>
      </c>
      <c r="O778" s="7">
        <f t="shared" si="36"/>
        <v>56206</v>
      </c>
    </row>
    <row r="779" spans="1:15" ht="24.95" customHeight="1" x14ac:dyDescent="0.25">
      <c r="A779" s="6">
        <v>771</v>
      </c>
      <c r="B779" s="6" t="s">
        <v>870</v>
      </c>
      <c r="C779" s="6" t="s">
        <v>793</v>
      </c>
      <c r="D779" s="6" t="s">
        <v>94</v>
      </c>
      <c r="E779" s="6" t="s">
        <v>28</v>
      </c>
      <c r="F779" s="6" t="s">
        <v>29</v>
      </c>
      <c r="G779" s="7">
        <v>20000</v>
      </c>
      <c r="H779" s="7">
        <v>0</v>
      </c>
      <c r="I779" s="7">
        <v>20000</v>
      </c>
      <c r="J779" s="7">
        <v>574</v>
      </c>
      <c r="K779" s="7">
        <v>0</v>
      </c>
      <c r="L779" s="7">
        <f t="shared" si="34"/>
        <v>608</v>
      </c>
      <c r="M779" s="7">
        <v>25</v>
      </c>
      <c r="N779" s="7">
        <f t="shared" si="35"/>
        <v>1207</v>
      </c>
      <c r="O779" s="7">
        <f t="shared" si="36"/>
        <v>18793</v>
      </c>
    </row>
    <row r="780" spans="1:15" ht="24.95" customHeight="1" x14ac:dyDescent="0.25">
      <c r="A780" s="6">
        <v>772</v>
      </c>
      <c r="B780" s="6" t="s">
        <v>871</v>
      </c>
      <c r="C780" s="6" t="s">
        <v>793</v>
      </c>
      <c r="D780" s="6" t="s">
        <v>292</v>
      </c>
      <c r="E780" s="6" t="s">
        <v>54</v>
      </c>
      <c r="F780" s="6" t="s">
        <v>29</v>
      </c>
      <c r="G780" s="7">
        <v>69000</v>
      </c>
      <c r="H780" s="7">
        <v>0</v>
      </c>
      <c r="I780" s="7">
        <v>69000</v>
      </c>
      <c r="J780" s="7">
        <v>1980.3</v>
      </c>
      <c r="K780" s="7">
        <v>4837.2</v>
      </c>
      <c r="L780" s="7">
        <f t="shared" si="34"/>
        <v>2097.6</v>
      </c>
      <c r="M780" s="7">
        <v>2140.46</v>
      </c>
      <c r="N780" s="7">
        <f t="shared" si="35"/>
        <v>11055.560000000001</v>
      </c>
      <c r="O780" s="7">
        <f t="shared" si="36"/>
        <v>57944.44</v>
      </c>
    </row>
    <row r="781" spans="1:15" ht="24.95" customHeight="1" x14ac:dyDescent="0.25">
      <c r="A781" s="6">
        <v>773</v>
      </c>
      <c r="B781" s="6" t="s">
        <v>872</v>
      </c>
      <c r="C781" s="6" t="s">
        <v>793</v>
      </c>
      <c r="D781" s="6" t="s">
        <v>35</v>
      </c>
      <c r="E781" s="6" t="s">
        <v>28</v>
      </c>
      <c r="F781" s="6" t="s">
        <v>37</v>
      </c>
      <c r="G781" s="7">
        <v>34500</v>
      </c>
      <c r="H781" s="7">
        <v>0</v>
      </c>
      <c r="I781" s="7">
        <v>34500</v>
      </c>
      <c r="J781" s="7">
        <v>990.15</v>
      </c>
      <c r="K781" s="7">
        <v>0</v>
      </c>
      <c r="L781" s="7">
        <f t="shared" si="34"/>
        <v>1048.8</v>
      </c>
      <c r="M781" s="7">
        <v>25</v>
      </c>
      <c r="N781" s="7">
        <f t="shared" si="35"/>
        <v>2063.9499999999998</v>
      </c>
      <c r="O781" s="7">
        <f t="shared" si="36"/>
        <v>32436.05</v>
      </c>
    </row>
    <row r="782" spans="1:15" ht="24.95" customHeight="1" x14ac:dyDescent="0.25">
      <c r="A782" s="6">
        <v>774</v>
      </c>
      <c r="B782" t="s">
        <v>1255</v>
      </c>
      <c r="C782" s="6" t="s">
        <v>793</v>
      </c>
      <c r="D782" t="s">
        <v>253</v>
      </c>
      <c r="E782" s="6" t="s">
        <v>36</v>
      </c>
      <c r="F782" s="6" t="s">
        <v>29</v>
      </c>
      <c r="G782" s="7">
        <v>15000</v>
      </c>
      <c r="H782" s="7">
        <v>0</v>
      </c>
      <c r="I782" s="7">
        <v>15000</v>
      </c>
      <c r="J782" s="7">
        <v>430.5</v>
      </c>
      <c r="K782" s="7">
        <v>0</v>
      </c>
      <c r="L782" s="7">
        <f t="shared" si="34"/>
        <v>456</v>
      </c>
      <c r="M782" s="7">
        <v>25</v>
      </c>
      <c r="N782" s="7">
        <f t="shared" si="35"/>
        <v>911.5</v>
      </c>
      <c r="O782" s="7">
        <f t="shared" si="36"/>
        <v>14088.5</v>
      </c>
    </row>
    <row r="783" spans="1:15" ht="24.95" customHeight="1" x14ac:dyDescent="0.25">
      <c r="A783" s="6">
        <v>775</v>
      </c>
      <c r="B783" t="s">
        <v>1256</v>
      </c>
      <c r="C783" s="6" t="s">
        <v>793</v>
      </c>
      <c r="D783" t="s">
        <v>253</v>
      </c>
      <c r="E783" s="6" t="s">
        <v>36</v>
      </c>
      <c r="F783" s="6" t="s">
        <v>29</v>
      </c>
      <c r="G783" s="7">
        <v>24000</v>
      </c>
      <c r="H783" s="7">
        <v>0</v>
      </c>
      <c r="I783" s="7">
        <v>24000</v>
      </c>
      <c r="J783" s="7">
        <v>688.8</v>
      </c>
      <c r="K783" s="7">
        <v>0</v>
      </c>
      <c r="L783" s="7">
        <f t="shared" si="34"/>
        <v>729.6</v>
      </c>
      <c r="M783" s="7">
        <v>25</v>
      </c>
      <c r="N783" s="7">
        <f t="shared" si="35"/>
        <v>1443.4</v>
      </c>
      <c r="O783" s="7">
        <f t="shared" si="36"/>
        <v>22556.6</v>
      </c>
    </row>
    <row r="784" spans="1:15" ht="24.95" customHeight="1" x14ac:dyDescent="0.25">
      <c r="A784" s="6">
        <v>776</v>
      </c>
      <c r="B784" t="s">
        <v>1257</v>
      </c>
      <c r="C784" s="6" t="s">
        <v>793</v>
      </c>
      <c r="D784" t="s">
        <v>253</v>
      </c>
      <c r="E784" s="6" t="s">
        <v>36</v>
      </c>
      <c r="F784" s="6" t="s">
        <v>29</v>
      </c>
      <c r="G784" s="7">
        <v>18000</v>
      </c>
      <c r="H784" s="7">
        <v>0</v>
      </c>
      <c r="I784" s="7">
        <v>18000</v>
      </c>
      <c r="J784" s="7">
        <v>516.6</v>
      </c>
      <c r="K784" s="7">
        <v>0</v>
      </c>
      <c r="L784" s="7">
        <f t="shared" si="34"/>
        <v>547.20000000000005</v>
      </c>
      <c r="M784" s="7">
        <v>25</v>
      </c>
      <c r="N784" s="7">
        <f t="shared" si="35"/>
        <v>1088.8000000000002</v>
      </c>
      <c r="O784" s="7">
        <f t="shared" si="36"/>
        <v>16911.2</v>
      </c>
    </row>
    <row r="785" spans="1:15" ht="24.95" customHeight="1" x14ac:dyDescent="0.25">
      <c r="A785" s="6">
        <v>777</v>
      </c>
      <c r="B785" t="s">
        <v>1264</v>
      </c>
      <c r="C785" s="6" t="s">
        <v>793</v>
      </c>
      <c r="D785" t="s">
        <v>253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f t="shared" si="34"/>
        <v>456</v>
      </c>
      <c r="M785" s="7">
        <v>25</v>
      </c>
      <c r="N785" s="7">
        <f t="shared" si="35"/>
        <v>911.5</v>
      </c>
      <c r="O785" s="7">
        <f t="shared" si="36"/>
        <v>14088.5</v>
      </c>
    </row>
    <row r="786" spans="1:15" ht="24.95" customHeight="1" x14ac:dyDescent="0.25">
      <c r="A786" s="6">
        <v>778</v>
      </c>
      <c r="B786" t="s">
        <v>1267</v>
      </c>
      <c r="C786" s="6" t="s">
        <v>793</v>
      </c>
      <c r="D786" t="s">
        <v>253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f t="shared" si="34"/>
        <v>456</v>
      </c>
      <c r="M786" s="7">
        <v>25</v>
      </c>
      <c r="N786" s="7">
        <f t="shared" ref="N786:N803" si="37">+J786+K786+L786+M786</f>
        <v>911.5</v>
      </c>
      <c r="O786" s="7">
        <f t="shared" si="36"/>
        <v>14088.5</v>
      </c>
    </row>
    <row r="787" spans="1:15" ht="24.95" customHeight="1" x14ac:dyDescent="0.25">
      <c r="A787" s="6">
        <v>779</v>
      </c>
      <c r="B787" t="s">
        <v>1269</v>
      </c>
      <c r="C787" s="6" t="s">
        <v>793</v>
      </c>
      <c r="D787" t="s">
        <v>253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f t="shared" ref="L787:L803" si="38">+I787*3.04%</f>
        <v>456</v>
      </c>
      <c r="M787" s="7">
        <v>25</v>
      </c>
      <c r="N787" s="7">
        <f t="shared" si="37"/>
        <v>911.5</v>
      </c>
      <c r="O787" s="7">
        <f t="shared" si="36"/>
        <v>14088.5</v>
      </c>
    </row>
    <row r="788" spans="1:15" ht="24.95" customHeight="1" x14ac:dyDescent="0.25">
      <c r="A788" s="6">
        <v>780</v>
      </c>
      <c r="B788" t="s">
        <v>1271</v>
      </c>
      <c r="C788" s="6" t="s">
        <v>793</v>
      </c>
      <c r="D788" t="s">
        <v>253</v>
      </c>
      <c r="E788" s="6" t="s">
        <v>36</v>
      </c>
      <c r="F788" s="6" t="s">
        <v>29</v>
      </c>
      <c r="G788" s="7">
        <v>15000</v>
      </c>
      <c r="H788" s="7">
        <v>0</v>
      </c>
      <c r="I788" s="7">
        <v>15000</v>
      </c>
      <c r="J788" s="7">
        <v>430.5</v>
      </c>
      <c r="K788" s="7">
        <v>0</v>
      </c>
      <c r="L788" s="7">
        <f t="shared" si="38"/>
        <v>456</v>
      </c>
      <c r="M788" s="7">
        <v>25</v>
      </c>
      <c r="N788" s="7">
        <f t="shared" si="37"/>
        <v>911.5</v>
      </c>
      <c r="O788" s="7">
        <f t="shared" si="36"/>
        <v>14088.5</v>
      </c>
    </row>
    <row r="789" spans="1:15" ht="24.95" customHeight="1" x14ac:dyDescent="0.25">
      <c r="A789" s="6">
        <v>781</v>
      </c>
      <c r="B789" t="s">
        <v>1273</v>
      </c>
      <c r="C789" s="6" t="s">
        <v>793</v>
      </c>
      <c r="D789" t="s">
        <v>253</v>
      </c>
      <c r="E789" s="6" t="s">
        <v>36</v>
      </c>
      <c r="F789" s="6" t="s">
        <v>29</v>
      </c>
      <c r="G789" s="7">
        <v>18000</v>
      </c>
      <c r="H789" s="7">
        <v>0</v>
      </c>
      <c r="I789" s="7">
        <v>18000</v>
      </c>
      <c r="J789" s="7">
        <v>516.6</v>
      </c>
      <c r="K789" s="7">
        <v>0</v>
      </c>
      <c r="L789" s="7">
        <f t="shared" si="38"/>
        <v>547.20000000000005</v>
      </c>
      <c r="M789" s="7">
        <v>25</v>
      </c>
      <c r="N789" s="7">
        <f t="shared" si="37"/>
        <v>1088.8000000000002</v>
      </c>
      <c r="O789" s="7">
        <f t="shared" ref="O789:O803" si="39">+G789-N789</f>
        <v>16911.2</v>
      </c>
    </row>
    <row r="790" spans="1:15" ht="24.95" customHeight="1" x14ac:dyDescent="0.25">
      <c r="A790" s="6">
        <v>782</v>
      </c>
      <c r="B790" t="s">
        <v>1275</v>
      </c>
      <c r="C790" s="6" t="s">
        <v>793</v>
      </c>
      <c r="D790" t="s">
        <v>253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f t="shared" si="38"/>
        <v>456</v>
      </c>
      <c r="M790" s="7">
        <v>25</v>
      </c>
      <c r="N790" s="7">
        <f t="shared" si="37"/>
        <v>911.5</v>
      </c>
      <c r="O790" s="7">
        <f t="shared" si="39"/>
        <v>14088.5</v>
      </c>
    </row>
    <row r="791" spans="1:15" ht="24.95" customHeight="1" x14ac:dyDescent="0.25">
      <c r="A791" s="6">
        <v>783</v>
      </c>
      <c r="B791" t="s">
        <v>1277</v>
      </c>
      <c r="C791" s="6" t="s">
        <v>793</v>
      </c>
      <c r="D791" t="s">
        <v>253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f t="shared" si="38"/>
        <v>456</v>
      </c>
      <c r="M791" s="7">
        <v>25</v>
      </c>
      <c r="N791" s="7">
        <f t="shared" si="37"/>
        <v>911.5</v>
      </c>
      <c r="O791" s="7">
        <f t="shared" si="39"/>
        <v>14088.5</v>
      </c>
    </row>
    <row r="792" spans="1:15" ht="24.95" customHeight="1" x14ac:dyDescent="0.25">
      <c r="A792" s="6">
        <v>784</v>
      </c>
      <c r="B792" t="s">
        <v>1263</v>
      </c>
      <c r="C792" s="6" t="s">
        <v>793</v>
      </c>
      <c r="D792" t="s">
        <v>256</v>
      </c>
      <c r="E792" s="6" t="s">
        <v>36</v>
      </c>
      <c r="F792" s="6" t="s">
        <v>29</v>
      </c>
      <c r="G792" s="7">
        <v>15400</v>
      </c>
      <c r="H792" s="7">
        <v>0</v>
      </c>
      <c r="I792" s="7">
        <v>15400</v>
      </c>
      <c r="J792" s="7">
        <v>441.98</v>
      </c>
      <c r="K792" s="7">
        <v>0</v>
      </c>
      <c r="L792" s="7">
        <f t="shared" si="38"/>
        <v>468.16</v>
      </c>
      <c r="M792" s="7">
        <v>25</v>
      </c>
      <c r="N792" s="7">
        <f t="shared" si="37"/>
        <v>935.1400000000001</v>
      </c>
      <c r="O792" s="7">
        <f t="shared" si="39"/>
        <v>14464.86</v>
      </c>
    </row>
    <row r="793" spans="1:15" ht="24.95" customHeight="1" x14ac:dyDescent="0.25">
      <c r="A793" s="6">
        <v>785</v>
      </c>
      <c r="B793" t="s">
        <v>1278</v>
      </c>
      <c r="C793" s="6" t="s">
        <v>793</v>
      </c>
      <c r="D793" t="s">
        <v>256</v>
      </c>
      <c r="E793" s="6" t="s">
        <v>36</v>
      </c>
      <c r="F793" s="6" t="s">
        <v>29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f t="shared" si="38"/>
        <v>456</v>
      </c>
      <c r="M793" s="7">
        <v>25</v>
      </c>
      <c r="N793" s="7">
        <f t="shared" si="37"/>
        <v>911.5</v>
      </c>
      <c r="O793" s="7">
        <f t="shared" si="39"/>
        <v>14088.5</v>
      </c>
    </row>
    <row r="794" spans="1:15" ht="24.95" customHeight="1" x14ac:dyDescent="0.25">
      <c r="A794" s="6">
        <v>786</v>
      </c>
      <c r="B794" t="s">
        <v>1259</v>
      </c>
      <c r="C794" s="6" t="s">
        <v>793</v>
      </c>
      <c r="D794" t="s">
        <v>1260</v>
      </c>
      <c r="E794" s="6" t="s">
        <v>36</v>
      </c>
      <c r="F794" s="6" t="s">
        <v>29</v>
      </c>
      <c r="G794" s="7">
        <v>25000</v>
      </c>
      <c r="H794" s="7">
        <v>0</v>
      </c>
      <c r="I794" s="7">
        <v>25000</v>
      </c>
      <c r="J794" s="7">
        <v>717.5</v>
      </c>
      <c r="K794" s="7">
        <v>0</v>
      </c>
      <c r="L794" s="7">
        <f t="shared" si="38"/>
        <v>760</v>
      </c>
      <c r="M794" s="7">
        <v>25</v>
      </c>
      <c r="N794" s="7">
        <f t="shared" si="37"/>
        <v>1502.5</v>
      </c>
      <c r="O794" s="7">
        <f t="shared" si="39"/>
        <v>23497.5</v>
      </c>
    </row>
    <row r="795" spans="1:15" ht="24.95" customHeight="1" x14ac:dyDescent="0.25">
      <c r="A795" s="6">
        <v>787</v>
      </c>
      <c r="B795" t="s">
        <v>1265</v>
      </c>
      <c r="C795" s="6" t="s">
        <v>793</v>
      </c>
      <c r="D795" t="s">
        <v>1260</v>
      </c>
      <c r="E795" s="6" t="s">
        <v>36</v>
      </c>
      <c r="F795" s="6" t="s">
        <v>29</v>
      </c>
      <c r="G795" s="7">
        <v>18000</v>
      </c>
      <c r="H795" s="7">
        <v>0</v>
      </c>
      <c r="I795" s="7">
        <v>18000</v>
      </c>
      <c r="J795" s="7">
        <v>516.6</v>
      </c>
      <c r="K795" s="7">
        <v>0</v>
      </c>
      <c r="L795" s="7">
        <f t="shared" si="38"/>
        <v>547.20000000000005</v>
      </c>
      <c r="M795" s="7">
        <v>25</v>
      </c>
      <c r="N795" s="7">
        <f t="shared" si="37"/>
        <v>1088.8000000000002</v>
      </c>
      <c r="O795" s="7">
        <f t="shared" si="39"/>
        <v>16911.2</v>
      </c>
    </row>
    <row r="796" spans="1:15" ht="24.95" customHeight="1" x14ac:dyDescent="0.25">
      <c r="A796" s="6">
        <v>788</v>
      </c>
      <c r="B796" t="s">
        <v>1272</v>
      </c>
      <c r="C796" s="6" t="s">
        <v>793</v>
      </c>
      <c r="D796" t="s">
        <v>1260</v>
      </c>
      <c r="E796" s="6" t="s">
        <v>36</v>
      </c>
      <c r="F796" s="6" t="s">
        <v>37</v>
      </c>
      <c r="G796" s="7">
        <v>24000</v>
      </c>
      <c r="H796" s="7">
        <v>0</v>
      </c>
      <c r="I796" s="7">
        <v>24000</v>
      </c>
      <c r="J796" s="7">
        <v>688.8</v>
      </c>
      <c r="K796" s="7">
        <v>0</v>
      </c>
      <c r="L796" s="7">
        <f t="shared" si="38"/>
        <v>729.6</v>
      </c>
      <c r="M796" s="7">
        <v>25</v>
      </c>
      <c r="N796" s="7">
        <f t="shared" si="37"/>
        <v>1443.4</v>
      </c>
      <c r="O796" s="7">
        <f t="shared" si="39"/>
        <v>22556.6</v>
      </c>
    </row>
    <row r="797" spans="1:15" ht="24.95" customHeight="1" x14ac:dyDescent="0.25">
      <c r="A797" s="6">
        <v>789</v>
      </c>
      <c r="B797" t="s">
        <v>1274</v>
      </c>
      <c r="C797" s="6" t="s">
        <v>793</v>
      </c>
      <c r="D797" t="s">
        <v>1260</v>
      </c>
      <c r="E797" s="6" t="s">
        <v>36</v>
      </c>
      <c r="F797" s="6" t="s">
        <v>37</v>
      </c>
      <c r="G797" s="7">
        <v>15000</v>
      </c>
      <c r="H797" s="7">
        <v>0</v>
      </c>
      <c r="I797" s="7">
        <v>15000</v>
      </c>
      <c r="J797" s="7">
        <v>430.5</v>
      </c>
      <c r="K797" s="7">
        <v>0</v>
      </c>
      <c r="L797" s="7">
        <f t="shared" si="38"/>
        <v>456</v>
      </c>
      <c r="M797" s="7">
        <v>25</v>
      </c>
      <c r="N797" s="7">
        <f t="shared" si="37"/>
        <v>911.5</v>
      </c>
      <c r="O797" s="7">
        <f t="shared" si="39"/>
        <v>14088.5</v>
      </c>
    </row>
    <row r="798" spans="1:15" ht="24.95" customHeight="1" x14ac:dyDescent="0.25">
      <c r="A798" s="6">
        <v>790</v>
      </c>
      <c r="B798" t="s">
        <v>1423</v>
      </c>
      <c r="C798" s="6" t="s">
        <v>793</v>
      </c>
      <c r="D798" t="s">
        <v>1260</v>
      </c>
      <c r="E798" s="6" t="s">
        <v>36</v>
      </c>
      <c r="F798" s="6" t="s">
        <v>29</v>
      </c>
      <c r="G798" s="7">
        <v>20000</v>
      </c>
      <c r="H798" s="7">
        <v>0</v>
      </c>
      <c r="I798" s="7">
        <v>20000</v>
      </c>
      <c r="J798" s="7">
        <v>574</v>
      </c>
      <c r="K798" s="7">
        <v>0</v>
      </c>
      <c r="L798" s="7">
        <f t="shared" si="38"/>
        <v>608</v>
      </c>
      <c r="M798" s="7">
        <v>25</v>
      </c>
      <c r="N798" s="7">
        <f t="shared" si="37"/>
        <v>1207</v>
      </c>
      <c r="O798" s="7">
        <f t="shared" si="39"/>
        <v>18793</v>
      </c>
    </row>
    <row r="799" spans="1:15" ht="24.95" customHeight="1" x14ac:dyDescent="0.25">
      <c r="A799" s="6">
        <v>791</v>
      </c>
      <c r="B799" t="s">
        <v>1320</v>
      </c>
      <c r="C799" s="6" t="s">
        <v>793</v>
      </c>
      <c r="D799" t="s">
        <v>46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f t="shared" si="38"/>
        <v>456</v>
      </c>
      <c r="M799" s="7">
        <v>25</v>
      </c>
      <c r="N799" s="7">
        <f t="shared" si="37"/>
        <v>911.5</v>
      </c>
      <c r="O799" s="7">
        <f t="shared" si="39"/>
        <v>14088.5</v>
      </c>
    </row>
    <row r="800" spans="1:15" ht="24.95" customHeight="1" x14ac:dyDescent="0.25">
      <c r="A800" s="6">
        <v>792</v>
      </c>
      <c r="B800" t="s">
        <v>1321</v>
      </c>
      <c r="C800" s="6" t="s">
        <v>793</v>
      </c>
      <c r="D800" t="s">
        <v>46</v>
      </c>
      <c r="E800" s="6" t="s">
        <v>36</v>
      </c>
      <c r="F800" s="6" t="s">
        <v>37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f t="shared" si="38"/>
        <v>456</v>
      </c>
      <c r="M800" s="7">
        <v>25</v>
      </c>
      <c r="N800" s="7">
        <f t="shared" si="37"/>
        <v>911.5</v>
      </c>
      <c r="O800" s="7">
        <f t="shared" si="39"/>
        <v>14088.5</v>
      </c>
    </row>
    <row r="801" spans="1:15" ht="24.95" customHeight="1" x14ac:dyDescent="0.25">
      <c r="A801" s="6">
        <v>793</v>
      </c>
      <c r="B801" t="s">
        <v>1491</v>
      </c>
      <c r="C801" s="6" t="s">
        <v>793</v>
      </c>
      <c r="D801" t="s">
        <v>46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f t="shared" si="38"/>
        <v>760</v>
      </c>
      <c r="M801" s="7">
        <v>25</v>
      </c>
      <c r="N801" s="7">
        <f t="shared" si="37"/>
        <v>1502.5</v>
      </c>
      <c r="O801" s="7">
        <v>23497.5</v>
      </c>
    </row>
    <row r="802" spans="1:15" ht="24.95" customHeight="1" x14ac:dyDescent="0.25">
      <c r="A802" s="6">
        <v>794</v>
      </c>
      <c r="B802" t="s">
        <v>1530</v>
      </c>
      <c r="C802" s="6" t="s">
        <v>793</v>
      </c>
      <c r="D802" t="s">
        <v>46</v>
      </c>
      <c r="E802" s="6" t="s">
        <v>36</v>
      </c>
      <c r="F802" s="6" t="s">
        <v>29</v>
      </c>
      <c r="G802" s="7">
        <v>15000</v>
      </c>
      <c r="H802" s="7">
        <v>0</v>
      </c>
      <c r="I802" s="7">
        <v>15000</v>
      </c>
      <c r="J802" s="7">
        <v>430.5</v>
      </c>
      <c r="K802" s="7">
        <v>0</v>
      </c>
      <c r="L802" s="7">
        <v>456</v>
      </c>
      <c r="M802" s="7">
        <v>25</v>
      </c>
      <c r="N802" s="7">
        <v>911.5</v>
      </c>
      <c r="O802" s="7">
        <v>14088.5</v>
      </c>
    </row>
    <row r="803" spans="1:15" ht="24.95" customHeight="1" x14ac:dyDescent="0.25">
      <c r="A803" s="6">
        <v>795</v>
      </c>
      <c r="B803" t="s">
        <v>1392</v>
      </c>
      <c r="C803" s="6" t="s">
        <v>793</v>
      </c>
      <c r="D803" t="s">
        <v>853</v>
      </c>
      <c r="E803" s="6" t="s">
        <v>28</v>
      </c>
      <c r="F803" s="6" t="s">
        <v>37</v>
      </c>
      <c r="G803" s="7">
        <v>57500</v>
      </c>
      <c r="H803" s="7">
        <v>0</v>
      </c>
      <c r="I803" s="7">
        <v>57500</v>
      </c>
      <c r="J803" s="7">
        <v>1650.25</v>
      </c>
      <c r="K803" s="7">
        <v>3016.23</v>
      </c>
      <c r="L803" s="7">
        <f t="shared" si="38"/>
        <v>1748</v>
      </c>
      <c r="M803" s="7">
        <v>25</v>
      </c>
      <c r="N803" s="7">
        <f t="shared" si="37"/>
        <v>6439.48</v>
      </c>
      <c r="O803" s="7">
        <f t="shared" si="39"/>
        <v>51060.520000000004</v>
      </c>
    </row>
    <row r="804" spans="1:15" ht="24.75" customHeight="1" x14ac:dyDescent="0.25">
      <c r="A804" s="6"/>
      <c r="B804"/>
      <c r="C804" s="6"/>
      <c r="D804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</row>
    <row r="805" spans="1:15" ht="24.75" customHeight="1" x14ac:dyDescent="0.25">
      <c r="A805" s="6"/>
      <c r="B805"/>
      <c r="C805" s="6"/>
      <c r="D805"/>
      <c r="E805" s="6"/>
      <c r="F805" s="6"/>
      <c r="G805" s="7"/>
      <c r="H805" s="7"/>
      <c r="I805" s="7"/>
      <c r="J805" s="7"/>
      <c r="K805" s="7"/>
      <c r="L805" s="7"/>
      <c r="M805" s="7"/>
      <c r="N805" s="7"/>
      <c r="O805" s="7"/>
    </row>
    <row r="806" spans="1:15" s="2" customFormat="1" ht="24.75" customHeight="1" thickBot="1" x14ac:dyDescent="0.3">
      <c r="A806" s="6"/>
      <c r="G806" s="12">
        <f t="shared" ref="G806:O806" si="40">SUM(G9:G805)</f>
        <v>26462758.34</v>
      </c>
      <c r="H806" s="12">
        <f t="shared" si="40"/>
        <v>0</v>
      </c>
      <c r="I806" s="12">
        <f t="shared" si="40"/>
        <v>26462758.34</v>
      </c>
      <c r="J806" s="12">
        <f t="shared" si="40"/>
        <v>759481.40999999852</v>
      </c>
      <c r="K806" s="12">
        <f t="shared" si="40"/>
        <v>1035915.0799999981</v>
      </c>
      <c r="L806" s="12">
        <f t="shared" si="40"/>
        <v>803760.99353600154</v>
      </c>
      <c r="M806" s="12">
        <f t="shared" si="40"/>
        <v>1616109.0299999993</v>
      </c>
      <c r="N806" s="12">
        <f t="shared" si="40"/>
        <v>4215266.5135360034</v>
      </c>
      <c r="O806" s="12">
        <f t="shared" si="40"/>
        <v>22247491.82646396</v>
      </c>
    </row>
    <row r="807" spans="1:15" ht="24.75" customHeight="1" thickTop="1" x14ac:dyDescent="0.25">
      <c r="B807" s="1" t="s">
        <v>0</v>
      </c>
    </row>
    <row r="808" spans="1:15" ht="24.75" customHeight="1" x14ac:dyDescent="0.25">
      <c r="C808" s="1" t="s">
        <v>1258</v>
      </c>
      <c r="G808" s="14"/>
      <c r="H808"/>
      <c r="I808" s="14"/>
      <c r="J808" s="14"/>
      <c r="K808" s="14"/>
      <c r="L808" s="14"/>
      <c r="M808" s="14"/>
      <c r="N808" s="14"/>
      <c r="O808" s="14"/>
    </row>
    <row r="809" spans="1:15" ht="24.75" customHeight="1" x14ac:dyDescent="0.25">
      <c r="F809" s="15"/>
      <c r="G809" s="15"/>
      <c r="H809" s="15"/>
    </row>
    <row r="810" spans="1:15" ht="24.75" customHeight="1" x14ac:dyDescent="0.25">
      <c r="F810" s="52" t="s">
        <v>873</v>
      </c>
      <c r="G810" s="52"/>
      <c r="H810" s="52"/>
    </row>
    <row r="811" spans="1:15" ht="24.75" customHeight="1" x14ac:dyDescent="0.4">
      <c r="F811" s="53" t="s">
        <v>874</v>
      </c>
      <c r="G811" s="53"/>
      <c r="H811" s="53"/>
      <c r="M811" s="16"/>
    </row>
    <row r="812" spans="1:15" ht="24.75" customHeight="1" x14ac:dyDescent="0.25">
      <c r="B812" s="6"/>
      <c r="D812" s="17"/>
      <c r="H812" s="13"/>
    </row>
    <row r="813" spans="1:15" ht="24.75" customHeight="1" x14ac:dyDescent="0.25">
      <c r="B813" s="6"/>
      <c r="H813" s="13"/>
    </row>
    <row r="814" spans="1:15" ht="24.75" customHeight="1" x14ac:dyDescent="0.25">
      <c r="B814" s="6"/>
      <c r="F814"/>
      <c r="G814" s="14"/>
      <c r="H814"/>
      <c r="I814" s="14"/>
      <c r="J814" s="14"/>
      <c r="K814" s="14"/>
      <c r="L814" s="14"/>
      <c r="M814" s="14"/>
      <c r="N814" s="14"/>
      <c r="O814" s="14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H816" s="13"/>
    </row>
    <row r="817" spans="2:8" ht="24.75" customHeight="1" x14ac:dyDescent="0.25">
      <c r="B817" s="6"/>
      <c r="H817" s="13"/>
    </row>
    <row r="818" spans="2:8" ht="24.75" customHeight="1" x14ac:dyDescent="0.25">
      <c r="B818" s="6"/>
    </row>
    <row r="819" spans="2:8" ht="24.75" customHeight="1" x14ac:dyDescent="0.25">
      <c r="B819" s="6"/>
    </row>
    <row r="820" spans="2:8" ht="24.75" customHeight="1" x14ac:dyDescent="0.25">
      <c r="B820" s="6"/>
    </row>
    <row r="821" spans="2:8" ht="24.75" customHeight="1" x14ac:dyDescent="0.25">
      <c r="B821" s="6"/>
    </row>
    <row r="822" spans="2:8" ht="24.75" customHeight="1" x14ac:dyDescent="0.25">
      <c r="B822" s="6"/>
    </row>
    <row r="823" spans="2:8" ht="24.75" customHeight="1" x14ac:dyDescent="0.25">
      <c r="B823" s="6"/>
    </row>
    <row r="824" spans="2:8" ht="24.75" customHeight="1" x14ac:dyDescent="0.25">
      <c r="B824" s="6"/>
    </row>
    <row r="825" spans="2:8" ht="24.75" customHeight="1" x14ac:dyDescent="0.25">
      <c r="B825" s="6"/>
    </row>
    <row r="826" spans="2:8" ht="24.75" customHeight="1" x14ac:dyDescent="0.25">
      <c r="B826" s="6"/>
    </row>
    <row r="827" spans="2:8" ht="24.75" customHeight="1" x14ac:dyDescent="0.25">
      <c r="B827" s="6"/>
    </row>
    <row r="828" spans="2:8" ht="24.75" customHeight="1" x14ac:dyDescent="0.25">
      <c r="B828" s="6"/>
    </row>
    <row r="829" spans="2:8" ht="24.75" customHeight="1" x14ac:dyDescent="0.25">
      <c r="B829" s="6"/>
    </row>
    <row r="830" spans="2:8" ht="24.75" customHeight="1" x14ac:dyDescent="0.25">
      <c r="B830" s="6"/>
    </row>
    <row r="831" spans="2:8" ht="24.75" customHeight="1" x14ac:dyDescent="0.25">
      <c r="B831" s="6"/>
    </row>
    <row r="832" spans="2:8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  <row r="1585" spans="2:2" ht="24.75" customHeight="1" x14ac:dyDescent="0.25">
      <c r="B1585" s="6"/>
    </row>
  </sheetData>
  <mergeCells count="8">
    <mergeCell ref="F810:H810"/>
    <mergeCell ref="F811:H811"/>
    <mergeCell ref="A1:O1"/>
    <mergeCell ref="A2:O2"/>
    <mergeCell ref="B3:O3"/>
    <mergeCell ref="A4:O4"/>
    <mergeCell ref="A5:O5"/>
    <mergeCell ref="A6:O6"/>
  </mergeCells>
  <conditionalFormatting sqref="EM324:GT324">
    <cfRule type="duplicateValues" dxfId="8" priority="3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27"/>
  <sheetViews>
    <sheetView tabSelected="1" zoomScale="110" zoomScaleNormal="110" workbookViewId="0">
      <selection activeCell="B22" sqref="B22"/>
    </sheetView>
  </sheetViews>
  <sheetFormatPr baseColWidth="10" defaultColWidth="9.140625" defaultRowHeight="15" x14ac:dyDescent="0.25"/>
  <cols>
    <col min="1" max="1" width="5.85546875" customWidth="1"/>
    <col min="2" max="2" width="3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s="1" customFormat="1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s="1" customFormat="1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s="1" customFormat="1" ht="21" x14ac:dyDescent="0.35">
      <c r="A5" s="56" t="s">
        <v>1515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875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1404</v>
      </c>
      <c r="C8" s="1" t="s">
        <v>177</v>
      </c>
      <c r="D8" t="s">
        <v>1412</v>
      </c>
      <c r="E8" s="1" t="s">
        <v>1413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1405</v>
      </c>
      <c r="C9" s="1" t="s">
        <v>177</v>
      </c>
      <c r="D9" t="s">
        <v>1412</v>
      </c>
      <c r="E9" s="1" t="s">
        <v>1413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1406</v>
      </c>
      <c r="C10" s="1" t="s">
        <v>177</v>
      </c>
      <c r="D10" t="s">
        <v>1412</v>
      </c>
      <c r="E10" s="1" t="s">
        <v>1413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1407</v>
      </c>
      <c r="C11" s="1" t="s">
        <v>177</v>
      </c>
      <c r="D11" t="s">
        <v>1412</v>
      </c>
      <c r="E11" s="1" t="s">
        <v>1413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1408</v>
      </c>
      <c r="C12" s="1" t="s">
        <v>177</v>
      </c>
      <c r="D12" t="s">
        <v>1412</v>
      </c>
      <c r="E12" s="1" t="s">
        <v>1413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1409</v>
      </c>
      <c r="C13" s="1" t="s">
        <v>177</v>
      </c>
      <c r="D13" t="s">
        <v>1412</v>
      </c>
      <c r="E13" s="1" t="s">
        <v>1413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1410</v>
      </c>
      <c r="C14" s="1" t="s">
        <v>177</v>
      </c>
      <c r="D14" t="s">
        <v>1412</v>
      </c>
      <c r="E14" s="1" t="s">
        <v>1413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1411</v>
      </c>
      <c r="C15" s="1" t="s">
        <v>177</v>
      </c>
      <c r="D15" t="s">
        <v>1412</v>
      </c>
      <c r="E15" s="1" t="s">
        <v>1413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1434</v>
      </c>
      <c r="C16" s="1" t="s">
        <v>177</v>
      </c>
      <c r="D16" t="s">
        <v>1412</v>
      </c>
      <c r="E16" s="1" t="s">
        <v>1413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6" s="1" customFormat="1" ht="24.95" customHeight="1" x14ac:dyDescent="0.25">
      <c r="A17" s="1">
        <v>10</v>
      </c>
      <c r="B17" t="s">
        <v>1524</v>
      </c>
      <c r="C17" s="1" t="s">
        <v>177</v>
      </c>
      <c r="D17" t="s">
        <v>1412</v>
      </c>
      <c r="E17" s="1" t="s">
        <v>1413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6" s="1" customFormat="1" ht="24.95" customHeight="1" x14ac:dyDescent="0.25">
      <c r="A18" s="1">
        <v>11</v>
      </c>
      <c r="B18" t="s">
        <v>1525</v>
      </c>
      <c r="C18" s="1" t="s">
        <v>177</v>
      </c>
      <c r="D18" t="s">
        <v>1412</v>
      </c>
      <c r="E18" s="1" t="s">
        <v>1413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6" x14ac:dyDescent="0.25">
      <c r="G19" s="7"/>
      <c r="H19" s="7"/>
      <c r="I19" s="7"/>
      <c r="J19" s="7"/>
      <c r="K19" s="7"/>
      <c r="L19" s="7"/>
      <c r="M19" s="7"/>
      <c r="N19" s="7"/>
      <c r="O19" s="7"/>
    </row>
    <row r="21" spans="1:16" s="1" customFormat="1" ht="22.5" customHeight="1" x14ac:dyDescent="0.25">
      <c r="G21" s="26">
        <f>SUM(G8:G20)</f>
        <v>385000</v>
      </c>
      <c r="H21" s="26">
        <f t="shared" ref="H21:K21" si="12">SUM(H19:H19)</f>
        <v>0</v>
      </c>
      <c r="I21" s="26">
        <f>SUM(G21:H21)</f>
        <v>385000</v>
      </c>
      <c r="J21" s="26">
        <f>SUM(J8:J19)</f>
        <v>11049.5</v>
      </c>
      <c r="K21" s="26">
        <f t="shared" si="12"/>
        <v>0</v>
      </c>
      <c r="L21" s="26">
        <f>SUM(L8:L19)</f>
        <v>11704</v>
      </c>
      <c r="M21" s="26">
        <f>SUM(M8:M19)</f>
        <v>275</v>
      </c>
      <c r="N21" s="26">
        <f>SUM(N8:N19)</f>
        <v>23028.5</v>
      </c>
      <c r="O21" s="26">
        <f>SUM(O8:O19)</f>
        <v>361971.5</v>
      </c>
    </row>
    <row r="22" spans="1:16" s="1" customFormat="1" ht="22.5" customHeight="1" x14ac:dyDescent="0.25">
      <c r="G22" s="13"/>
      <c r="H22" s="13"/>
      <c r="I22" s="13"/>
      <c r="J22" s="13"/>
      <c r="K22" s="13"/>
      <c r="L22" s="13"/>
      <c r="M22" s="13"/>
      <c r="N22" s="13"/>
      <c r="O22" s="13"/>
    </row>
    <row r="23" spans="1:16" s="1" customFormat="1" ht="22.5" customHeight="1" x14ac:dyDescent="0.25">
      <c r="G23" s="13"/>
      <c r="H23" s="13"/>
      <c r="I23" s="13"/>
      <c r="J23" s="13"/>
      <c r="K23" s="13"/>
      <c r="L23" s="13"/>
      <c r="M23" s="13"/>
      <c r="N23" s="13"/>
      <c r="O23" s="13"/>
    </row>
    <row r="24" spans="1:16" s="1" customFormat="1" ht="22.5" customHeight="1" x14ac:dyDescent="0.25">
      <c r="G24" s="13"/>
      <c r="H24" s="13"/>
      <c r="I24" s="13"/>
      <c r="J24" s="13"/>
      <c r="K24" s="13"/>
      <c r="L24" s="13"/>
      <c r="M24" s="13"/>
      <c r="N24" s="13"/>
      <c r="O24" s="13"/>
    </row>
    <row r="25" spans="1:16" s="1" customFormat="1" ht="22.5" customHeight="1" x14ac:dyDescent="0.25">
      <c r="F25" s="15"/>
      <c r="G25" s="15"/>
      <c r="H25" s="15"/>
      <c r="I25" s="13"/>
      <c r="J25" s="13"/>
      <c r="K25" s="13"/>
      <c r="L25" s="13"/>
      <c r="M25" s="13"/>
      <c r="N25" s="13"/>
      <c r="O25" s="13"/>
      <c r="P25" s="17"/>
    </row>
    <row r="26" spans="1:16" s="1" customFormat="1" ht="22.5" customHeight="1" x14ac:dyDescent="0.25">
      <c r="F26" s="52" t="s">
        <v>873</v>
      </c>
      <c r="G26" s="52"/>
      <c r="H26" s="52"/>
      <c r="I26" s="13"/>
      <c r="J26" s="13"/>
      <c r="K26" s="13"/>
      <c r="L26" s="13"/>
      <c r="M26" s="13"/>
      <c r="N26" s="13"/>
      <c r="O26" s="13"/>
    </row>
    <row r="27" spans="1:16" s="1" customFormat="1" ht="22.5" customHeight="1" x14ac:dyDescent="0.25">
      <c r="F27" s="53" t="s">
        <v>874</v>
      </c>
      <c r="G27" s="53"/>
      <c r="H27" s="53"/>
      <c r="I27" s="13"/>
      <c r="J27" s="13"/>
      <c r="K27" s="13"/>
      <c r="L27" s="13"/>
      <c r="M27" s="13"/>
      <c r="N27" s="13"/>
      <c r="O27" s="13"/>
    </row>
  </sheetData>
  <mergeCells count="6">
    <mergeCell ref="F26:H26"/>
    <mergeCell ref="F27:H27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W156"/>
  <sheetViews>
    <sheetView zoomScale="108" zoomScaleNormal="108" workbookViewId="0">
      <selection activeCell="B62" sqref="B62:E62"/>
    </sheetView>
  </sheetViews>
  <sheetFormatPr baseColWidth="10" defaultColWidth="11.42578125" defaultRowHeight="15" x14ac:dyDescent="0.25"/>
  <cols>
    <col min="1" max="1" width="6.4257812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23" width="11.42578125" style="1"/>
    <col min="224" max="224" width="6.42578125" style="1" customWidth="1"/>
    <col min="225" max="225" width="39.5703125" style="1" customWidth="1"/>
    <col min="226" max="226" width="41.5703125" style="1" customWidth="1"/>
    <col min="227" max="227" width="31.140625" style="1" customWidth="1"/>
    <col min="228" max="228" width="27.85546875" style="1" customWidth="1"/>
    <col min="229" max="229" width="13" style="1" bestFit="1" customWidth="1"/>
    <col min="230" max="230" width="17.5703125" style="1" customWidth="1"/>
    <col min="231" max="231" width="16.42578125" style="1" customWidth="1"/>
    <col min="232" max="232" width="13.7109375" style="1" customWidth="1"/>
    <col min="233" max="233" width="11.5703125" style="1" bestFit="1" customWidth="1"/>
    <col min="234" max="234" width="14.7109375" style="1" customWidth="1"/>
    <col min="235" max="235" width="13.85546875" style="1" customWidth="1"/>
    <col min="236" max="236" width="13.5703125" style="1" customWidth="1"/>
    <col min="237" max="237" width="14.140625" style="1" customWidth="1"/>
    <col min="238" max="238" width="12" style="1" customWidth="1"/>
    <col min="239" max="239" width="14.5703125" style="1" customWidth="1"/>
    <col min="240" max="240" width="17" style="1" customWidth="1"/>
    <col min="241" max="479" width="11.42578125" style="1"/>
    <col min="480" max="480" width="6.42578125" style="1" customWidth="1"/>
    <col min="481" max="481" width="39.5703125" style="1" customWidth="1"/>
    <col min="482" max="482" width="41.5703125" style="1" customWidth="1"/>
    <col min="483" max="483" width="31.140625" style="1" customWidth="1"/>
    <col min="484" max="484" width="27.85546875" style="1" customWidth="1"/>
    <col min="485" max="485" width="13" style="1" bestFit="1" customWidth="1"/>
    <col min="486" max="486" width="17.5703125" style="1" customWidth="1"/>
    <col min="487" max="487" width="16.42578125" style="1" customWidth="1"/>
    <col min="488" max="488" width="13.7109375" style="1" customWidth="1"/>
    <col min="489" max="489" width="11.5703125" style="1" bestFit="1" customWidth="1"/>
    <col min="490" max="490" width="14.7109375" style="1" customWidth="1"/>
    <col min="491" max="491" width="13.85546875" style="1" customWidth="1"/>
    <col min="492" max="492" width="13.5703125" style="1" customWidth="1"/>
    <col min="493" max="493" width="14.140625" style="1" customWidth="1"/>
    <col min="494" max="494" width="12" style="1" customWidth="1"/>
    <col min="495" max="495" width="14.5703125" style="1" customWidth="1"/>
    <col min="496" max="496" width="17" style="1" customWidth="1"/>
    <col min="497" max="735" width="11.42578125" style="1"/>
    <col min="736" max="736" width="6.42578125" style="1" customWidth="1"/>
    <col min="737" max="737" width="39.5703125" style="1" customWidth="1"/>
    <col min="738" max="738" width="41.5703125" style="1" customWidth="1"/>
    <col min="739" max="739" width="31.140625" style="1" customWidth="1"/>
    <col min="740" max="740" width="27.85546875" style="1" customWidth="1"/>
    <col min="741" max="741" width="13" style="1" bestFit="1" customWidth="1"/>
    <col min="742" max="742" width="17.5703125" style="1" customWidth="1"/>
    <col min="743" max="743" width="16.42578125" style="1" customWidth="1"/>
    <col min="744" max="744" width="13.7109375" style="1" customWidth="1"/>
    <col min="745" max="745" width="11.5703125" style="1" bestFit="1" customWidth="1"/>
    <col min="746" max="746" width="14.7109375" style="1" customWidth="1"/>
    <col min="747" max="747" width="13.85546875" style="1" customWidth="1"/>
    <col min="748" max="748" width="13.5703125" style="1" customWidth="1"/>
    <col min="749" max="749" width="14.140625" style="1" customWidth="1"/>
    <col min="750" max="750" width="12" style="1" customWidth="1"/>
    <col min="751" max="751" width="14.5703125" style="1" customWidth="1"/>
    <col min="752" max="752" width="17" style="1" customWidth="1"/>
    <col min="753" max="991" width="11.42578125" style="1"/>
    <col min="992" max="992" width="6.42578125" style="1" customWidth="1"/>
    <col min="993" max="993" width="39.5703125" style="1" customWidth="1"/>
    <col min="994" max="994" width="41.5703125" style="1" customWidth="1"/>
    <col min="995" max="995" width="31.140625" style="1" customWidth="1"/>
    <col min="996" max="996" width="27.85546875" style="1" customWidth="1"/>
    <col min="997" max="997" width="13" style="1" bestFit="1" customWidth="1"/>
    <col min="998" max="998" width="17.5703125" style="1" customWidth="1"/>
    <col min="999" max="999" width="16.42578125" style="1" customWidth="1"/>
    <col min="1000" max="1000" width="13.7109375" style="1" customWidth="1"/>
    <col min="1001" max="1001" width="11.5703125" style="1" bestFit="1" customWidth="1"/>
    <col min="1002" max="1002" width="14.7109375" style="1" customWidth="1"/>
    <col min="1003" max="1003" width="13.85546875" style="1" customWidth="1"/>
    <col min="1004" max="1004" width="13.5703125" style="1" customWidth="1"/>
    <col min="1005" max="1005" width="14.140625" style="1" customWidth="1"/>
    <col min="1006" max="1006" width="12" style="1" customWidth="1"/>
    <col min="1007" max="1007" width="14.5703125" style="1" customWidth="1"/>
    <col min="1008" max="1008" width="17" style="1" customWidth="1"/>
    <col min="1009" max="1247" width="11.42578125" style="1"/>
    <col min="1248" max="1248" width="6.42578125" style="1" customWidth="1"/>
    <col min="1249" max="1249" width="39.5703125" style="1" customWidth="1"/>
    <col min="1250" max="1250" width="41.5703125" style="1" customWidth="1"/>
    <col min="1251" max="1251" width="31.140625" style="1" customWidth="1"/>
    <col min="1252" max="1252" width="27.85546875" style="1" customWidth="1"/>
    <col min="1253" max="1253" width="13" style="1" bestFit="1" customWidth="1"/>
    <col min="1254" max="1254" width="17.5703125" style="1" customWidth="1"/>
    <col min="1255" max="1255" width="16.42578125" style="1" customWidth="1"/>
    <col min="1256" max="1256" width="13.7109375" style="1" customWidth="1"/>
    <col min="1257" max="1257" width="11.5703125" style="1" bestFit="1" customWidth="1"/>
    <col min="1258" max="1258" width="14.7109375" style="1" customWidth="1"/>
    <col min="1259" max="1259" width="13.85546875" style="1" customWidth="1"/>
    <col min="1260" max="1260" width="13.5703125" style="1" customWidth="1"/>
    <col min="1261" max="1261" width="14.140625" style="1" customWidth="1"/>
    <col min="1262" max="1262" width="12" style="1" customWidth="1"/>
    <col min="1263" max="1263" width="14.5703125" style="1" customWidth="1"/>
    <col min="1264" max="1264" width="17" style="1" customWidth="1"/>
    <col min="1265" max="1503" width="11.42578125" style="1"/>
    <col min="1504" max="1504" width="6.42578125" style="1" customWidth="1"/>
    <col min="1505" max="1505" width="39.5703125" style="1" customWidth="1"/>
    <col min="1506" max="1506" width="41.5703125" style="1" customWidth="1"/>
    <col min="1507" max="1507" width="31.140625" style="1" customWidth="1"/>
    <col min="1508" max="1508" width="27.85546875" style="1" customWidth="1"/>
    <col min="1509" max="1509" width="13" style="1" bestFit="1" customWidth="1"/>
    <col min="1510" max="1510" width="17.5703125" style="1" customWidth="1"/>
    <col min="1511" max="1511" width="16.42578125" style="1" customWidth="1"/>
    <col min="1512" max="1512" width="13.7109375" style="1" customWidth="1"/>
    <col min="1513" max="1513" width="11.5703125" style="1" bestFit="1" customWidth="1"/>
    <col min="1514" max="1514" width="14.7109375" style="1" customWidth="1"/>
    <col min="1515" max="1515" width="13.85546875" style="1" customWidth="1"/>
    <col min="1516" max="1516" width="13.5703125" style="1" customWidth="1"/>
    <col min="1517" max="1517" width="14.140625" style="1" customWidth="1"/>
    <col min="1518" max="1518" width="12" style="1" customWidth="1"/>
    <col min="1519" max="1519" width="14.5703125" style="1" customWidth="1"/>
    <col min="1520" max="1520" width="17" style="1" customWidth="1"/>
    <col min="1521" max="1759" width="11.42578125" style="1"/>
    <col min="1760" max="1760" width="6.42578125" style="1" customWidth="1"/>
    <col min="1761" max="1761" width="39.5703125" style="1" customWidth="1"/>
    <col min="1762" max="1762" width="41.5703125" style="1" customWidth="1"/>
    <col min="1763" max="1763" width="31.140625" style="1" customWidth="1"/>
    <col min="1764" max="1764" width="27.85546875" style="1" customWidth="1"/>
    <col min="1765" max="1765" width="13" style="1" bestFit="1" customWidth="1"/>
    <col min="1766" max="1766" width="17.5703125" style="1" customWidth="1"/>
    <col min="1767" max="1767" width="16.42578125" style="1" customWidth="1"/>
    <col min="1768" max="1768" width="13.7109375" style="1" customWidth="1"/>
    <col min="1769" max="1769" width="11.5703125" style="1" bestFit="1" customWidth="1"/>
    <col min="1770" max="1770" width="14.7109375" style="1" customWidth="1"/>
    <col min="1771" max="1771" width="13.85546875" style="1" customWidth="1"/>
    <col min="1772" max="1772" width="13.5703125" style="1" customWidth="1"/>
    <col min="1773" max="1773" width="14.140625" style="1" customWidth="1"/>
    <col min="1774" max="1774" width="12" style="1" customWidth="1"/>
    <col min="1775" max="1775" width="14.5703125" style="1" customWidth="1"/>
    <col min="1776" max="1776" width="17" style="1" customWidth="1"/>
    <col min="1777" max="2015" width="11.42578125" style="1"/>
    <col min="2016" max="2016" width="6.42578125" style="1" customWidth="1"/>
    <col min="2017" max="2017" width="39.5703125" style="1" customWidth="1"/>
    <col min="2018" max="2018" width="41.5703125" style="1" customWidth="1"/>
    <col min="2019" max="2019" width="31.140625" style="1" customWidth="1"/>
    <col min="2020" max="2020" width="27.85546875" style="1" customWidth="1"/>
    <col min="2021" max="2021" width="13" style="1" bestFit="1" customWidth="1"/>
    <col min="2022" max="2022" width="17.5703125" style="1" customWidth="1"/>
    <col min="2023" max="2023" width="16.42578125" style="1" customWidth="1"/>
    <col min="2024" max="2024" width="13.7109375" style="1" customWidth="1"/>
    <col min="2025" max="2025" width="11.5703125" style="1" bestFit="1" customWidth="1"/>
    <col min="2026" max="2026" width="14.7109375" style="1" customWidth="1"/>
    <col min="2027" max="2027" width="13.85546875" style="1" customWidth="1"/>
    <col min="2028" max="2028" width="13.5703125" style="1" customWidth="1"/>
    <col min="2029" max="2029" width="14.140625" style="1" customWidth="1"/>
    <col min="2030" max="2030" width="12" style="1" customWidth="1"/>
    <col min="2031" max="2031" width="14.5703125" style="1" customWidth="1"/>
    <col min="2032" max="2032" width="17" style="1" customWidth="1"/>
    <col min="2033" max="2271" width="11.42578125" style="1"/>
    <col min="2272" max="2272" width="6.42578125" style="1" customWidth="1"/>
    <col min="2273" max="2273" width="39.5703125" style="1" customWidth="1"/>
    <col min="2274" max="2274" width="41.5703125" style="1" customWidth="1"/>
    <col min="2275" max="2275" width="31.140625" style="1" customWidth="1"/>
    <col min="2276" max="2276" width="27.85546875" style="1" customWidth="1"/>
    <col min="2277" max="2277" width="13" style="1" bestFit="1" customWidth="1"/>
    <col min="2278" max="2278" width="17.5703125" style="1" customWidth="1"/>
    <col min="2279" max="2279" width="16.42578125" style="1" customWidth="1"/>
    <col min="2280" max="2280" width="13.7109375" style="1" customWidth="1"/>
    <col min="2281" max="2281" width="11.5703125" style="1" bestFit="1" customWidth="1"/>
    <col min="2282" max="2282" width="14.7109375" style="1" customWidth="1"/>
    <col min="2283" max="2283" width="13.85546875" style="1" customWidth="1"/>
    <col min="2284" max="2284" width="13.5703125" style="1" customWidth="1"/>
    <col min="2285" max="2285" width="14.140625" style="1" customWidth="1"/>
    <col min="2286" max="2286" width="12" style="1" customWidth="1"/>
    <col min="2287" max="2287" width="14.5703125" style="1" customWidth="1"/>
    <col min="2288" max="2288" width="17" style="1" customWidth="1"/>
    <col min="2289" max="2527" width="11.42578125" style="1"/>
    <col min="2528" max="2528" width="6.42578125" style="1" customWidth="1"/>
    <col min="2529" max="2529" width="39.5703125" style="1" customWidth="1"/>
    <col min="2530" max="2530" width="41.5703125" style="1" customWidth="1"/>
    <col min="2531" max="2531" width="31.140625" style="1" customWidth="1"/>
    <col min="2532" max="2532" width="27.85546875" style="1" customWidth="1"/>
    <col min="2533" max="2533" width="13" style="1" bestFit="1" customWidth="1"/>
    <col min="2534" max="2534" width="17.5703125" style="1" customWidth="1"/>
    <col min="2535" max="2535" width="16.42578125" style="1" customWidth="1"/>
    <col min="2536" max="2536" width="13.7109375" style="1" customWidth="1"/>
    <col min="2537" max="2537" width="11.5703125" style="1" bestFit="1" customWidth="1"/>
    <col min="2538" max="2538" width="14.7109375" style="1" customWidth="1"/>
    <col min="2539" max="2539" width="13.85546875" style="1" customWidth="1"/>
    <col min="2540" max="2540" width="13.5703125" style="1" customWidth="1"/>
    <col min="2541" max="2541" width="14.140625" style="1" customWidth="1"/>
    <col min="2542" max="2542" width="12" style="1" customWidth="1"/>
    <col min="2543" max="2543" width="14.5703125" style="1" customWidth="1"/>
    <col min="2544" max="2544" width="17" style="1" customWidth="1"/>
    <col min="2545" max="2783" width="11.42578125" style="1"/>
    <col min="2784" max="2784" width="6.42578125" style="1" customWidth="1"/>
    <col min="2785" max="2785" width="39.5703125" style="1" customWidth="1"/>
    <col min="2786" max="2786" width="41.5703125" style="1" customWidth="1"/>
    <col min="2787" max="2787" width="31.140625" style="1" customWidth="1"/>
    <col min="2788" max="2788" width="27.85546875" style="1" customWidth="1"/>
    <col min="2789" max="2789" width="13" style="1" bestFit="1" customWidth="1"/>
    <col min="2790" max="2790" width="17.5703125" style="1" customWidth="1"/>
    <col min="2791" max="2791" width="16.42578125" style="1" customWidth="1"/>
    <col min="2792" max="2792" width="13.7109375" style="1" customWidth="1"/>
    <col min="2793" max="2793" width="11.5703125" style="1" bestFit="1" customWidth="1"/>
    <col min="2794" max="2794" width="14.7109375" style="1" customWidth="1"/>
    <col min="2795" max="2795" width="13.85546875" style="1" customWidth="1"/>
    <col min="2796" max="2796" width="13.5703125" style="1" customWidth="1"/>
    <col min="2797" max="2797" width="14.140625" style="1" customWidth="1"/>
    <col min="2798" max="2798" width="12" style="1" customWidth="1"/>
    <col min="2799" max="2799" width="14.5703125" style="1" customWidth="1"/>
    <col min="2800" max="2800" width="17" style="1" customWidth="1"/>
    <col min="2801" max="3039" width="11.42578125" style="1"/>
    <col min="3040" max="3040" width="6.42578125" style="1" customWidth="1"/>
    <col min="3041" max="3041" width="39.5703125" style="1" customWidth="1"/>
    <col min="3042" max="3042" width="41.5703125" style="1" customWidth="1"/>
    <col min="3043" max="3043" width="31.140625" style="1" customWidth="1"/>
    <col min="3044" max="3044" width="27.85546875" style="1" customWidth="1"/>
    <col min="3045" max="3045" width="13" style="1" bestFit="1" customWidth="1"/>
    <col min="3046" max="3046" width="17.5703125" style="1" customWidth="1"/>
    <col min="3047" max="3047" width="16.42578125" style="1" customWidth="1"/>
    <col min="3048" max="3048" width="13.7109375" style="1" customWidth="1"/>
    <col min="3049" max="3049" width="11.5703125" style="1" bestFit="1" customWidth="1"/>
    <col min="3050" max="3050" width="14.7109375" style="1" customWidth="1"/>
    <col min="3051" max="3051" width="13.85546875" style="1" customWidth="1"/>
    <col min="3052" max="3052" width="13.5703125" style="1" customWidth="1"/>
    <col min="3053" max="3053" width="14.140625" style="1" customWidth="1"/>
    <col min="3054" max="3054" width="12" style="1" customWidth="1"/>
    <col min="3055" max="3055" width="14.5703125" style="1" customWidth="1"/>
    <col min="3056" max="3056" width="17" style="1" customWidth="1"/>
    <col min="3057" max="3295" width="11.42578125" style="1"/>
    <col min="3296" max="3296" width="6.42578125" style="1" customWidth="1"/>
    <col min="3297" max="3297" width="39.5703125" style="1" customWidth="1"/>
    <col min="3298" max="3298" width="41.5703125" style="1" customWidth="1"/>
    <col min="3299" max="3299" width="31.140625" style="1" customWidth="1"/>
    <col min="3300" max="3300" width="27.85546875" style="1" customWidth="1"/>
    <col min="3301" max="3301" width="13" style="1" bestFit="1" customWidth="1"/>
    <col min="3302" max="3302" width="17.5703125" style="1" customWidth="1"/>
    <col min="3303" max="3303" width="16.42578125" style="1" customWidth="1"/>
    <col min="3304" max="3304" width="13.7109375" style="1" customWidth="1"/>
    <col min="3305" max="3305" width="11.5703125" style="1" bestFit="1" customWidth="1"/>
    <col min="3306" max="3306" width="14.7109375" style="1" customWidth="1"/>
    <col min="3307" max="3307" width="13.85546875" style="1" customWidth="1"/>
    <col min="3308" max="3308" width="13.5703125" style="1" customWidth="1"/>
    <col min="3309" max="3309" width="14.140625" style="1" customWidth="1"/>
    <col min="3310" max="3310" width="12" style="1" customWidth="1"/>
    <col min="3311" max="3311" width="14.5703125" style="1" customWidth="1"/>
    <col min="3312" max="3312" width="17" style="1" customWidth="1"/>
    <col min="3313" max="3551" width="11.42578125" style="1"/>
    <col min="3552" max="3552" width="6.42578125" style="1" customWidth="1"/>
    <col min="3553" max="3553" width="39.5703125" style="1" customWidth="1"/>
    <col min="3554" max="3554" width="41.5703125" style="1" customWidth="1"/>
    <col min="3555" max="3555" width="31.140625" style="1" customWidth="1"/>
    <col min="3556" max="3556" width="27.85546875" style="1" customWidth="1"/>
    <col min="3557" max="3557" width="13" style="1" bestFit="1" customWidth="1"/>
    <col min="3558" max="3558" width="17.5703125" style="1" customWidth="1"/>
    <col min="3559" max="3559" width="16.42578125" style="1" customWidth="1"/>
    <col min="3560" max="3560" width="13.7109375" style="1" customWidth="1"/>
    <col min="3561" max="3561" width="11.5703125" style="1" bestFit="1" customWidth="1"/>
    <col min="3562" max="3562" width="14.7109375" style="1" customWidth="1"/>
    <col min="3563" max="3563" width="13.85546875" style="1" customWidth="1"/>
    <col min="3564" max="3564" width="13.5703125" style="1" customWidth="1"/>
    <col min="3565" max="3565" width="14.140625" style="1" customWidth="1"/>
    <col min="3566" max="3566" width="12" style="1" customWidth="1"/>
    <col min="3567" max="3567" width="14.5703125" style="1" customWidth="1"/>
    <col min="3568" max="3568" width="17" style="1" customWidth="1"/>
    <col min="3569" max="3807" width="11.42578125" style="1"/>
    <col min="3808" max="3808" width="6.42578125" style="1" customWidth="1"/>
    <col min="3809" max="3809" width="39.5703125" style="1" customWidth="1"/>
    <col min="3810" max="3810" width="41.5703125" style="1" customWidth="1"/>
    <col min="3811" max="3811" width="31.140625" style="1" customWidth="1"/>
    <col min="3812" max="3812" width="27.85546875" style="1" customWidth="1"/>
    <col min="3813" max="3813" width="13" style="1" bestFit="1" customWidth="1"/>
    <col min="3814" max="3814" width="17.5703125" style="1" customWidth="1"/>
    <col min="3815" max="3815" width="16.42578125" style="1" customWidth="1"/>
    <col min="3816" max="3816" width="13.7109375" style="1" customWidth="1"/>
    <col min="3817" max="3817" width="11.5703125" style="1" bestFit="1" customWidth="1"/>
    <col min="3818" max="3818" width="14.7109375" style="1" customWidth="1"/>
    <col min="3819" max="3819" width="13.85546875" style="1" customWidth="1"/>
    <col min="3820" max="3820" width="13.5703125" style="1" customWidth="1"/>
    <col min="3821" max="3821" width="14.140625" style="1" customWidth="1"/>
    <col min="3822" max="3822" width="12" style="1" customWidth="1"/>
    <col min="3823" max="3823" width="14.5703125" style="1" customWidth="1"/>
    <col min="3824" max="3824" width="17" style="1" customWidth="1"/>
    <col min="3825" max="4063" width="11.42578125" style="1"/>
    <col min="4064" max="4064" width="6.42578125" style="1" customWidth="1"/>
    <col min="4065" max="4065" width="39.5703125" style="1" customWidth="1"/>
    <col min="4066" max="4066" width="41.5703125" style="1" customWidth="1"/>
    <col min="4067" max="4067" width="31.140625" style="1" customWidth="1"/>
    <col min="4068" max="4068" width="27.85546875" style="1" customWidth="1"/>
    <col min="4069" max="4069" width="13" style="1" bestFit="1" customWidth="1"/>
    <col min="4070" max="4070" width="17.5703125" style="1" customWidth="1"/>
    <col min="4071" max="4071" width="16.42578125" style="1" customWidth="1"/>
    <col min="4072" max="4072" width="13.7109375" style="1" customWidth="1"/>
    <col min="4073" max="4073" width="11.5703125" style="1" bestFit="1" customWidth="1"/>
    <col min="4074" max="4074" width="14.7109375" style="1" customWidth="1"/>
    <col min="4075" max="4075" width="13.85546875" style="1" customWidth="1"/>
    <col min="4076" max="4076" width="13.5703125" style="1" customWidth="1"/>
    <col min="4077" max="4077" width="14.140625" style="1" customWidth="1"/>
    <col min="4078" max="4078" width="12" style="1" customWidth="1"/>
    <col min="4079" max="4079" width="14.5703125" style="1" customWidth="1"/>
    <col min="4080" max="4080" width="17" style="1" customWidth="1"/>
    <col min="4081" max="4319" width="11.42578125" style="1"/>
    <col min="4320" max="4320" width="6.42578125" style="1" customWidth="1"/>
    <col min="4321" max="4321" width="39.5703125" style="1" customWidth="1"/>
    <col min="4322" max="4322" width="41.5703125" style="1" customWidth="1"/>
    <col min="4323" max="4323" width="31.140625" style="1" customWidth="1"/>
    <col min="4324" max="4324" width="27.85546875" style="1" customWidth="1"/>
    <col min="4325" max="4325" width="13" style="1" bestFit="1" customWidth="1"/>
    <col min="4326" max="4326" width="17.5703125" style="1" customWidth="1"/>
    <col min="4327" max="4327" width="16.42578125" style="1" customWidth="1"/>
    <col min="4328" max="4328" width="13.7109375" style="1" customWidth="1"/>
    <col min="4329" max="4329" width="11.5703125" style="1" bestFit="1" customWidth="1"/>
    <col min="4330" max="4330" width="14.7109375" style="1" customWidth="1"/>
    <col min="4331" max="4331" width="13.85546875" style="1" customWidth="1"/>
    <col min="4332" max="4332" width="13.5703125" style="1" customWidth="1"/>
    <col min="4333" max="4333" width="14.140625" style="1" customWidth="1"/>
    <col min="4334" max="4334" width="12" style="1" customWidth="1"/>
    <col min="4335" max="4335" width="14.5703125" style="1" customWidth="1"/>
    <col min="4336" max="4336" width="17" style="1" customWidth="1"/>
    <col min="4337" max="4575" width="11.42578125" style="1"/>
    <col min="4576" max="4576" width="6.42578125" style="1" customWidth="1"/>
    <col min="4577" max="4577" width="39.5703125" style="1" customWidth="1"/>
    <col min="4578" max="4578" width="41.5703125" style="1" customWidth="1"/>
    <col min="4579" max="4579" width="31.140625" style="1" customWidth="1"/>
    <col min="4580" max="4580" width="27.85546875" style="1" customWidth="1"/>
    <col min="4581" max="4581" width="13" style="1" bestFit="1" customWidth="1"/>
    <col min="4582" max="4582" width="17.5703125" style="1" customWidth="1"/>
    <col min="4583" max="4583" width="16.42578125" style="1" customWidth="1"/>
    <col min="4584" max="4584" width="13.7109375" style="1" customWidth="1"/>
    <col min="4585" max="4585" width="11.5703125" style="1" bestFit="1" customWidth="1"/>
    <col min="4586" max="4586" width="14.7109375" style="1" customWidth="1"/>
    <col min="4587" max="4587" width="13.85546875" style="1" customWidth="1"/>
    <col min="4588" max="4588" width="13.5703125" style="1" customWidth="1"/>
    <col min="4589" max="4589" width="14.140625" style="1" customWidth="1"/>
    <col min="4590" max="4590" width="12" style="1" customWidth="1"/>
    <col min="4591" max="4591" width="14.5703125" style="1" customWidth="1"/>
    <col min="4592" max="4592" width="17" style="1" customWidth="1"/>
    <col min="4593" max="4831" width="11.42578125" style="1"/>
    <col min="4832" max="4832" width="6.42578125" style="1" customWidth="1"/>
    <col min="4833" max="4833" width="39.5703125" style="1" customWidth="1"/>
    <col min="4834" max="4834" width="41.5703125" style="1" customWidth="1"/>
    <col min="4835" max="4835" width="31.140625" style="1" customWidth="1"/>
    <col min="4836" max="4836" width="27.85546875" style="1" customWidth="1"/>
    <col min="4837" max="4837" width="13" style="1" bestFit="1" customWidth="1"/>
    <col min="4838" max="4838" width="17.5703125" style="1" customWidth="1"/>
    <col min="4839" max="4839" width="16.42578125" style="1" customWidth="1"/>
    <col min="4840" max="4840" width="13.7109375" style="1" customWidth="1"/>
    <col min="4841" max="4841" width="11.5703125" style="1" bestFit="1" customWidth="1"/>
    <col min="4842" max="4842" width="14.7109375" style="1" customWidth="1"/>
    <col min="4843" max="4843" width="13.85546875" style="1" customWidth="1"/>
    <col min="4844" max="4844" width="13.5703125" style="1" customWidth="1"/>
    <col min="4845" max="4845" width="14.140625" style="1" customWidth="1"/>
    <col min="4846" max="4846" width="12" style="1" customWidth="1"/>
    <col min="4847" max="4847" width="14.5703125" style="1" customWidth="1"/>
    <col min="4848" max="4848" width="17" style="1" customWidth="1"/>
    <col min="4849" max="5087" width="11.42578125" style="1"/>
    <col min="5088" max="5088" width="6.42578125" style="1" customWidth="1"/>
    <col min="5089" max="5089" width="39.5703125" style="1" customWidth="1"/>
    <col min="5090" max="5090" width="41.5703125" style="1" customWidth="1"/>
    <col min="5091" max="5091" width="31.140625" style="1" customWidth="1"/>
    <col min="5092" max="5092" width="27.85546875" style="1" customWidth="1"/>
    <col min="5093" max="5093" width="13" style="1" bestFit="1" customWidth="1"/>
    <col min="5094" max="5094" width="17.5703125" style="1" customWidth="1"/>
    <col min="5095" max="5095" width="16.42578125" style="1" customWidth="1"/>
    <col min="5096" max="5096" width="13.7109375" style="1" customWidth="1"/>
    <col min="5097" max="5097" width="11.5703125" style="1" bestFit="1" customWidth="1"/>
    <col min="5098" max="5098" width="14.7109375" style="1" customWidth="1"/>
    <col min="5099" max="5099" width="13.85546875" style="1" customWidth="1"/>
    <col min="5100" max="5100" width="13.5703125" style="1" customWidth="1"/>
    <col min="5101" max="5101" width="14.140625" style="1" customWidth="1"/>
    <col min="5102" max="5102" width="12" style="1" customWidth="1"/>
    <col min="5103" max="5103" width="14.5703125" style="1" customWidth="1"/>
    <col min="5104" max="5104" width="17" style="1" customWidth="1"/>
    <col min="5105" max="5343" width="11.42578125" style="1"/>
    <col min="5344" max="5344" width="6.42578125" style="1" customWidth="1"/>
    <col min="5345" max="5345" width="39.5703125" style="1" customWidth="1"/>
    <col min="5346" max="5346" width="41.5703125" style="1" customWidth="1"/>
    <col min="5347" max="5347" width="31.140625" style="1" customWidth="1"/>
    <col min="5348" max="5348" width="27.85546875" style="1" customWidth="1"/>
    <col min="5349" max="5349" width="13" style="1" bestFit="1" customWidth="1"/>
    <col min="5350" max="5350" width="17.5703125" style="1" customWidth="1"/>
    <col min="5351" max="5351" width="16.42578125" style="1" customWidth="1"/>
    <col min="5352" max="5352" width="13.7109375" style="1" customWidth="1"/>
    <col min="5353" max="5353" width="11.5703125" style="1" bestFit="1" customWidth="1"/>
    <col min="5354" max="5354" width="14.7109375" style="1" customWidth="1"/>
    <col min="5355" max="5355" width="13.85546875" style="1" customWidth="1"/>
    <col min="5356" max="5356" width="13.5703125" style="1" customWidth="1"/>
    <col min="5357" max="5357" width="14.140625" style="1" customWidth="1"/>
    <col min="5358" max="5358" width="12" style="1" customWidth="1"/>
    <col min="5359" max="5359" width="14.5703125" style="1" customWidth="1"/>
    <col min="5360" max="5360" width="17" style="1" customWidth="1"/>
    <col min="5361" max="5599" width="11.42578125" style="1"/>
    <col min="5600" max="5600" width="6.42578125" style="1" customWidth="1"/>
    <col min="5601" max="5601" width="39.5703125" style="1" customWidth="1"/>
    <col min="5602" max="5602" width="41.5703125" style="1" customWidth="1"/>
    <col min="5603" max="5603" width="31.140625" style="1" customWidth="1"/>
    <col min="5604" max="5604" width="27.85546875" style="1" customWidth="1"/>
    <col min="5605" max="5605" width="13" style="1" bestFit="1" customWidth="1"/>
    <col min="5606" max="5606" width="17.5703125" style="1" customWidth="1"/>
    <col min="5607" max="5607" width="16.42578125" style="1" customWidth="1"/>
    <col min="5608" max="5608" width="13.7109375" style="1" customWidth="1"/>
    <col min="5609" max="5609" width="11.5703125" style="1" bestFit="1" customWidth="1"/>
    <col min="5610" max="5610" width="14.7109375" style="1" customWidth="1"/>
    <col min="5611" max="5611" width="13.85546875" style="1" customWidth="1"/>
    <col min="5612" max="5612" width="13.5703125" style="1" customWidth="1"/>
    <col min="5613" max="5613" width="14.140625" style="1" customWidth="1"/>
    <col min="5614" max="5614" width="12" style="1" customWidth="1"/>
    <col min="5615" max="5615" width="14.5703125" style="1" customWidth="1"/>
    <col min="5616" max="5616" width="17" style="1" customWidth="1"/>
    <col min="5617" max="5855" width="11.42578125" style="1"/>
    <col min="5856" max="5856" width="6.42578125" style="1" customWidth="1"/>
    <col min="5857" max="5857" width="39.5703125" style="1" customWidth="1"/>
    <col min="5858" max="5858" width="41.5703125" style="1" customWidth="1"/>
    <col min="5859" max="5859" width="31.140625" style="1" customWidth="1"/>
    <col min="5860" max="5860" width="27.85546875" style="1" customWidth="1"/>
    <col min="5861" max="5861" width="13" style="1" bestFit="1" customWidth="1"/>
    <col min="5862" max="5862" width="17.5703125" style="1" customWidth="1"/>
    <col min="5863" max="5863" width="16.42578125" style="1" customWidth="1"/>
    <col min="5864" max="5864" width="13.7109375" style="1" customWidth="1"/>
    <col min="5865" max="5865" width="11.5703125" style="1" bestFit="1" customWidth="1"/>
    <col min="5866" max="5866" width="14.7109375" style="1" customWidth="1"/>
    <col min="5867" max="5867" width="13.85546875" style="1" customWidth="1"/>
    <col min="5868" max="5868" width="13.5703125" style="1" customWidth="1"/>
    <col min="5869" max="5869" width="14.140625" style="1" customWidth="1"/>
    <col min="5870" max="5870" width="12" style="1" customWidth="1"/>
    <col min="5871" max="5871" width="14.5703125" style="1" customWidth="1"/>
    <col min="5872" max="5872" width="17" style="1" customWidth="1"/>
    <col min="5873" max="6111" width="11.42578125" style="1"/>
    <col min="6112" max="6112" width="6.42578125" style="1" customWidth="1"/>
    <col min="6113" max="6113" width="39.5703125" style="1" customWidth="1"/>
    <col min="6114" max="6114" width="41.5703125" style="1" customWidth="1"/>
    <col min="6115" max="6115" width="31.140625" style="1" customWidth="1"/>
    <col min="6116" max="6116" width="27.85546875" style="1" customWidth="1"/>
    <col min="6117" max="6117" width="13" style="1" bestFit="1" customWidth="1"/>
    <col min="6118" max="6118" width="17.5703125" style="1" customWidth="1"/>
    <col min="6119" max="6119" width="16.42578125" style="1" customWidth="1"/>
    <col min="6120" max="6120" width="13.7109375" style="1" customWidth="1"/>
    <col min="6121" max="6121" width="11.5703125" style="1" bestFit="1" customWidth="1"/>
    <col min="6122" max="6122" width="14.7109375" style="1" customWidth="1"/>
    <col min="6123" max="6123" width="13.85546875" style="1" customWidth="1"/>
    <col min="6124" max="6124" width="13.5703125" style="1" customWidth="1"/>
    <col min="6125" max="6125" width="14.140625" style="1" customWidth="1"/>
    <col min="6126" max="6126" width="12" style="1" customWidth="1"/>
    <col min="6127" max="6127" width="14.5703125" style="1" customWidth="1"/>
    <col min="6128" max="6128" width="17" style="1" customWidth="1"/>
    <col min="6129" max="6367" width="11.42578125" style="1"/>
    <col min="6368" max="6368" width="6.42578125" style="1" customWidth="1"/>
    <col min="6369" max="6369" width="39.5703125" style="1" customWidth="1"/>
    <col min="6370" max="6370" width="41.5703125" style="1" customWidth="1"/>
    <col min="6371" max="6371" width="31.140625" style="1" customWidth="1"/>
    <col min="6372" max="6372" width="27.85546875" style="1" customWidth="1"/>
    <col min="6373" max="6373" width="13" style="1" bestFit="1" customWidth="1"/>
    <col min="6374" max="6374" width="17.5703125" style="1" customWidth="1"/>
    <col min="6375" max="6375" width="16.42578125" style="1" customWidth="1"/>
    <col min="6376" max="6376" width="13.7109375" style="1" customWidth="1"/>
    <col min="6377" max="6377" width="11.5703125" style="1" bestFit="1" customWidth="1"/>
    <col min="6378" max="6378" width="14.7109375" style="1" customWidth="1"/>
    <col min="6379" max="6379" width="13.85546875" style="1" customWidth="1"/>
    <col min="6380" max="6380" width="13.5703125" style="1" customWidth="1"/>
    <col min="6381" max="6381" width="14.140625" style="1" customWidth="1"/>
    <col min="6382" max="6382" width="12" style="1" customWidth="1"/>
    <col min="6383" max="6383" width="14.5703125" style="1" customWidth="1"/>
    <col min="6384" max="6384" width="17" style="1" customWidth="1"/>
    <col min="6385" max="6623" width="11.42578125" style="1"/>
    <col min="6624" max="6624" width="6.42578125" style="1" customWidth="1"/>
    <col min="6625" max="6625" width="39.5703125" style="1" customWidth="1"/>
    <col min="6626" max="6626" width="41.5703125" style="1" customWidth="1"/>
    <col min="6627" max="6627" width="31.140625" style="1" customWidth="1"/>
    <col min="6628" max="6628" width="27.85546875" style="1" customWidth="1"/>
    <col min="6629" max="6629" width="13" style="1" bestFit="1" customWidth="1"/>
    <col min="6630" max="6630" width="17.5703125" style="1" customWidth="1"/>
    <col min="6631" max="6631" width="16.42578125" style="1" customWidth="1"/>
    <col min="6632" max="6632" width="13.7109375" style="1" customWidth="1"/>
    <col min="6633" max="6633" width="11.5703125" style="1" bestFit="1" customWidth="1"/>
    <col min="6634" max="6634" width="14.7109375" style="1" customWidth="1"/>
    <col min="6635" max="6635" width="13.85546875" style="1" customWidth="1"/>
    <col min="6636" max="6636" width="13.5703125" style="1" customWidth="1"/>
    <col min="6637" max="6637" width="14.140625" style="1" customWidth="1"/>
    <col min="6638" max="6638" width="12" style="1" customWidth="1"/>
    <col min="6639" max="6639" width="14.5703125" style="1" customWidth="1"/>
    <col min="6640" max="6640" width="17" style="1" customWidth="1"/>
    <col min="6641" max="6879" width="11.42578125" style="1"/>
    <col min="6880" max="6880" width="6.42578125" style="1" customWidth="1"/>
    <col min="6881" max="6881" width="39.5703125" style="1" customWidth="1"/>
    <col min="6882" max="6882" width="41.5703125" style="1" customWidth="1"/>
    <col min="6883" max="6883" width="31.140625" style="1" customWidth="1"/>
    <col min="6884" max="6884" width="27.85546875" style="1" customWidth="1"/>
    <col min="6885" max="6885" width="13" style="1" bestFit="1" customWidth="1"/>
    <col min="6886" max="6886" width="17.5703125" style="1" customWidth="1"/>
    <col min="6887" max="6887" width="16.42578125" style="1" customWidth="1"/>
    <col min="6888" max="6888" width="13.7109375" style="1" customWidth="1"/>
    <col min="6889" max="6889" width="11.5703125" style="1" bestFit="1" customWidth="1"/>
    <col min="6890" max="6890" width="14.7109375" style="1" customWidth="1"/>
    <col min="6891" max="6891" width="13.85546875" style="1" customWidth="1"/>
    <col min="6892" max="6892" width="13.5703125" style="1" customWidth="1"/>
    <col min="6893" max="6893" width="14.140625" style="1" customWidth="1"/>
    <col min="6894" max="6894" width="12" style="1" customWidth="1"/>
    <col min="6895" max="6895" width="14.5703125" style="1" customWidth="1"/>
    <col min="6896" max="6896" width="17" style="1" customWidth="1"/>
    <col min="6897" max="7135" width="11.42578125" style="1"/>
    <col min="7136" max="7136" width="6.42578125" style="1" customWidth="1"/>
    <col min="7137" max="7137" width="39.5703125" style="1" customWidth="1"/>
    <col min="7138" max="7138" width="41.5703125" style="1" customWidth="1"/>
    <col min="7139" max="7139" width="31.140625" style="1" customWidth="1"/>
    <col min="7140" max="7140" width="27.85546875" style="1" customWidth="1"/>
    <col min="7141" max="7141" width="13" style="1" bestFit="1" customWidth="1"/>
    <col min="7142" max="7142" width="17.5703125" style="1" customWidth="1"/>
    <col min="7143" max="7143" width="16.42578125" style="1" customWidth="1"/>
    <col min="7144" max="7144" width="13.7109375" style="1" customWidth="1"/>
    <col min="7145" max="7145" width="11.5703125" style="1" bestFit="1" customWidth="1"/>
    <col min="7146" max="7146" width="14.7109375" style="1" customWidth="1"/>
    <col min="7147" max="7147" width="13.85546875" style="1" customWidth="1"/>
    <col min="7148" max="7148" width="13.5703125" style="1" customWidth="1"/>
    <col min="7149" max="7149" width="14.140625" style="1" customWidth="1"/>
    <col min="7150" max="7150" width="12" style="1" customWidth="1"/>
    <col min="7151" max="7151" width="14.5703125" style="1" customWidth="1"/>
    <col min="7152" max="7152" width="17" style="1" customWidth="1"/>
    <col min="7153" max="7391" width="11.42578125" style="1"/>
    <col min="7392" max="7392" width="6.42578125" style="1" customWidth="1"/>
    <col min="7393" max="7393" width="39.5703125" style="1" customWidth="1"/>
    <col min="7394" max="7394" width="41.5703125" style="1" customWidth="1"/>
    <col min="7395" max="7395" width="31.140625" style="1" customWidth="1"/>
    <col min="7396" max="7396" width="27.85546875" style="1" customWidth="1"/>
    <col min="7397" max="7397" width="13" style="1" bestFit="1" customWidth="1"/>
    <col min="7398" max="7398" width="17.5703125" style="1" customWidth="1"/>
    <col min="7399" max="7399" width="16.42578125" style="1" customWidth="1"/>
    <col min="7400" max="7400" width="13.7109375" style="1" customWidth="1"/>
    <col min="7401" max="7401" width="11.5703125" style="1" bestFit="1" customWidth="1"/>
    <col min="7402" max="7402" width="14.7109375" style="1" customWidth="1"/>
    <col min="7403" max="7403" width="13.85546875" style="1" customWidth="1"/>
    <col min="7404" max="7404" width="13.5703125" style="1" customWidth="1"/>
    <col min="7405" max="7405" width="14.140625" style="1" customWidth="1"/>
    <col min="7406" max="7406" width="12" style="1" customWidth="1"/>
    <col min="7407" max="7407" width="14.5703125" style="1" customWidth="1"/>
    <col min="7408" max="7408" width="17" style="1" customWidth="1"/>
    <col min="7409" max="7647" width="11.42578125" style="1"/>
    <col min="7648" max="7648" width="6.42578125" style="1" customWidth="1"/>
    <col min="7649" max="7649" width="39.5703125" style="1" customWidth="1"/>
    <col min="7650" max="7650" width="41.5703125" style="1" customWidth="1"/>
    <col min="7651" max="7651" width="31.140625" style="1" customWidth="1"/>
    <col min="7652" max="7652" width="27.85546875" style="1" customWidth="1"/>
    <col min="7653" max="7653" width="13" style="1" bestFit="1" customWidth="1"/>
    <col min="7654" max="7654" width="17.5703125" style="1" customWidth="1"/>
    <col min="7655" max="7655" width="16.42578125" style="1" customWidth="1"/>
    <col min="7656" max="7656" width="13.7109375" style="1" customWidth="1"/>
    <col min="7657" max="7657" width="11.5703125" style="1" bestFit="1" customWidth="1"/>
    <col min="7658" max="7658" width="14.7109375" style="1" customWidth="1"/>
    <col min="7659" max="7659" width="13.85546875" style="1" customWidth="1"/>
    <col min="7660" max="7660" width="13.5703125" style="1" customWidth="1"/>
    <col min="7661" max="7661" width="14.140625" style="1" customWidth="1"/>
    <col min="7662" max="7662" width="12" style="1" customWidth="1"/>
    <col min="7663" max="7663" width="14.5703125" style="1" customWidth="1"/>
    <col min="7664" max="7664" width="17" style="1" customWidth="1"/>
    <col min="7665" max="7903" width="11.42578125" style="1"/>
    <col min="7904" max="7904" width="6.42578125" style="1" customWidth="1"/>
    <col min="7905" max="7905" width="39.5703125" style="1" customWidth="1"/>
    <col min="7906" max="7906" width="41.5703125" style="1" customWidth="1"/>
    <col min="7907" max="7907" width="31.140625" style="1" customWidth="1"/>
    <col min="7908" max="7908" width="27.85546875" style="1" customWidth="1"/>
    <col min="7909" max="7909" width="13" style="1" bestFit="1" customWidth="1"/>
    <col min="7910" max="7910" width="17.5703125" style="1" customWidth="1"/>
    <col min="7911" max="7911" width="16.42578125" style="1" customWidth="1"/>
    <col min="7912" max="7912" width="13.7109375" style="1" customWidth="1"/>
    <col min="7913" max="7913" width="11.5703125" style="1" bestFit="1" customWidth="1"/>
    <col min="7914" max="7914" width="14.7109375" style="1" customWidth="1"/>
    <col min="7915" max="7915" width="13.85546875" style="1" customWidth="1"/>
    <col min="7916" max="7916" width="13.5703125" style="1" customWidth="1"/>
    <col min="7917" max="7917" width="14.140625" style="1" customWidth="1"/>
    <col min="7918" max="7918" width="12" style="1" customWidth="1"/>
    <col min="7919" max="7919" width="14.5703125" style="1" customWidth="1"/>
    <col min="7920" max="7920" width="17" style="1" customWidth="1"/>
    <col min="7921" max="8159" width="11.42578125" style="1"/>
    <col min="8160" max="8160" width="6.42578125" style="1" customWidth="1"/>
    <col min="8161" max="8161" width="39.5703125" style="1" customWidth="1"/>
    <col min="8162" max="8162" width="41.5703125" style="1" customWidth="1"/>
    <col min="8163" max="8163" width="31.140625" style="1" customWidth="1"/>
    <col min="8164" max="8164" width="27.85546875" style="1" customWidth="1"/>
    <col min="8165" max="8165" width="13" style="1" bestFit="1" customWidth="1"/>
    <col min="8166" max="8166" width="17.5703125" style="1" customWidth="1"/>
    <col min="8167" max="8167" width="16.42578125" style="1" customWidth="1"/>
    <col min="8168" max="8168" width="13.7109375" style="1" customWidth="1"/>
    <col min="8169" max="8169" width="11.5703125" style="1" bestFit="1" customWidth="1"/>
    <col min="8170" max="8170" width="14.7109375" style="1" customWidth="1"/>
    <col min="8171" max="8171" width="13.85546875" style="1" customWidth="1"/>
    <col min="8172" max="8172" width="13.5703125" style="1" customWidth="1"/>
    <col min="8173" max="8173" width="14.140625" style="1" customWidth="1"/>
    <col min="8174" max="8174" width="12" style="1" customWidth="1"/>
    <col min="8175" max="8175" width="14.5703125" style="1" customWidth="1"/>
    <col min="8176" max="8176" width="17" style="1" customWidth="1"/>
    <col min="8177" max="8415" width="11.42578125" style="1"/>
    <col min="8416" max="8416" width="6.42578125" style="1" customWidth="1"/>
    <col min="8417" max="8417" width="39.5703125" style="1" customWidth="1"/>
    <col min="8418" max="8418" width="41.5703125" style="1" customWidth="1"/>
    <col min="8419" max="8419" width="31.140625" style="1" customWidth="1"/>
    <col min="8420" max="8420" width="27.85546875" style="1" customWidth="1"/>
    <col min="8421" max="8421" width="13" style="1" bestFit="1" customWidth="1"/>
    <col min="8422" max="8422" width="17.5703125" style="1" customWidth="1"/>
    <col min="8423" max="8423" width="16.42578125" style="1" customWidth="1"/>
    <col min="8424" max="8424" width="13.7109375" style="1" customWidth="1"/>
    <col min="8425" max="8425" width="11.5703125" style="1" bestFit="1" customWidth="1"/>
    <col min="8426" max="8426" width="14.7109375" style="1" customWidth="1"/>
    <col min="8427" max="8427" width="13.85546875" style="1" customWidth="1"/>
    <col min="8428" max="8428" width="13.5703125" style="1" customWidth="1"/>
    <col min="8429" max="8429" width="14.140625" style="1" customWidth="1"/>
    <col min="8430" max="8430" width="12" style="1" customWidth="1"/>
    <col min="8431" max="8431" width="14.5703125" style="1" customWidth="1"/>
    <col min="8432" max="8432" width="17" style="1" customWidth="1"/>
    <col min="8433" max="8671" width="11.42578125" style="1"/>
    <col min="8672" max="8672" width="6.42578125" style="1" customWidth="1"/>
    <col min="8673" max="8673" width="39.5703125" style="1" customWidth="1"/>
    <col min="8674" max="8674" width="41.5703125" style="1" customWidth="1"/>
    <col min="8675" max="8675" width="31.140625" style="1" customWidth="1"/>
    <col min="8676" max="8676" width="27.85546875" style="1" customWidth="1"/>
    <col min="8677" max="8677" width="13" style="1" bestFit="1" customWidth="1"/>
    <col min="8678" max="8678" width="17.5703125" style="1" customWidth="1"/>
    <col min="8679" max="8679" width="16.42578125" style="1" customWidth="1"/>
    <col min="8680" max="8680" width="13.7109375" style="1" customWidth="1"/>
    <col min="8681" max="8681" width="11.5703125" style="1" bestFit="1" customWidth="1"/>
    <col min="8682" max="8682" width="14.7109375" style="1" customWidth="1"/>
    <col min="8683" max="8683" width="13.85546875" style="1" customWidth="1"/>
    <col min="8684" max="8684" width="13.5703125" style="1" customWidth="1"/>
    <col min="8685" max="8685" width="14.140625" style="1" customWidth="1"/>
    <col min="8686" max="8686" width="12" style="1" customWidth="1"/>
    <col min="8687" max="8687" width="14.5703125" style="1" customWidth="1"/>
    <col min="8688" max="8688" width="17" style="1" customWidth="1"/>
    <col min="8689" max="8927" width="11.42578125" style="1"/>
    <col min="8928" max="8928" width="6.42578125" style="1" customWidth="1"/>
    <col min="8929" max="8929" width="39.5703125" style="1" customWidth="1"/>
    <col min="8930" max="8930" width="41.5703125" style="1" customWidth="1"/>
    <col min="8931" max="8931" width="31.140625" style="1" customWidth="1"/>
    <col min="8932" max="8932" width="27.85546875" style="1" customWidth="1"/>
    <col min="8933" max="8933" width="13" style="1" bestFit="1" customWidth="1"/>
    <col min="8934" max="8934" width="17.5703125" style="1" customWidth="1"/>
    <col min="8935" max="8935" width="16.42578125" style="1" customWidth="1"/>
    <col min="8936" max="8936" width="13.7109375" style="1" customWidth="1"/>
    <col min="8937" max="8937" width="11.5703125" style="1" bestFit="1" customWidth="1"/>
    <col min="8938" max="8938" width="14.7109375" style="1" customWidth="1"/>
    <col min="8939" max="8939" width="13.85546875" style="1" customWidth="1"/>
    <col min="8940" max="8940" width="13.5703125" style="1" customWidth="1"/>
    <col min="8941" max="8941" width="14.140625" style="1" customWidth="1"/>
    <col min="8942" max="8942" width="12" style="1" customWidth="1"/>
    <col min="8943" max="8943" width="14.5703125" style="1" customWidth="1"/>
    <col min="8944" max="8944" width="17" style="1" customWidth="1"/>
    <col min="8945" max="9183" width="11.42578125" style="1"/>
    <col min="9184" max="9184" width="6.42578125" style="1" customWidth="1"/>
    <col min="9185" max="9185" width="39.5703125" style="1" customWidth="1"/>
    <col min="9186" max="9186" width="41.5703125" style="1" customWidth="1"/>
    <col min="9187" max="9187" width="31.140625" style="1" customWidth="1"/>
    <col min="9188" max="9188" width="27.85546875" style="1" customWidth="1"/>
    <col min="9189" max="9189" width="13" style="1" bestFit="1" customWidth="1"/>
    <col min="9190" max="9190" width="17.5703125" style="1" customWidth="1"/>
    <col min="9191" max="9191" width="16.42578125" style="1" customWidth="1"/>
    <col min="9192" max="9192" width="13.7109375" style="1" customWidth="1"/>
    <col min="9193" max="9193" width="11.5703125" style="1" bestFit="1" customWidth="1"/>
    <col min="9194" max="9194" width="14.7109375" style="1" customWidth="1"/>
    <col min="9195" max="9195" width="13.85546875" style="1" customWidth="1"/>
    <col min="9196" max="9196" width="13.5703125" style="1" customWidth="1"/>
    <col min="9197" max="9197" width="14.140625" style="1" customWidth="1"/>
    <col min="9198" max="9198" width="12" style="1" customWidth="1"/>
    <col min="9199" max="9199" width="14.5703125" style="1" customWidth="1"/>
    <col min="9200" max="9200" width="17" style="1" customWidth="1"/>
    <col min="9201" max="9439" width="11.42578125" style="1"/>
    <col min="9440" max="9440" width="6.42578125" style="1" customWidth="1"/>
    <col min="9441" max="9441" width="39.5703125" style="1" customWidth="1"/>
    <col min="9442" max="9442" width="41.5703125" style="1" customWidth="1"/>
    <col min="9443" max="9443" width="31.140625" style="1" customWidth="1"/>
    <col min="9444" max="9444" width="27.85546875" style="1" customWidth="1"/>
    <col min="9445" max="9445" width="13" style="1" bestFit="1" customWidth="1"/>
    <col min="9446" max="9446" width="17.5703125" style="1" customWidth="1"/>
    <col min="9447" max="9447" width="16.42578125" style="1" customWidth="1"/>
    <col min="9448" max="9448" width="13.7109375" style="1" customWidth="1"/>
    <col min="9449" max="9449" width="11.5703125" style="1" bestFit="1" customWidth="1"/>
    <col min="9450" max="9450" width="14.7109375" style="1" customWidth="1"/>
    <col min="9451" max="9451" width="13.85546875" style="1" customWidth="1"/>
    <col min="9452" max="9452" width="13.5703125" style="1" customWidth="1"/>
    <col min="9453" max="9453" width="14.140625" style="1" customWidth="1"/>
    <col min="9454" max="9454" width="12" style="1" customWidth="1"/>
    <col min="9455" max="9455" width="14.5703125" style="1" customWidth="1"/>
    <col min="9456" max="9456" width="17" style="1" customWidth="1"/>
    <col min="9457" max="9695" width="11.42578125" style="1"/>
    <col min="9696" max="9696" width="6.42578125" style="1" customWidth="1"/>
    <col min="9697" max="9697" width="39.5703125" style="1" customWidth="1"/>
    <col min="9698" max="9698" width="41.5703125" style="1" customWidth="1"/>
    <col min="9699" max="9699" width="31.140625" style="1" customWidth="1"/>
    <col min="9700" max="9700" width="27.85546875" style="1" customWidth="1"/>
    <col min="9701" max="9701" width="13" style="1" bestFit="1" customWidth="1"/>
    <col min="9702" max="9702" width="17.5703125" style="1" customWidth="1"/>
    <col min="9703" max="9703" width="16.42578125" style="1" customWidth="1"/>
    <col min="9704" max="9704" width="13.7109375" style="1" customWidth="1"/>
    <col min="9705" max="9705" width="11.5703125" style="1" bestFit="1" customWidth="1"/>
    <col min="9706" max="9706" width="14.7109375" style="1" customWidth="1"/>
    <col min="9707" max="9707" width="13.85546875" style="1" customWidth="1"/>
    <col min="9708" max="9708" width="13.5703125" style="1" customWidth="1"/>
    <col min="9709" max="9709" width="14.140625" style="1" customWidth="1"/>
    <col min="9710" max="9710" width="12" style="1" customWidth="1"/>
    <col min="9711" max="9711" width="14.5703125" style="1" customWidth="1"/>
    <col min="9712" max="9712" width="17" style="1" customWidth="1"/>
    <col min="9713" max="9951" width="11.42578125" style="1"/>
    <col min="9952" max="9952" width="6.42578125" style="1" customWidth="1"/>
    <col min="9953" max="9953" width="39.5703125" style="1" customWidth="1"/>
    <col min="9954" max="9954" width="41.5703125" style="1" customWidth="1"/>
    <col min="9955" max="9955" width="31.140625" style="1" customWidth="1"/>
    <col min="9956" max="9956" width="27.85546875" style="1" customWidth="1"/>
    <col min="9957" max="9957" width="13" style="1" bestFit="1" customWidth="1"/>
    <col min="9958" max="9958" width="17.5703125" style="1" customWidth="1"/>
    <col min="9959" max="9959" width="16.42578125" style="1" customWidth="1"/>
    <col min="9960" max="9960" width="13.7109375" style="1" customWidth="1"/>
    <col min="9961" max="9961" width="11.5703125" style="1" bestFit="1" customWidth="1"/>
    <col min="9962" max="9962" width="14.7109375" style="1" customWidth="1"/>
    <col min="9963" max="9963" width="13.85546875" style="1" customWidth="1"/>
    <col min="9964" max="9964" width="13.5703125" style="1" customWidth="1"/>
    <col min="9965" max="9965" width="14.140625" style="1" customWidth="1"/>
    <col min="9966" max="9966" width="12" style="1" customWidth="1"/>
    <col min="9967" max="9967" width="14.5703125" style="1" customWidth="1"/>
    <col min="9968" max="9968" width="17" style="1" customWidth="1"/>
    <col min="9969" max="10207" width="11.42578125" style="1"/>
    <col min="10208" max="10208" width="6.42578125" style="1" customWidth="1"/>
    <col min="10209" max="10209" width="39.5703125" style="1" customWidth="1"/>
    <col min="10210" max="10210" width="41.5703125" style="1" customWidth="1"/>
    <col min="10211" max="10211" width="31.140625" style="1" customWidth="1"/>
    <col min="10212" max="10212" width="27.85546875" style="1" customWidth="1"/>
    <col min="10213" max="10213" width="13" style="1" bestFit="1" customWidth="1"/>
    <col min="10214" max="10214" width="17.5703125" style="1" customWidth="1"/>
    <col min="10215" max="10215" width="16.42578125" style="1" customWidth="1"/>
    <col min="10216" max="10216" width="13.7109375" style="1" customWidth="1"/>
    <col min="10217" max="10217" width="11.5703125" style="1" bestFit="1" customWidth="1"/>
    <col min="10218" max="10218" width="14.7109375" style="1" customWidth="1"/>
    <col min="10219" max="10219" width="13.85546875" style="1" customWidth="1"/>
    <col min="10220" max="10220" width="13.5703125" style="1" customWidth="1"/>
    <col min="10221" max="10221" width="14.140625" style="1" customWidth="1"/>
    <col min="10222" max="10222" width="12" style="1" customWidth="1"/>
    <col min="10223" max="10223" width="14.5703125" style="1" customWidth="1"/>
    <col min="10224" max="10224" width="17" style="1" customWidth="1"/>
    <col min="10225" max="10463" width="11.42578125" style="1"/>
    <col min="10464" max="10464" width="6.42578125" style="1" customWidth="1"/>
    <col min="10465" max="10465" width="39.5703125" style="1" customWidth="1"/>
    <col min="10466" max="10466" width="41.5703125" style="1" customWidth="1"/>
    <col min="10467" max="10467" width="31.140625" style="1" customWidth="1"/>
    <col min="10468" max="10468" width="27.85546875" style="1" customWidth="1"/>
    <col min="10469" max="10469" width="13" style="1" bestFit="1" customWidth="1"/>
    <col min="10470" max="10470" width="17.5703125" style="1" customWidth="1"/>
    <col min="10471" max="10471" width="16.42578125" style="1" customWidth="1"/>
    <col min="10472" max="10472" width="13.7109375" style="1" customWidth="1"/>
    <col min="10473" max="10473" width="11.5703125" style="1" bestFit="1" customWidth="1"/>
    <col min="10474" max="10474" width="14.7109375" style="1" customWidth="1"/>
    <col min="10475" max="10475" width="13.85546875" style="1" customWidth="1"/>
    <col min="10476" max="10476" width="13.5703125" style="1" customWidth="1"/>
    <col min="10477" max="10477" width="14.140625" style="1" customWidth="1"/>
    <col min="10478" max="10478" width="12" style="1" customWidth="1"/>
    <col min="10479" max="10479" width="14.5703125" style="1" customWidth="1"/>
    <col min="10480" max="10480" width="17" style="1" customWidth="1"/>
    <col min="10481" max="10719" width="11.42578125" style="1"/>
    <col min="10720" max="10720" width="6.42578125" style="1" customWidth="1"/>
    <col min="10721" max="10721" width="39.5703125" style="1" customWidth="1"/>
    <col min="10722" max="10722" width="41.5703125" style="1" customWidth="1"/>
    <col min="10723" max="10723" width="31.140625" style="1" customWidth="1"/>
    <col min="10724" max="10724" width="27.85546875" style="1" customWidth="1"/>
    <col min="10725" max="10725" width="13" style="1" bestFit="1" customWidth="1"/>
    <col min="10726" max="10726" width="17.5703125" style="1" customWidth="1"/>
    <col min="10727" max="10727" width="16.42578125" style="1" customWidth="1"/>
    <col min="10728" max="10728" width="13.7109375" style="1" customWidth="1"/>
    <col min="10729" max="10729" width="11.5703125" style="1" bestFit="1" customWidth="1"/>
    <col min="10730" max="10730" width="14.7109375" style="1" customWidth="1"/>
    <col min="10731" max="10731" width="13.85546875" style="1" customWidth="1"/>
    <col min="10732" max="10732" width="13.5703125" style="1" customWidth="1"/>
    <col min="10733" max="10733" width="14.140625" style="1" customWidth="1"/>
    <col min="10734" max="10734" width="12" style="1" customWidth="1"/>
    <col min="10735" max="10735" width="14.5703125" style="1" customWidth="1"/>
    <col min="10736" max="10736" width="17" style="1" customWidth="1"/>
    <col min="10737" max="10975" width="11.42578125" style="1"/>
    <col min="10976" max="10976" width="6.42578125" style="1" customWidth="1"/>
    <col min="10977" max="10977" width="39.5703125" style="1" customWidth="1"/>
    <col min="10978" max="10978" width="41.5703125" style="1" customWidth="1"/>
    <col min="10979" max="10979" width="31.140625" style="1" customWidth="1"/>
    <col min="10980" max="10980" width="27.85546875" style="1" customWidth="1"/>
    <col min="10981" max="10981" width="13" style="1" bestFit="1" customWidth="1"/>
    <col min="10982" max="10982" width="17.5703125" style="1" customWidth="1"/>
    <col min="10983" max="10983" width="16.42578125" style="1" customWidth="1"/>
    <col min="10984" max="10984" width="13.7109375" style="1" customWidth="1"/>
    <col min="10985" max="10985" width="11.5703125" style="1" bestFit="1" customWidth="1"/>
    <col min="10986" max="10986" width="14.7109375" style="1" customWidth="1"/>
    <col min="10987" max="10987" width="13.85546875" style="1" customWidth="1"/>
    <col min="10988" max="10988" width="13.5703125" style="1" customWidth="1"/>
    <col min="10989" max="10989" width="14.140625" style="1" customWidth="1"/>
    <col min="10990" max="10990" width="12" style="1" customWidth="1"/>
    <col min="10991" max="10991" width="14.5703125" style="1" customWidth="1"/>
    <col min="10992" max="10992" width="17" style="1" customWidth="1"/>
    <col min="10993" max="11231" width="11.42578125" style="1"/>
    <col min="11232" max="11232" width="6.42578125" style="1" customWidth="1"/>
    <col min="11233" max="11233" width="39.5703125" style="1" customWidth="1"/>
    <col min="11234" max="11234" width="41.5703125" style="1" customWidth="1"/>
    <col min="11235" max="11235" width="31.140625" style="1" customWidth="1"/>
    <col min="11236" max="11236" width="27.85546875" style="1" customWidth="1"/>
    <col min="11237" max="11237" width="13" style="1" bestFit="1" customWidth="1"/>
    <col min="11238" max="11238" width="17.5703125" style="1" customWidth="1"/>
    <col min="11239" max="11239" width="16.42578125" style="1" customWidth="1"/>
    <col min="11240" max="11240" width="13.7109375" style="1" customWidth="1"/>
    <col min="11241" max="11241" width="11.5703125" style="1" bestFit="1" customWidth="1"/>
    <col min="11242" max="11242" width="14.7109375" style="1" customWidth="1"/>
    <col min="11243" max="11243" width="13.85546875" style="1" customWidth="1"/>
    <col min="11244" max="11244" width="13.5703125" style="1" customWidth="1"/>
    <col min="11245" max="11245" width="14.140625" style="1" customWidth="1"/>
    <col min="11246" max="11246" width="12" style="1" customWidth="1"/>
    <col min="11247" max="11247" width="14.5703125" style="1" customWidth="1"/>
    <col min="11248" max="11248" width="17" style="1" customWidth="1"/>
    <col min="11249" max="11487" width="11.42578125" style="1"/>
    <col min="11488" max="11488" width="6.42578125" style="1" customWidth="1"/>
    <col min="11489" max="11489" width="39.5703125" style="1" customWidth="1"/>
    <col min="11490" max="11490" width="41.5703125" style="1" customWidth="1"/>
    <col min="11491" max="11491" width="31.140625" style="1" customWidth="1"/>
    <col min="11492" max="11492" width="27.85546875" style="1" customWidth="1"/>
    <col min="11493" max="11493" width="13" style="1" bestFit="1" customWidth="1"/>
    <col min="11494" max="11494" width="17.5703125" style="1" customWidth="1"/>
    <col min="11495" max="11495" width="16.42578125" style="1" customWidth="1"/>
    <col min="11496" max="11496" width="13.7109375" style="1" customWidth="1"/>
    <col min="11497" max="11497" width="11.5703125" style="1" bestFit="1" customWidth="1"/>
    <col min="11498" max="11498" width="14.7109375" style="1" customWidth="1"/>
    <col min="11499" max="11499" width="13.85546875" style="1" customWidth="1"/>
    <col min="11500" max="11500" width="13.5703125" style="1" customWidth="1"/>
    <col min="11501" max="11501" width="14.140625" style="1" customWidth="1"/>
    <col min="11502" max="11502" width="12" style="1" customWidth="1"/>
    <col min="11503" max="11503" width="14.5703125" style="1" customWidth="1"/>
    <col min="11504" max="11504" width="17" style="1" customWidth="1"/>
    <col min="11505" max="11743" width="11.42578125" style="1"/>
    <col min="11744" max="11744" width="6.42578125" style="1" customWidth="1"/>
    <col min="11745" max="11745" width="39.5703125" style="1" customWidth="1"/>
    <col min="11746" max="11746" width="41.5703125" style="1" customWidth="1"/>
    <col min="11747" max="11747" width="31.140625" style="1" customWidth="1"/>
    <col min="11748" max="11748" width="27.85546875" style="1" customWidth="1"/>
    <col min="11749" max="11749" width="13" style="1" bestFit="1" customWidth="1"/>
    <col min="11750" max="11750" width="17.5703125" style="1" customWidth="1"/>
    <col min="11751" max="11751" width="16.42578125" style="1" customWidth="1"/>
    <col min="11752" max="11752" width="13.7109375" style="1" customWidth="1"/>
    <col min="11753" max="11753" width="11.5703125" style="1" bestFit="1" customWidth="1"/>
    <col min="11754" max="11754" width="14.7109375" style="1" customWidth="1"/>
    <col min="11755" max="11755" width="13.85546875" style="1" customWidth="1"/>
    <col min="11756" max="11756" width="13.5703125" style="1" customWidth="1"/>
    <col min="11757" max="11757" width="14.140625" style="1" customWidth="1"/>
    <col min="11758" max="11758" width="12" style="1" customWidth="1"/>
    <col min="11759" max="11759" width="14.5703125" style="1" customWidth="1"/>
    <col min="11760" max="11760" width="17" style="1" customWidth="1"/>
    <col min="11761" max="11999" width="11.42578125" style="1"/>
    <col min="12000" max="12000" width="6.42578125" style="1" customWidth="1"/>
    <col min="12001" max="12001" width="39.5703125" style="1" customWidth="1"/>
    <col min="12002" max="12002" width="41.5703125" style="1" customWidth="1"/>
    <col min="12003" max="12003" width="31.140625" style="1" customWidth="1"/>
    <col min="12004" max="12004" width="27.85546875" style="1" customWidth="1"/>
    <col min="12005" max="12005" width="13" style="1" bestFit="1" customWidth="1"/>
    <col min="12006" max="12006" width="17.5703125" style="1" customWidth="1"/>
    <col min="12007" max="12007" width="16.42578125" style="1" customWidth="1"/>
    <col min="12008" max="12008" width="13.7109375" style="1" customWidth="1"/>
    <col min="12009" max="12009" width="11.5703125" style="1" bestFit="1" customWidth="1"/>
    <col min="12010" max="12010" width="14.7109375" style="1" customWidth="1"/>
    <col min="12011" max="12011" width="13.85546875" style="1" customWidth="1"/>
    <col min="12012" max="12012" width="13.5703125" style="1" customWidth="1"/>
    <col min="12013" max="12013" width="14.140625" style="1" customWidth="1"/>
    <col min="12014" max="12014" width="12" style="1" customWidth="1"/>
    <col min="12015" max="12015" width="14.5703125" style="1" customWidth="1"/>
    <col min="12016" max="12016" width="17" style="1" customWidth="1"/>
    <col min="12017" max="12255" width="11.42578125" style="1"/>
    <col min="12256" max="12256" width="6.42578125" style="1" customWidth="1"/>
    <col min="12257" max="12257" width="39.5703125" style="1" customWidth="1"/>
    <col min="12258" max="12258" width="41.5703125" style="1" customWidth="1"/>
    <col min="12259" max="12259" width="31.140625" style="1" customWidth="1"/>
    <col min="12260" max="12260" width="27.85546875" style="1" customWidth="1"/>
    <col min="12261" max="12261" width="13" style="1" bestFit="1" customWidth="1"/>
    <col min="12262" max="12262" width="17.5703125" style="1" customWidth="1"/>
    <col min="12263" max="12263" width="16.42578125" style="1" customWidth="1"/>
    <col min="12264" max="12264" width="13.7109375" style="1" customWidth="1"/>
    <col min="12265" max="12265" width="11.5703125" style="1" bestFit="1" customWidth="1"/>
    <col min="12266" max="12266" width="14.7109375" style="1" customWidth="1"/>
    <col min="12267" max="12267" width="13.85546875" style="1" customWidth="1"/>
    <col min="12268" max="12268" width="13.5703125" style="1" customWidth="1"/>
    <col min="12269" max="12269" width="14.140625" style="1" customWidth="1"/>
    <col min="12270" max="12270" width="12" style="1" customWidth="1"/>
    <col min="12271" max="12271" width="14.5703125" style="1" customWidth="1"/>
    <col min="12272" max="12272" width="17" style="1" customWidth="1"/>
    <col min="12273" max="12511" width="11.42578125" style="1"/>
    <col min="12512" max="12512" width="6.42578125" style="1" customWidth="1"/>
    <col min="12513" max="12513" width="39.5703125" style="1" customWidth="1"/>
    <col min="12514" max="12514" width="41.5703125" style="1" customWidth="1"/>
    <col min="12515" max="12515" width="31.140625" style="1" customWidth="1"/>
    <col min="12516" max="12516" width="27.85546875" style="1" customWidth="1"/>
    <col min="12517" max="12517" width="13" style="1" bestFit="1" customWidth="1"/>
    <col min="12518" max="12518" width="17.5703125" style="1" customWidth="1"/>
    <col min="12519" max="12519" width="16.42578125" style="1" customWidth="1"/>
    <col min="12520" max="12520" width="13.7109375" style="1" customWidth="1"/>
    <col min="12521" max="12521" width="11.5703125" style="1" bestFit="1" customWidth="1"/>
    <col min="12522" max="12522" width="14.7109375" style="1" customWidth="1"/>
    <col min="12523" max="12523" width="13.85546875" style="1" customWidth="1"/>
    <col min="12524" max="12524" width="13.5703125" style="1" customWidth="1"/>
    <col min="12525" max="12525" width="14.140625" style="1" customWidth="1"/>
    <col min="12526" max="12526" width="12" style="1" customWidth="1"/>
    <col min="12527" max="12527" width="14.5703125" style="1" customWidth="1"/>
    <col min="12528" max="12528" width="17" style="1" customWidth="1"/>
    <col min="12529" max="12767" width="11.42578125" style="1"/>
    <col min="12768" max="12768" width="6.42578125" style="1" customWidth="1"/>
    <col min="12769" max="12769" width="39.5703125" style="1" customWidth="1"/>
    <col min="12770" max="12770" width="41.5703125" style="1" customWidth="1"/>
    <col min="12771" max="12771" width="31.140625" style="1" customWidth="1"/>
    <col min="12772" max="12772" width="27.85546875" style="1" customWidth="1"/>
    <col min="12773" max="12773" width="13" style="1" bestFit="1" customWidth="1"/>
    <col min="12774" max="12774" width="17.5703125" style="1" customWidth="1"/>
    <col min="12775" max="12775" width="16.42578125" style="1" customWidth="1"/>
    <col min="12776" max="12776" width="13.7109375" style="1" customWidth="1"/>
    <col min="12777" max="12777" width="11.5703125" style="1" bestFit="1" customWidth="1"/>
    <col min="12778" max="12778" width="14.7109375" style="1" customWidth="1"/>
    <col min="12779" max="12779" width="13.85546875" style="1" customWidth="1"/>
    <col min="12780" max="12780" width="13.5703125" style="1" customWidth="1"/>
    <col min="12781" max="12781" width="14.140625" style="1" customWidth="1"/>
    <col min="12782" max="12782" width="12" style="1" customWidth="1"/>
    <col min="12783" max="12783" width="14.5703125" style="1" customWidth="1"/>
    <col min="12784" max="12784" width="17" style="1" customWidth="1"/>
    <col min="12785" max="13023" width="11.42578125" style="1"/>
    <col min="13024" max="13024" width="6.42578125" style="1" customWidth="1"/>
    <col min="13025" max="13025" width="39.5703125" style="1" customWidth="1"/>
    <col min="13026" max="13026" width="41.5703125" style="1" customWidth="1"/>
    <col min="13027" max="13027" width="31.140625" style="1" customWidth="1"/>
    <col min="13028" max="13028" width="27.85546875" style="1" customWidth="1"/>
    <col min="13029" max="13029" width="13" style="1" bestFit="1" customWidth="1"/>
    <col min="13030" max="13030" width="17.5703125" style="1" customWidth="1"/>
    <col min="13031" max="13031" width="16.42578125" style="1" customWidth="1"/>
    <col min="13032" max="13032" width="13.7109375" style="1" customWidth="1"/>
    <col min="13033" max="13033" width="11.5703125" style="1" bestFit="1" customWidth="1"/>
    <col min="13034" max="13034" width="14.7109375" style="1" customWidth="1"/>
    <col min="13035" max="13035" width="13.85546875" style="1" customWidth="1"/>
    <col min="13036" max="13036" width="13.5703125" style="1" customWidth="1"/>
    <col min="13037" max="13037" width="14.140625" style="1" customWidth="1"/>
    <col min="13038" max="13038" width="12" style="1" customWidth="1"/>
    <col min="13039" max="13039" width="14.5703125" style="1" customWidth="1"/>
    <col min="13040" max="13040" width="17" style="1" customWidth="1"/>
    <col min="13041" max="13279" width="11.42578125" style="1"/>
    <col min="13280" max="13280" width="6.42578125" style="1" customWidth="1"/>
    <col min="13281" max="13281" width="39.5703125" style="1" customWidth="1"/>
    <col min="13282" max="13282" width="41.5703125" style="1" customWidth="1"/>
    <col min="13283" max="13283" width="31.140625" style="1" customWidth="1"/>
    <col min="13284" max="13284" width="27.85546875" style="1" customWidth="1"/>
    <col min="13285" max="13285" width="13" style="1" bestFit="1" customWidth="1"/>
    <col min="13286" max="13286" width="17.5703125" style="1" customWidth="1"/>
    <col min="13287" max="13287" width="16.42578125" style="1" customWidth="1"/>
    <col min="13288" max="13288" width="13.7109375" style="1" customWidth="1"/>
    <col min="13289" max="13289" width="11.5703125" style="1" bestFit="1" customWidth="1"/>
    <col min="13290" max="13290" width="14.7109375" style="1" customWidth="1"/>
    <col min="13291" max="13291" width="13.85546875" style="1" customWidth="1"/>
    <col min="13292" max="13292" width="13.5703125" style="1" customWidth="1"/>
    <col min="13293" max="13293" width="14.140625" style="1" customWidth="1"/>
    <col min="13294" max="13294" width="12" style="1" customWidth="1"/>
    <col min="13295" max="13295" width="14.5703125" style="1" customWidth="1"/>
    <col min="13296" max="13296" width="17" style="1" customWidth="1"/>
    <col min="13297" max="13535" width="11.42578125" style="1"/>
    <col min="13536" max="13536" width="6.42578125" style="1" customWidth="1"/>
    <col min="13537" max="13537" width="39.5703125" style="1" customWidth="1"/>
    <col min="13538" max="13538" width="41.5703125" style="1" customWidth="1"/>
    <col min="13539" max="13539" width="31.140625" style="1" customWidth="1"/>
    <col min="13540" max="13540" width="27.85546875" style="1" customWidth="1"/>
    <col min="13541" max="13541" width="13" style="1" bestFit="1" customWidth="1"/>
    <col min="13542" max="13542" width="17.5703125" style="1" customWidth="1"/>
    <col min="13543" max="13543" width="16.42578125" style="1" customWidth="1"/>
    <col min="13544" max="13544" width="13.7109375" style="1" customWidth="1"/>
    <col min="13545" max="13545" width="11.5703125" style="1" bestFit="1" customWidth="1"/>
    <col min="13546" max="13546" width="14.7109375" style="1" customWidth="1"/>
    <col min="13547" max="13547" width="13.85546875" style="1" customWidth="1"/>
    <col min="13548" max="13548" width="13.5703125" style="1" customWidth="1"/>
    <col min="13549" max="13549" width="14.140625" style="1" customWidth="1"/>
    <col min="13550" max="13550" width="12" style="1" customWidth="1"/>
    <col min="13551" max="13551" width="14.5703125" style="1" customWidth="1"/>
    <col min="13552" max="13552" width="17" style="1" customWidth="1"/>
    <col min="13553" max="13791" width="11.42578125" style="1"/>
    <col min="13792" max="13792" width="6.42578125" style="1" customWidth="1"/>
    <col min="13793" max="13793" width="39.5703125" style="1" customWidth="1"/>
    <col min="13794" max="13794" width="41.5703125" style="1" customWidth="1"/>
    <col min="13795" max="13795" width="31.140625" style="1" customWidth="1"/>
    <col min="13796" max="13796" width="27.85546875" style="1" customWidth="1"/>
    <col min="13797" max="13797" width="13" style="1" bestFit="1" customWidth="1"/>
    <col min="13798" max="13798" width="17.5703125" style="1" customWidth="1"/>
    <col min="13799" max="13799" width="16.42578125" style="1" customWidth="1"/>
    <col min="13800" max="13800" width="13.7109375" style="1" customWidth="1"/>
    <col min="13801" max="13801" width="11.5703125" style="1" bestFit="1" customWidth="1"/>
    <col min="13802" max="13802" width="14.7109375" style="1" customWidth="1"/>
    <col min="13803" max="13803" width="13.85546875" style="1" customWidth="1"/>
    <col min="13804" max="13804" width="13.5703125" style="1" customWidth="1"/>
    <col min="13805" max="13805" width="14.140625" style="1" customWidth="1"/>
    <col min="13806" max="13806" width="12" style="1" customWidth="1"/>
    <col min="13807" max="13807" width="14.5703125" style="1" customWidth="1"/>
    <col min="13808" max="13808" width="17" style="1" customWidth="1"/>
    <col min="13809" max="14047" width="11.42578125" style="1"/>
    <col min="14048" max="14048" width="6.42578125" style="1" customWidth="1"/>
    <col min="14049" max="14049" width="39.5703125" style="1" customWidth="1"/>
    <col min="14050" max="14050" width="41.5703125" style="1" customWidth="1"/>
    <col min="14051" max="14051" width="31.140625" style="1" customWidth="1"/>
    <col min="14052" max="14052" width="27.85546875" style="1" customWidth="1"/>
    <col min="14053" max="14053" width="13" style="1" bestFit="1" customWidth="1"/>
    <col min="14054" max="14054" width="17.5703125" style="1" customWidth="1"/>
    <col min="14055" max="14055" width="16.42578125" style="1" customWidth="1"/>
    <col min="14056" max="14056" width="13.7109375" style="1" customWidth="1"/>
    <col min="14057" max="14057" width="11.5703125" style="1" bestFit="1" customWidth="1"/>
    <col min="14058" max="14058" width="14.7109375" style="1" customWidth="1"/>
    <col min="14059" max="14059" width="13.85546875" style="1" customWidth="1"/>
    <col min="14060" max="14060" width="13.5703125" style="1" customWidth="1"/>
    <col min="14061" max="14061" width="14.140625" style="1" customWidth="1"/>
    <col min="14062" max="14062" width="12" style="1" customWidth="1"/>
    <col min="14063" max="14063" width="14.5703125" style="1" customWidth="1"/>
    <col min="14064" max="14064" width="17" style="1" customWidth="1"/>
    <col min="14065" max="14303" width="11.42578125" style="1"/>
    <col min="14304" max="14304" width="6.42578125" style="1" customWidth="1"/>
    <col min="14305" max="14305" width="39.5703125" style="1" customWidth="1"/>
    <col min="14306" max="14306" width="41.5703125" style="1" customWidth="1"/>
    <col min="14307" max="14307" width="31.140625" style="1" customWidth="1"/>
    <col min="14308" max="14308" width="27.85546875" style="1" customWidth="1"/>
    <col min="14309" max="14309" width="13" style="1" bestFit="1" customWidth="1"/>
    <col min="14310" max="14310" width="17.5703125" style="1" customWidth="1"/>
    <col min="14311" max="14311" width="16.42578125" style="1" customWidth="1"/>
    <col min="14312" max="14312" width="13.7109375" style="1" customWidth="1"/>
    <col min="14313" max="14313" width="11.5703125" style="1" bestFit="1" customWidth="1"/>
    <col min="14314" max="14314" width="14.7109375" style="1" customWidth="1"/>
    <col min="14315" max="14315" width="13.85546875" style="1" customWidth="1"/>
    <col min="14316" max="14316" width="13.5703125" style="1" customWidth="1"/>
    <col min="14317" max="14317" width="14.140625" style="1" customWidth="1"/>
    <col min="14318" max="14318" width="12" style="1" customWidth="1"/>
    <col min="14319" max="14319" width="14.5703125" style="1" customWidth="1"/>
    <col min="14320" max="14320" width="17" style="1" customWidth="1"/>
    <col min="14321" max="14559" width="11.42578125" style="1"/>
    <col min="14560" max="14560" width="6.42578125" style="1" customWidth="1"/>
    <col min="14561" max="14561" width="39.5703125" style="1" customWidth="1"/>
    <col min="14562" max="14562" width="41.5703125" style="1" customWidth="1"/>
    <col min="14563" max="14563" width="31.140625" style="1" customWidth="1"/>
    <col min="14564" max="14564" width="27.85546875" style="1" customWidth="1"/>
    <col min="14565" max="14565" width="13" style="1" bestFit="1" customWidth="1"/>
    <col min="14566" max="14566" width="17.5703125" style="1" customWidth="1"/>
    <col min="14567" max="14567" width="16.42578125" style="1" customWidth="1"/>
    <col min="14568" max="14568" width="13.7109375" style="1" customWidth="1"/>
    <col min="14569" max="14569" width="11.5703125" style="1" bestFit="1" customWidth="1"/>
    <col min="14570" max="14570" width="14.7109375" style="1" customWidth="1"/>
    <col min="14571" max="14571" width="13.85546875" style="1" customWidth="1"/>
    <col min="14572" max="14572" width="13.5703125" style="1" customWidth="1"/>
    <col min="14573" max="14573" width="14.140625" style="1" customWidth="1"/>
    <col min="14574" max="14574" width="12" style="1" customWidth="1"/>
    <col min="14575" max="14575" width="14.5703125" style="1" customWidth="1"/>
    <col min="14576" max="14576" width="17" style="1" customWidth="1"/>
    <col min="14577" max="14815" width="11.42578125" style="1"/>
    <col min="14816" max="14816" width="6.42578125" style="1" customWidth="1"/>
    <col min="14817" max="14817" width="39.5703125" style="1" customWidth="1"/>
    <col min="14818" max="14818" width="41.5703125" style="1" customWidth="1"/>
    <col min="14819" max="14819" width="31.140625" style="1" customWidth="1"/>
    <col min="14820" max="14820" width="27.85546875" style="1" customWidth="1"/>
    <col min="14821" max="14821" width="13" style="1" bestFit="1" customWidth="1"/>
    <col min="14822" max="14822" width="17.5703125" style="1" customWidth="1"/>
    <col min="14823" max="14823" width="16.42578125" style="1" customWidth="1"/>
    <col min="14824" max="14824" width="13.7109375" style="1" customWidth="1"/>
    <col min="14825" max="14825" width="11.5703125" style="1" bestFit="1" customWidth="1"/>
    <col min="14826" max="14826" width="14.7109375" style="1" customWidth="1"/>
    <col min="14827" max="14827" width="13.85546875" style="1" customWidth="1"/>
    <col min="14828" max="14828" width="13.5703125" style="1" customWidth="1"/>
    <col min="14829" max="14829" width="14.140625" style="1" customWidth="1"/>
    <col min="14830" max="14830" width="12" style="1" customWidth="1"/>
    <col min="14831" max="14831" width="14.5703125" style="1" customWidth="1"/>
    <col min="14832" max="14832" width="17" style="1" customWidth="1"/>
    <col min="14833" max="15071" width="11.42578125" style="1"/>
    <col min="15072" max="15072" width="6.42578125" style="1" customWidth="1"/>
    <col min="15073" max="15073" width="39.5703125" style="1" customWidth="1"/>
    <col min="15074" max="15074" width="41.5703125" style="1" customWidth="1"/>
    <col min="15075" max="15075" width="31.140625" style="1" customWidth="1"/>
    <col min="15076" max="15076" width="27.85546875" style="1" customWidth="1"/>
    <col min="15077" max="15077" width="13" style="1" bestFit="1" customWidth="1"/>
    <col min="15078" max="15078" width="17.5703125" style="1" customWidth="1"/>
    <col min="15079" max="15079" width="16.42578125" style="1" customWidth="1"/>
    <col min="15080" max="15080" width="13.7109375" style="1" customWidth="1"/>
    <col min="15081" max="15081" width="11.5703125" style="1" bestFit="1" customWidth="1"/>
    <col min="15082" max="15082" width="14.7109375" style="1" customWidth="1"/>
    <col min="15083" max="15083" width="13.85546875" style="1" customWidth="1"/>
    <col min="15084" max="15084" width="13.5703125" style="1" customWidth="1"/>
    <col min="15085" max="15085" width="14.140625" style="1" customWidth="1"/>
    <col min="15086" max="15086" width="12" style="1" customWidth="1"/>
    <col min="15087" max="15087" width="14.5703125" style="1" customWidth="1"/>
    <col min="15088" max="15088" width="17" style="1" customWidth="1"/>
    <col min="15089" max="15327" width="11.42578125" style="1"/>
    <col min="15328" max="15328" width="6.42578125" style="1" customWidth="1"/>
    <col min="15329" max="15329" width="39.5703125" style="1" customWidth="1"/>
    <col min="15330" max="15330" width="41.5703125" style="1" customWidth="1"/>
    <col min="15331" max="15331" width="31.140625" style="1" customWidth="1"/>
    <col min="15332" max="15332" width="27.85546875" style="1" customWidth="1"/>
    <col min="15333" max="15333" width="13" style="1" bestFit="1" customWidth="1"/>
    <col min="15334" max="15334" width="17.5703125" style="1" customWidth="1"/>
    <col min="15335" max="15335" width="16.42578125" style="1" customWidth="1"/>
    <col min="15336" max="15336" width="13.7109375" style="1" customWidth="1"/>
    <col min="15337" max="15337" width="11.5703125" style="1" bestFit="1" customWidth="1"/>
    <col min="15338" max="15338" width="14.7109375" style="1" customWidth="1"/>
    <col min="15339" max="15339" width="13.85546875" style="1" customWidth="1"/>
    <col min="15340" max="15340" width="13.5703125" style="1" customWidth="1"/>
    <col min="15341" max="15341" width="14.140625" style="1" customWidth="1"/>
    <col min="15342" max="15342" width="12" style="1" customWidth="1"/>
    <col min="15343" max="15343" width="14.5703125" style="1" customWidth="1"/>
    <col min="15344" max="15344" width="17" style="1" customWidth="1"/>
    <col min="15345" max="15583" width="11.42578125" style="1"/>
    <col min="15584" max="15584" width="6.42578125" style="1" customWidth="1"/>
    <col min="15585" max="15585" width="39.5703125" style="1" customWidth="1"/>
    <col min="15586" max="15586" width="41.5703125" style="1" customWidth="1"/>
    <col min="15587" max="15587" width="31.140625" style="1" customWidth="1"/>
    <col min="15588" max="15588" width="27.85546875" style="1" customWidth="1"/>
    <col min="15589" max="15589" width="13" style="1" bestFit="1" customWidth="1"/>
    <col min="15590" max="15590" width="17.5703125" style="1" customWidth="1"/>
    <col min="15591" max="15591" width="16.42578125" style="1" customWidth="1"/>
    <col min="15592" max="15592" width="13.7109375" style="1" customWidth="1"/>
    <col min="15593" max="15593" width="11.5703125" style="1" bestFit="1" customWidth="1"/>
    <col min="15594" max="15594" width="14.7109375" style="1" customWidth="1"/>
    <col min="15595" max="15595" width="13.85546875" style="1" customWidth="1"/>
    <col min="15596" max="15596" width="13.5703125" style="1" customWidth="1"/>
    <col min="15597" max="15597" width="14.140625" style="1" customWidth="1"/>
    <col min="15598" max="15598" width="12" style="1" customWidth="1"/>
    <col min="15599" max="15599" width="14.5703125" style="1" customWidth="1"/>
    <col min="15600" max="15600" width="17" style="1" customWidth="1"/>
    <col min="15601" max="15839" width="11.42578125" style="1"/>
    <col min="15840" max="15840" width="6.42578125" style="1" customWidth="1"/>
    <col min="15841" max="15841" width="39.5703125" style="1" customWidth="1"/>
    <col min="15842" max="15842" width="41.5703125" style="1" customWidth="1"/>
    <col min="15843" max="15843" width="31.140625" style="1" customWidth="1"/>
    <col min="15844" max="15844" width="27.85546875" style="1" customWidth="1"/>
    <col min="15845" max="15845" width="13" style="1" bestFit="1" customWidth="1"/>
    <col min="15846" max="15846" width="17.5703125" style="1" customWidth="1"/>
    <col min="15847" max="15847" width="16.42578125" style="1" customWidth="1"/>
    <col min="15848" max="15848" width="13.7109375" style="1" customWidth="1"/>
    <col min="15849" max="15849" width="11.5703125" style="1" bestFit="1" customWidth="1"/>
    <col min="15850" max="15850" width="14.7109375" style="1" customWidth="1"/>
    <col min="15851" max="15851" width="13.85546875" style="1" customWidth="1"/>
    <col min="15852" max="15852" width="13.5703125" style="1" customWidth="1"/>
    <col min="15853" max="15853" width="14.140625" style="1" customWidth="1"/>
    <col min="15854" max="15854" width="12" style="1" customWidth="1"/>
    <col min="15855" max="15855" width="14.5703125" style="1" customWidth="1"/>
    <col min="15856" max="15856" width="17" style="1" customWidth="1"/>
    <col min="15857" max="16095" width="11.42578125" style="1"/>
    <col min="16096" max="16096" width="6.42578125" style="1" customWidth="1"/>
    <col min="16097" max="16097" width="39.5703125" style="1" customWidth="1"/>
    <col min="16098" max="16098" width="41.5703125" style="1" customWidth="1"/>
    <col min="16099" max="16099" width="31.140625" style="1" customWidth="1"/>
    <col min="16100" max="16100" width="27.85546875" style="1" customWidth="1"/>
    <col min="16101" max="16101" width="13" style="1" bestFit="1" customWidth="1"/>
    <col min="16102" max="16102" width="17.5703125" style="1" customWidth="1"/>
    <col min="16103" max="16103" width="16.42578125" style="1" customWidth="1"/>
    <col min="16104" max="16104" width="13.7109375" style="1" customWidth="1"/>
    <col min="16105" max="16105" width="11.5703125" style="1" bestFit="1" customWidth="1"/>
    <col min="16106" max="16106" width="14.7109375" style="1" customWidth="1"/>
    <col min="16107" max="16107" width="13.85546875" style="1" customWidth="1"/>
    <col min="16108" max="16108" width="13.5703125" style="1" customWidth="1"/>
    <col min="16109" max="16109" width="14.140625" style="1" customWidth="1"/>
    <col min="16110" max="16110" width="12" style="1" customWidth="1"/>
    <col min="16111" max="16111" width="14.5703125" style="1" customWidth="1"/>
    <col min="16112" max="16112" width="17" style="1" customWidth="1"/>
    <col min="16113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17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17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</row>
    <row r="5" spans="1:17" ht="21" customHeight="1" x14ac:dyDescent="0.35">
      <c r="A5" s="56" t="s">
        <v>1507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875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876</v>
      </c>
      <c r="H7" s="22" t="s">
        <v>877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878</v>
      </c>
      <c r="C8" s="1" t="s">
        <v>879</v>
      </c>
      <c r="D8" s="1" t="s">
        <v>880</v>
      </c>
      <c r="E8" s="1" t="s">
        <v>881</v>
      </c>
      <c r="F8" s="1" t="s">
        <v>37</v>
      </c>
      <c r="G8" s="25" t="s">
        <v>882</v>
      </c>
      <c r="H8" s="25" t="s">
        <v>883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ht="24.95" customHeight="1" x14ac:dyDescent="0.25">
      <c r="A9" s="1">
        <v>2</v>
      </c>
      <c r="B9" t="s">
        <v>886</v>
      </c>
      <c r="C9" s="1" t="s">
        <v>887</v>
      </c>
      <c r="D9" s="1" t="s">
        <v>888</v>
      </c>
      <c r="E9" s="1" t="s">
        <v>881</v>
      </c>
      <c r="F9" s="1" t="s">
        <v>37</v>
      </c>
      <c r="G9" s="25" t="s">
        <v>889</v>
      </c>
      <c r="H9" s="25" t="s">
        <v>890</v>
      </c>
      <c r="I9" s="13">
        <v>120000</v>
      </c>
      <c r="J9" s="13">
        <v>0</v>
      </c>
      <c r="K9" s="13">
        <v>120000</v>
      </c>
      <c r="L9" s="13">
        <f>+I9*2.87%</f>
        <v>3444</v>
      </c>
      <c r="M9" s="13">
        <v>16809.87</v>
      </c>
      <c r="N9" s="13">
        <f t="shared" ref="N9:N74" si="0">+I9*3.04%</f>
        <v>3648</v>
      </c>
      <c r="O9" s="13">
        <v>3721.9</v>
      </c>
      <c r="P9" s="13">
        <f t="shared" ref="P9:P74" si="1">+L9+M9+N9+O9</f>
        <v>27623.77</v>
      </c>
      <c r="Q9" s="13">
        <f t="shared" ref="Q9:Q74" si="2">+I9-P9</f>
        <v>92376.23</v>
      </c>
    </row>
    <row r="10" spans="1:17" ht="24.95" customHeight="1" x14ac:dyDescent="0.25">
      <c r="A10" s="1">
        <v>3</v>
      </c>
      <c r="B10" t="s">
        <v>1324</v>
      </c>
      <c r="C10" t="s">
        <v>1323</v>
      </c>
      <c r="D10" t="s">
        <v>1325</v>
      </c>
      <c r="E10" s="1" t="s">
        <v>881</v>
      </c>
      <c r="F10" s="1" t="s">
        <v>37</v>
      </c>
      <c r="G10" s="25" t="s">
        <v>925</v>
      </c>
      <c r="H10" s="25" t="s">
        <v>1326</v>
      </c>
      <c r="I10" s="13">
        <v>50000</v>
      </c>
      <c r="J10" s="13">
        <v>0</v>
      </c>
      <c r="K10" s="13">
        <v>50000</v>
      </c>
      <c r="L10" s="13">
        <v>1435</v>
      </c>
      <c r="M10" s="13">
        <v>1854</v>
      </c>
      <c r="N10" s="13">
        <f t="shared" si="0"/>
        <v>1520</v>
      </c>
      <c r="O10" s="13">
        <v>25</v>
      </c>
      <c r="P10" s="13">
        <f t="shared" si="1"/>
        <v>4834</v>
      </c>
      <c r="Q10" s="13">
        <f t="shared" si="2"/>
        <v>45166</v>
      </c>
    </row>
    <row r="11" spans="1:17" ht="24.95" customHeight="1" x14ac:dyDescent="0.25">
      <c r="A11" s="1">
        <v>4</v>
      </c>
      <c r="B11" t="s">
        <v>892</v>
      </c>
      <c r="C11" s="1" t="s">
        <v>103</v>
      </c>
      <c r="D11" s="1" t="s">
        <v>893</v>
      </c>
      <c r="E11" s="1" t="s">
        <v>881</v>
      </c>
      <c r="F11" s="1" t="s">
        <v>29</v>
      </c>
      <c r="G11" s="25" t="s">
        <v>894</v>
      </c>
      <c r="H11" s="25" t="s">
        <v>895</v>
      </c>
      <c r="I11" s="13">
        <v>45000</v>
      </c>
      <c r="J11" s="13">
        <v>0</v>
      </c>
      <c r="K11" s="13">
        <v>45000</v>
      </c>
      <c r="L11" s="13">
        <f t="shared" ref="L11:L106" si="3">+I11*2.87%</f>
        <v>1291.5</v>
      </c>
      <c r="M11" s="13">
        <v>1148.33</v>
      </c>
      <c r="N11" s="13">
        <f t="shared" si="0"/>
        <v>1368</v>
      </c>
      <c r="O11" s="13">
        <v>25</v>
      </c>
      <c r="P11" s="13">
        <f t="shared" si="1"/>
        <v>3832.83</v>
      </c>
      <c r="Q11" s="13">
        <f t="shared" si="2"/>
        <v>41167.17</v>
      </c>
    </row>
    <row r="12" spans="1:17" ht="24.95" customHeight="1" x14ac:dyDescent="0.25">
      <c r="A12" s="1">
        <v>5</v>
      </c>
      <c r="B12" t="s">
        <v>1417</v>
      </c>
      <c r="C12" s="1" t="s">
        <v>103</v>
      </c>
      <c r="D12" t="s">
        <v>1418</v>
      </c>
      <c r="E12" s="1" t="s">
        <v>881</v>
      </c>
      <c r="F12" s="1" t="s">
        <v>29</v>
      </c>
      <c r="G12" s="25" t="s">
        <v>1289</v>
      </c>
      <c r="H12" s="25" t="s">
        <v>1416</v>
      </c>
      <c r="I12" s="13">
        <v>100000</v>
      </c>
      <c r="J12" s="13">
        <v>0</v>
      </c>
      <c r="K12" s="13">
        <v>100000</v>
      </c>
      <c r="L12" s="13">
        <v>2870</v>
      </c>
      <c r="M12" s="13">
        <v>12105.37</v>
      </c>
      <c r="N12" s="13">
        <f t="shared" si="0"/>
        <v>3040</v>
      </c>
      <c r="O12" s="13">
        <v>25</v>
      </c>
      <c r="P12" s="13">
        <f t="shared" si="1"/>
        <v>18040.370000000003</v>
      </c>
      <c r="Q12" s="13">
        <f t="shared" si="2"/>
        <v>81959.63</v>
      </c>
    </row>
    <row r="13" spans="1:17" ht="24.95" customHeight="1" x14ac:dyDescent="0.25">
      <c r="A13" s="1">
        <v>6</v>
      </c>
      <c r="B13" t="s">
        <v>1532</v>
      </c>
      <c r="C13" t="s">
        <v>1531</v>
      </c>
      <c r="D13" t="s">
        <v>1533</v>
      </c>
      <c r="E13" s="1" t="s">
        <v>881</v>
      </c>
      <c r="F13" s="1" t="s">
        <v>37</v>
      </c>
      <c r="G13" s="25" t="s">
        <v>1398</v>
      </c>
      <c r="H13" s="25" t="s">
        <v>1501</v>
      </c>
      <c r="I13" s="13">
        <v>75000</v>
      </c>
      <c r="J13" s="13">
        <v>0</v>
      </c>
      <c r="K13" s="13">
        <v>75000</v>
      </c>
      <c r="L13" s="13">
        <v>2152.5</v>
      </c>
      <c r="M13" s="13">
        <v>6309.38</v>
      </c>
      <c r="N13" s="13">
        <v>2280</v>
      </c>
      <c r="O13" s="13">
        <v>25</v>
      </c>
      <c r="P13" s="13">
        <v>10766.88</v>
      </c>
      <c r="Q13" s="13">
        <v>64233.120000000003</v>
      </c>
    </row>
    <row r="14" spans="1:17" ht="24.95" customHeight="1" x14ac:dyDescent="0.25">
      <c r="A14" s="1">
        <v>7</v>
      </c>
      <c r="B14" t="s">
        <v>1414</v>
      </c>
      <c r="C14" t="s">
        <v>163</v>
      </c>
      <c r="D14" t="s">
        <v>1415</v>
      </c>
      <c r="E14" s="1" t="s">
        <v>881</v>
      </c>
      <c r="F14" s="1" t="s">
        <v>29</v>
      </c>
      <c r="G14" s="25" t="s">
        <v>1289</v>
      </c>
      <c r="H14" s="25" t="s">
        <v>1416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f t="shared" si="0"/>
        <v>2432</v>
      </c>
      <c r="O14" s="13">
        <v>25</v>
      </c>
      <c r="P14" s="13">
        <f t="shared" si="1"/>
        <v>12153.869999999999</v>
      </c>
      <c r="Q14" s="13">
        <f t="shared" si="2"/>
        <v>67846.13</v>
      </c>
    </row>
    <row r="15" spans="1:17" ht="24.95" customHeight="1" x14ac:dyDescent="0.25">
      <c r="A15" s="1">
        <v>8</v>
      </c>
      <c r="B15" t="s">
        <v>896</v>
      </c>
      <c r="C15" s="1" t="s">
        <v>897</v>
      </c>
      <c r="D15" s="1" t="s">
        <v>880</v>
      </c>
      <c r="E15" s="1" t="s">
        <v>881</v>
      </c>
      <c r="F15" s="1" t="s">
        <v>37</v>
      </c>
      <c r="G15" s="25" t="s">
        <v>898</v>
      </c>
      <c r="H15" s="25" t="s">
        <v>899</v>
      </c>
      <c r="I15" s="13">
        <v>35000</v>
      </c>
      <c r="K15" s="13">
        <v>35000</v>
      </c>
      <c r="L15" s="13">
        <f t="shared" si="3"/>
        <v>1004.5</v>
      </c>
      <c r="M15" s="13">
        <v>0</v>
      </c>
      <c r="N15" s="13">
        <f t="shared" si="0"/>
        <v>1064</v>
      </c>
      <c r="O15" s="13">
        <v>25</v>
      </c>
      <c r="P15" s="13">
        <f t="shared" si="1"/>
        <v>2093.5</v>
      </c>
      <c r="Q15" s="13">
        <f t="shared" si="2"/>
        <v>32906.5</v>
      </c>
    </row>
    <row r="16" spans="1:17" ht="24.95" customHeight="1" x14ac:dyDescent="0.25">
      <c r="A16" s="1">
        <v>9</v>
      </c>
      <c r="B16" t="s">
        <v>900</v>
      </c>
      <c r="C16" s="1" t="s">
        <v>64</v>
      </c>
      <c r="D16" s="1" t="s">
        <v>1443</v>
      </c>
      <c r="E16" s="1" t="s">
        <v>881</v>
      </c>
      <c r="F16" s="1" t="s">
        <v>29</v>
      </c>
      <c r="G16" s="25" t="s">
        <v>889</v>
      </c>
      <c r="H16" s="25" t="s">
        <v>890</v>
      </c>
      <c r="I16" s="13">
        <v>70000</v>
      </c>
      <c r="J16" s="13">
        <v>0</v>
      </c>
      <c r="K16" s="13">
        <v>70000</v>
      </c>
      <c r="L16" s="13">
        <f>+I16*2.87%</f>
        <v>2009</v>
      </c>
      <c r="M16" s="13">
        <v>5368.48</v>
      </c>
      <c r="N16" s="13">
        <f t="shared" si="0"/>
        <v>2128</v>
      </c>
      <c r="O16" s="13">
        <v>25</v>
      </c>
      <c r="P16" s="13">
        <f t="shared" si="1"/>
        <v>9530.48</v>
      </c>
      <c r="Q16" s="13">
        <f t="shared" si="2"/>
        <v>60469.520000000004</v>
      </c>
    </row>
    <row r="17" spans="1:17" ht="24.95" customHeight="1" x14ac:dyDescent="0.25">
      <c r="A17" s="1">
        <v>10</v>
      </c>
      <c r="B17" t="s">
        <v>901</v>
      </c>
      <c r="C17" s="1" t="s">
        <v>902</v>
      </c>
      <c r="D17" s="1" t="s">
        <v>292</v>
      </c>
      <c r="E17" s="1" t="s">
        <v>881</v>
      </c>
      <c r="F17" s="1" t="s">
        <v>37</v>
      </c>
      <c r="G17" s="25" t="s">
        <v>894</v>
      </c>
      <c r="H17" s="25" t="s">
        <v>895</v>
      </c>
      <c r="I17" s="13">
        <v>75000</v>
      </c>
      <c r="J17" s="13">
        <v>0</v>
      </c>
      <c r="K17" s="13">
        <v>75000</v>
      </c>
      <c r="L17" s="13">
        <f t="shared" si="3"/>
        <v>2152.5</v>
      </c>
      <c r="M17" s="13">
        <v>6309.38</v>
      </c>
      <c r="N17" s="13">
        <f t="shared" si="0"/>
        <v>2280</v>
      </c>
      <c r="O17" s="13">
        <v>25</v>
      </c>
      <c r="P17" s="13">
        <f t="shared" si="1"/>
        <v>10766.880000000001</v>
      </c>
      <c r="Q17" s="13">
        <f t="shared" si="2"/>
        <v>64233.119999999995</v>
      </c>
    </row>
    <row r="18" spans="1:17" ht="24.95" customHeight="1" x14ac:dyDescent="0.25">
      <c r="A18" s="1">
        <v>11</v>
      </c>
      <c r="B18" t="s">
        <v>903</v>
      </c>
      <c r="C18" s="1" t="s">
        <v>902</v>
      </c>
      <c r="D18" s="1" t="s">
        <v>904</v>
      </c>
      <c r="E18" s="1" t="s">
        <v>881</v>
      </c>
      <c r="F18" s="1" t="s">
        <v>29</v>
      </c>
      <c r="G18" s="25" t="s">
        <v>882</v>
      </c>
      <c r="H18" s="25" t="s">
        <v>883</v>
      </c>
      <c r="I18" s="13">
        <v>50000</v>
      </c>
      <c r="J18" s="13">
        <v>0</v>
      </c>
      <c r="K18" s="13">
        <v>50000</v>
      </c>
      <c r="L18" s="13">
        <f t="shared" si="3"/>
        <v>1435</v>
      </c>
      <c r="M18" s="13">
        <v>1854</v>
      </c>
      <c r="N18" s="13">
        <f t="shared" si="0"/>
        <v>1520</v>
      </c>
      <c r="O18" s="13">
        <v>25</v>
      </c>
      <c r="P18" s="13">
        <f t="shared" si="1"/>
        <v>4834</v>
      </c>
      <c r="Q18" s="13">
        <f t="shared" si="2"/>
        <v>45166</v>
      </c>
    </row>
    <row r="19" spans="1:17" ht="24.95" customHeight="1" x14ac:dyDescent="0.25">
      <c r="A19" s="1">
        <v>12</v>
      </c>
      <c r="B19" t="s">
        <v>1383</v>
      </c>
      <c r="C19" s="1" t="s">
        <v>902</v>
      </c>
      <c r="D19" s="1" t="s">
        <v>904</v>
      </c>
      <c r="E19" s="1" t="s">
        <v>881</v>
      </c>
      <c r="F19" s="1" t="s">
        <v>29</v>
      </c>
      <c r="G19" s="25" t="s">
        <v>898</v>
      </c>
      <c r="H19" s="25" t="s">
        <v>899</v>
      </c>
      <c r="I19" s="13">
        <v>41000</v>
      </c>
      <c r="J19" s="13">
        <v>0</v>
      </c>
      <c r="K19" s="13">
        <v>41000</v>
      </c>
      <c r="L19" s="13">
        <f t="shared" si="3"/>
        <v>1176.7</v>
      </c>
      <c r="M19" s="13">
        <v>583.79</v>
      </c>
      <c r="N19" s="13">
        <f t="shared" si="0"/>
        <v>1246.4000000000001</v>
      </c>
      <c r="O19" s="13">
        <v>25</v>
      </c>
      <c r="P19" s="13">
        <f t="shared" si="1"/>
        <v>3031.8900000000003</v>
      </c>
      <c r="Q19" s="13">
        <f t="shared" si="2"/>
        <v>37968.11</v>
      </c>
    </row>
    <row r="20" spans="1:17" ht="24.95" customHeight="1" x14ac:dyDescent="0.25">
      <c r="A20" s="1">
        <v>13</v>
      </c>
      <c r="B20" t="s">
        <v>1384</v>
      </c>
      <c r="C20" s="1" t="s">
        <v>902</v>
      </c>
      <c r="D20" s="1" t="s">
        <v>880</v>
      </c>
      <c r="E20" s="1" t="s">
        <v>881</v>
      </c>
      <c r="F20" s="1" t="s">
        <v>29</v>
      </c>
      <c r="G20" s="25" t="s">
        <v>882</v>
      </c>
      <c r="H20" s="25" t="s">
        <v>883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f t="shared" si="0"/>
        <v>1368</v>
      </c>
      <c r="O20" s="13">
        <v>25</v>
      </c>
      <c r="P20" s="13">
        <f t="shared" si="1"/>
        <v>3832.83</v>
      </c>
      <c r="Q20" s="13">
        <f t="shared" si="2"/>
        <v>41167.17</v>
      </c>
    </row>
    <row r="21" spans="1:17" ht="24.95" customHeight="1" x14ac:dyDescent="0.25">
      <c r="A21" s="1">
        <v>14</v>
      </c>
      <c r="B21" t="s">
        <v>1390</v>
      </c>
      <c r="C21" s="1" t="s">
        <v>902</v>
      </c>
      <c r="D21" s="1" t="s">
        <v>1445</v>
      </c>
      <c r="E21" s="1" t="s">
        <v>881</v>
      </c>
      <c r="F21" s="1" t="s">
        <v>37</v>
      </c>
      <c r="G21" s="25" t="s">
        <v>884</v>
      </c>
      <c r="H21" s="25" t="s">
        <v>885</v>
      </c>
      <c r="I21" s="13">
        <v>35000</v>
      </c>
      <c r="J21" s="13">
        <v>0</v>
      </c>
      <c r="K21" s="13">
        <v>35000</v>
      </c>
      <c r="L21" s="13">
        <f t="shared" si="3"/>
        <v>1004.5</v>
      </c>
      <c r="M21" s="13">
        <v>0</v>
      </c>
      <c r="N21" s="13">
        <f t="shared" si="0"/>
        <v>1064</v>
      </c>
      <c r="O21" s="13">
        <v>25</v>
      </c>
      <c r="P21" s="13">
        <f t="shared" si="1"/>
        <v>2093.5</v>
      </c>
      <c r="Q21" s="13">
        <f t="shared" si="2"/>
        <v>32906.5</v>
      </c>
    </row>
    <row r="22" spans="1:17" ht="24.95" customHeight="1" x14ac:dyDescent="0.25">
      <c r="A22" s="1">
        <v>15</v>
      </c>
      <c r="B22" t="s">
        <v>907</v>
      </c>
      <c r="C22" s="1" t="s">
        <v>129</v>
      </c>
      <c r="D22" s="1" t="s">
        <v>908</v>
      </c>
      <c r="E22" s="1" t="s">
        <v>881</v>
      </c>
      <c r="F22" s="1" t="s">
        <v>29</v>
      </c>
      <c r="G22" s="25" t="s">
        <v>882</v>
      </c>
      <c r="H22" s="25" t="s">
        <v>883</v>
      </c>
      <c r="I22" s="13">
        <v>55000</v>
      </c>
      <c r="J22" s="13">
        <v>0</v>
      </c>
      <c r="K22" s="13">
        <v>55000</v>
      </c>
      <c r="L22" s="13">
        <f t="shared" si="3"/>
        <v>1578.5</v>
      </c>
      <c r="M22" s="13">
        <v>2559.6799999999998</v>
      </c>
      <c r="N22" s="13">
        <f t="shared" si="0"/>
        <v>1672</v>
      </c>
      <c r="O22" s="13">
        <v>25</v>
      </c>
      <c r="P22" s="13">
        <f t="shared" si="1"/>
        <v>5835.18</v>
      </c>
      <c r="Q22" s="13">
        <f t="shared" si="2"/>
        <v>49164.82</v>
      </c>
    </row>
    <row r="23" spans="1:17" ht="24.95" customHeight="1" x14ac:dyDescent="0.25">
      <c r="A23" s="1">
        <v>16</v>
      </c>
      <c r="B23" t="s">
        <v>909</v>
      </c>
      <c r="C23" s="1" t="s">
        <v>129</v>
      </c>
      <c r="D23" t="s">
        <v>910</v>
      </c>
      <c r="E23" s="1" t="s">
        <v>881</v>
      </c>
      <c r="F23" s="1" t="s">
        <v>29</v>
      </c>
      <c r="G23" s="25" t="s">
        <v>883</v>
      </c>
      <c r="H23" s="25" t="s">
        <v>891</v>
      </c>
      <c r="I23" s="13">
        <v>60000</v>
      </c>
      <c r="J23" s="13">
        <v>0</v>
      </c>
      <c r="K23" s="13">
        <v>60000</v>
      </c>
      <c r="L23" s="13">
        <f t="shared" si="3"/>
        <v>1722</v>
      </c>
      <c r="M23" s="13">
        <v>2800.49</v>
      </c>
      <c r="N23" s="13">
        <f t="shared" si="0"/>
        <v>1824</v>
      </c>
      <c r="O23" s="13">
        <v>3595.92</v>
      </c>
      <c r="P23" s="13">
        <f t="shared" si="1"/>
        <v>9942.41</v>
      </c>
      <c r="Q23" s="13">
        <f t="shared" si="2"/>
        <v>50057.59</v>
      </c>
    </row>
    <row r="24" spans="1:17" ht="24.95" customHeight="1" x14ac:dyDescent="0.25">
      <c r="A24" s="1">
        <v>17</v>
      </c>
      <c r="B24" t="s">
        <v>911</v>
      </c>
      <c r="C24" t="s">
        <v>912</v>
      </c>
      <c r="D24" t="s">
        <v>913</v>
      </c>
      <c r="E24" s="1" t="s">
        <v>881</v>
      </c>
      <c r="F24" s="1" t="s">
        <v>37</v>
      </c>
      <c r="G24" s="25" t="s">
        <v>884</v>
      </c>
      <c r="H24" s="25" t="s">
        <v>885</v>
      </c>
      <c r="I24" s="13">
        <v>34500</v>
      </c>
      <c r="J24" s="13">
        <v>0</v>
      </c>
      <c r="K24" s="13">
        <v>34500</v>
      </c>
      <c r="L24" s="13">
        <f t="shared" si="3"/>
        <v>990.15</v>
      </c>
      <c r="M24" s="13">
        <v>0</v>
      </c>
      <c r="N24" s="13">
        <f t="shared" si="0"/>
        <v>1048.8</v>
      </c>
      <c r="O24" s="13">
        <v>25</v>
      </c>
      <c r="P24" s="13">
        <f t="shared" si="1"/>
        <v>2063.9499999999998</v>
      </c>
      <c r="Q24" s="13">
        <f t="shared" si="2"/>
        <v>32436.05</v>
      </c>
    </row>
    <row r="25" spans="1:17" ht="24.95" customHeight="1" x14ac:dyDescent="0.25">
      <c r="A25" s="1">
        <v>18</v>
      </c>
      <c r="B25" t="s">
        <v>914</v>
      </c>
      <c r="C25" t="s">
        <v>912</v>
      </c>
      <c r="D25" t="s">
        <v>913</v>
      </c>
      <c r="E25" s="1" t="s">
        <v>881</v>
      </c>
      <c r="F25" s="1" t="s">
        <v>29</v>
      </c>
      <c r="G25" s="25" t="s">
        <v>884</v>
      </c>
      <c r="H25" s="25" t="s">
        <v>885</v>
      </c>
      <c r="I25" s="13">
        <v>34500</v>
      </c>
      <c r="J25" s="13">
        <v>0</v>
      </c>
      <c r="K25" s="13">
        <v>34500</v>
      </c>
      <c r="L25" s="13">
        <f t="shared" si="3"/>
        <v>990.15</v>
      </c>
      <c r="M25" s="13">
        <v>0</v>
      </c>
      <c r="N25" s="13">
        <f t="shared" si="0"/>
        <v>1048.8</v>
      </c>
      <c r="O25" s="13">
        <v>25</v>
      </c>
      <c r="P25" s="13">
        <f t="shared" si="1"/>
        <v>2063.9499999999998</v>
      </c>
      <c r="Q25" s="13">
        <f t="shared" si="2"/>
        <v>32436.05</v>
      </c>
    </row>
    <row r="26" spans="1:17" ht="24.95" customHeight="1" x14ac:dyDescent="0.25">
      <c r="A26" s="1">
        <v>19</v>
      </c>
      <c r="B26" t="s">
        <v>915</v>
      </c>
      <c r="C26" t="s">
        <v>912</v>
      </c>
      <c r="D26" t="s">
        <v>197</v>
      </c>
      <c r="E26" s="1" t="s">
        <v>881</v>
      </c>
      <c r="F26" s="1" t="s">
        <v>37</v>
      </c>
      <c r="G26" s="25" t="s">
        <v>884</v>
      </c>
      <c r="H26" s="25" t="s">
        <v>885</v>
      </c>
      <c r="I26" s="13">
        <v>40250</v>
      </c>
      <c r="J26" s="13">
        <v>0</v>
      </c>
      <c r="K26" s="13">
        <v>40250</v>
      </c>
      <c r="L26" s="13">
        <v>1155.18</v>
      </c>
      <c r="M26" s="13">
        <v>477.93</v>
      </c>
      <c r="N26" s="13">
        <f t="shared" si="0"/>
        <v>1223.5999999999999</v>
      </c>
      <c r="O26" s="13">
        <v>425</v>
      </c>
      <c r="P26" s="13">
        <f t="shared" si="1"/>
        <v>3281.71</v>
      </c>
      <c r="Q26" s="13">
        <f t="shared" si="2"/>
        <v>36968.29</v>
      </c>
    </row>
    <row r="27" spans="1:17" ht="24.95" customHeight="1" x14ac:dyDescent="0.25">
      <c r="A27" s="1">
        <v>20</v>
      </c>
      <c r="B27" t="s">
        <v>1502</v>
      </c>
      <c r="C27" s="1" t="s">
        <v>916</v>
      </c>
      <c r="D27" t="s">
        <v>1503</v>
      </c>
      <c r="E27" s="1" t="s">
        <v>881</v>
      </c>
      <c r="F27" s="1" t="s">
        <v>37</v>
      </c>
      <c r="G27" s="25" t="s">
        <v>917</v>
      </c>
      <c r="H27" s="25" t="s">
        <v>918</v>
      </c>
      <c r="I27" s="13">
        <v>80000</v>
      </c>
      <c r="J27" s="13">
        <v>0</v>
      </c>
      <c r="K27" s="13">
        <v>80000</v>
      </c>
      <c r="L27" s="13">
        <v>2296</v>
      </c>
      <c r="M27" s="13">
        <v>7400.87</v>
      </c>
      <c r="N27" s="13">
        <f t="shared" si="0"/>
        <v>2432</v>
      </c>
      <c r="O27" s="13">
        <v>2035.8</v>
      </c>
      <c r="P27" s="13">
        <f t="shared" si="1"/>
        <v>14164.669999999998</v>
      </c>
      <c r="Q27" s="13">
        <f t="shared" si="2"/>
        <v>65835.33</v>
      </c>
    </row>
    <row r="28" spans="1:17" ht="24.95" customHeight="1" x14ac:dyDescent="0.25">
      <c r="A28" s="1">
        <v>21</v>
      </c>
      <c r="B28" t="s">
        <v>1538</v>
      </c>
      <c r="C28" s="1" t="s">
        <v>916</v>
      </c>
      <c r="D28" t="s">
        <v>1539</v>
      </c>
      <c r="E28" s="1" t="s">
        <v>881</v>
      </c>
      <c r="F28" s="1" t="s">
        <v>37</v>
      </c>
      <c r="G28" s="25" t="s">
        <v>1398</v>
      </c>
      <c r="H28" s="25" t="s">
        <v>1501</v>
      </c>
      <c r="I28" s="13">
        <v>50000</v>
      </c>
      <c r="J28" s="13">
        <v>0</v>
      </c>
      <c r="K28" s="13">
        <v>50000</v>
      </c>
      <c r="L28" s="13">
        <v>1435</v>
      </c>
      <c r="M28" s="13">
        <v>1854</v>
      </c>
      <c r="N28" s="13">
        <v>1520</v>
      </c>
      <c r="O28" s="13">
        <v>25</v>
      </c>
      <c r="P28" s="13">
        <v>4834</v>
      </c>
      <c r="Q28" s="13">
        <v>45166</v>
      </c>
    </row>
    <row r="29" spans="1:17" ht="24.95" customHeight="1" x14ac:dyDescent="0.25">
      <c r="A29" s="1">
        <v>22</v>
      </c>
      <c r="B29" t="s">
        <v>919</v>
      </c>
      <c r="C29" s="1" t="s">
        <v>67</v>
      </c>
      <c r="D29" s="1" t="s">
        <v>920</v>
      </c>
      <c r="E29" s="1" t="s">
        <v>881</v>
      </c>
      <c r="F29" s="1" t="s">
        <v>29</v>
      </c>
      <c r="G29" s="25" t="s">
        <v>898</v>
      </c>
      <c r="H29" s="25" t="s">
        <v>899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921</v>
      </c>
      <c r="C30" s="1" t="s">
        <v>67</v>
      </c>
      <c r="D30" s="1" t="s">
        <v>172</v>
      </c>
      <c r="E30" s="1" t="s">
        <v>881</v>
      </c>
      <c r="F30" s="1" t="s">
        <v>29</v>
      </c>
      <c r="G30" s="25" t="s">
        <v>889</v>
      </c>
      <c r="H30" s="25" t="s">
        <v>890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1397</v>
      </c>
      <c r="C31" t="s">
        <v>1038</v>
      </c>
      <c r="D31" t="s">
        <v>73</v>
      </c>
      <c r="E31" s="1" t="s">
        <v>881</v>
      </c>
      <c r="F31" s="1" t="s">
        <v>37</v>
      </c>
      <c r="G31" s="25" t="s">
        <v>1313</v>
      </c>
      <c r="H31" s="25" t="s">
        <v>1398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1315</v>
      </c>
      <c r="C32" t="s">
        <v>156</v>
      </c>
      <c r="D32" t="s">
        <v>158</v>
      </c>
      <c r="E32" s="1" t="s">
        <v>881</v>
      </c>
      <c r="F32" s="1" t="s">
        <v>37</v>
      </c>
      <c r="G32" s="25" t="s">
        <v>971</v>
      </c>
      <c r="H32" s="25" t="s">
        <v>1316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25</v>
      </c>
      <c r="P32" s="13">
        <f t="shared" si="1"/>
        <v>5835.18</v>
      </c>
      <c r="Q32" s="13">
        <f t="shared" si="2"/>
        <v>49164.82</v>
      </c>
    </row>
    <row r="33" spans="1:17" ht="24.95" customHeight="1" x14ac:dyDescent="0.25">
      <c r="A33" s="1">
        <v>26</v>
      </c>
      <c r="B33" t="s">
        <v>1327</v>
      </c>
      <c r="C33" t="s">
        <v>923</v>
      </c>
      <c r="D33" t="s">
        <v>913</v>
      </c>
      <c r="E33" s="1" t="s">
        <v>881</v>
      </c>
      <c r="F33" s="1" t="s">
        <v>37</v>
      </c>
      <c r="G33" s="25" t="s">
        <v>925</v>
      </c>
      <c r="H33" s="25" t="s">
        <v>1326</v>
      </c>
      <c r="I33" s="13">
        <v>34500</v>
      </c>
      <c r="J33" s="13">
        <v>0</v>
      </c>
      <c r="K33" s="13">
        <v>34500</v>
      </c>
      <c r="L33" s="13">
        <v>990.15</v>
      </c>
      <c r="M33" s="13">
        <v>0</v>
      </c>
      <c r="N33" s="13">
        <f t="shared" si="0"/>
        <v>1048.8</v>
      </c>
      <c r="O33" s="13">
        <v>25</v>
      </c>
      <c r="P33" s="13">
        <f t="shared" si="1"/>
        <v>2063.9499999999998</v>
      </c>
      <c r="Q33" s="13">
        <f t="shared" si="2"/>
        <v>32436.05</v>
      </c>
    </row>
    <row r="34" spans="1:17" ht="24.95" customHeight="1" x14ac:dyDescent="0.25">
      <c r="A34" s="1">
        <v>27</v>
      </c>
      <c r="B34" t="s">
        <v>926</v>
      </c>
      <c r="C34" s="1" t="s">
        <v>927</v>
      </c>
      <c r="D34" s="1" t="s">
        <v>928</v>
      </c>
      <c r="E34" s="1" t="s">
        <v>881</v>
      </c>
      <c r="F34" s="1" t="s">
        <v>29</v>
      </c>
      <c r="G34" s="25" t="s">
        <v>894</v>
      </c>
      <c r="H34" s="25" t="s">
        <v>895</v>
      </c>
      <c r="I34" s="13">
        <v>90000</v>
      </c>
      <c r="J34" s="13">
        <v>0</v>
      </c>
      <c r="K34" s="13">
        <v>90000</v>
      </c>
      <c r="L34" s="13">
        <f t="shared" si="3"/>
        <v>2583</v>
      </c>
      <c r="M34" s="13">
        <v>9753.1200000000008</v>
      </c>
      <c r="N34" s="13">
        <f t="shared" si="0"/>
        <v>2736</v>
      </c>
      <c r="O34" s="13">
        <v>225</v>
      </c>
      <c r="P34" s="13">
        <f t="shared" si="1"/>
        <v>15297.12</v>
      </c>
      <c r="Q34" s="13">
        <f t="shared" si="2"/>
        <v>74702.880000000005</v>
      </c>
    </row>
    <row r="35" spans="1:17" ht="24.95" customHeight="1" x14ac:dyDescent="0.25">
      <c r="A35" s="1">
        <v>28</v>
      </c>
      <c r="B35" t="s">
        <v>1385</v>
      </c>
      <c r="C35" s="1" t="s">
        <v>927</v>
      </c>
      <c r="D35" s="1" t="s">
        <v>292</v>
      </c>
      <c r="E35" s="1" t="s">
        <v>881</v>
      </c>
      <c r="F35" s="1" t="s">
        <v>29</v>
      </c>
      <c r="G35" s="25" t="s">
        <v>890</v>
      </c>
      <c r="H35" s="25" t="s">
        <v>929</v>
      </c>
      <c r="I35" s="13">
        <v>92000</v>
      </c>
      <c r="J35" s="13">
        <v>0</v>
      </c>
      <c r="K35" s="13">
        <v>92000</v>
      </c>
      <c r="L35" s="13">
        <f t="shared" si="3"/>
        <v>2640.4</v>
      </c>
      <c r="M35" s="13">
        <v>10223.57</v>
      </c>
      <c r="N35" s="13">
        <f t="shared" si="0"/>
        <v>2796.8</v>
      </c>
      <c r="O35" s="13">
        <v>25</v>
      </c>
      <c r="P35" s="13">
        <f t="shared" si="1"/>
        <v>15685.77</v>
      </c>
      <c r="Q35" s="13">
        <f t="shared" si="2"/>
        <v>76314.23</v>
      </c>
    </row>
    <row r="36" spans="1:17" ht="24.95" customHeight="1" x14ac:dyDescent="0.25">
      <c r="A36" s="1">
        <v>29</v>
      </c>
      <c r="B36" t="s">
        <v>1382</v>
      </c>
      <c r="C36" s="1" t="s">
        <v>927</v>
      </c>
      <c r="D36" t="s">
        <v>913</v>
      </c>
      <c r="E36" s="1" t="s">
        <v>881</v>
      </c>
      <c r="F36" s="1" t="s">
        <v>29</v>
      </c>
      <c r="G36" s="25" t="s">
        <v>937</v>
      </c>
      <c r="H36" s="25" t="s">
        <v>1381</v>
      </c>
      <c r="I36" s="13">
        <v>34500</v>
      </c>
      <c r="J36" s="13">
        <v>0</v>
      </c>
      <c r="K36" s="13">
        <v>34500</v>
      </c>
      <c r="L36" s="13">
        <v>990.15</v>
      </c>
      <c r="M36" s="13">
        <v>0</v>
      </c>
      <c r="N36" s="13">
        <f t="shared" si="0"/>
        <v>1048.8</v>
      </c>
      <c r="O36" s="13">
        <v>25</v>
      </c>
      <c r="P36" s="13">
        <f t="shared" si="1"/>
        <v>2063.9499999999998</v>
      </c>
      <c r="Q36" s="13">
        <f t="shared" si="2"/>
        <v>32436.05</v>
      </c>
    </row>
    <row r="37" spans="1:17" ht="24.95" customHeight="1" x14ac:dyDescent="0.25">
      <c r="A37" s="1">
        <v>30</v>
      </c>
      <c r="B37" t="s">
        <v>1487</v>
      </c>
      <c r="C37" s="1" t="s">
        <v>276</v>
      </c>
      <c r="D37" s="1" t="s">
        <v>197</v>
      </c>
      <c r="E37" s="1" t="s">
        <v>881</v>
      </c>
      <c r="F37" s="1" t="s">
        <v>29</v>
      </c>
      <c r="G37" s="25" t="s">
        <v>889</v>
      </c>
      <c r="H37" s="25" t="s">
        <v>890</v>
      </c>
      <c r="I37" s="13">
        <v>40250</v>
      </c>
      <c r="J37" s="13">
        <v>0</v>
      </c>
      <c r="K37" s="13">
        <v>40250</v>
      </c>
      <c r="L37" s="13">
        <v>1155.18</v>
      </c>
      <c r="M37" s="13">
        <v>0</v>
      </c>
      <c r="N37" s="13">
        <f t="shared" si="0"/>
        <v>1223.5999999999999</v>
      </c>
      <c r="O37" s="13">
        <v>3455.92</v>
      </c>
      <c r="P37" s="13">
        <f t="shared" si="1"/>
        <v>5834.7</v>
      </c>
      <c r="Q37" s="13">
        <f t="shared" si="2"/>
        <v>34415.300000000003</v>
      </c>
    </row>
    <row r="38" spans="1:17" ht="24.95" customHeight="1" x14ac:dyDescent="0.25">
      <c r="A38" s="1">
        <v>31</v>
      </c>
      <c r="B38" t="s">
        <v>1516</v>
      </c>
      <c r="C38" s="1" t="s">
        <v>276</v>
      </c>
      <c r="D38" s="1" t="s">
        <v>197</v>
      </c>
      <c r="E38" s="1" t="s">
        <v>881</v>
      </c>
      <c r="F38" s="1" t="s">
        <v>29</v>
      </c>
      <c r="G38" s="25" t="s">
        <v>894</v>
      </c>
      <c r="H38" s="25" t="s">
        <v>895</v>
      </c>
      <c r="I38" s="13">
        <v>40250</v>
      </c>
      <c r="J38" s="13">
        <v>0</v>
      </c>
      <c r="K38" s="13">
        <v>40250</v>
      </c>
      <c r="L38" s="13">
        <v>1155.18</v>
      </c>
      <c r="M38" s="13">
        <v>477.93</v>
      </c>
      <c r="N38" s="13">
        <f t="shared" si="0"/>
        <v>1223.5999999999999</v>
      </c>
      <c r="O38" s="13">
        <v>25</v>
      </c>
      <c r="P38" s="13">
        <f t="shared" si="1"/>
        <v>2881.71</v>
      </c>
      <c r="Q38" s="13">
        <f t="shared" si="2"/>
        <v>37368.29</v>
      </c>
    </row>
    <row r="39" spans="1:17" ht="24.95" customHeight="1" x14ac:dyDescent="0.25">
      <c r="A39" s="1">
        <v>32</v>
      </c>
      <c r="B39" t="s">
        <v>930</v>
      </c>
      <c r="C39" s="1" t="s">
        <v>276</v>
      </c>
      <c r="D39" s="1" t="s">
        <v>197</v>
      </c>
      <c r="E39" s="1" t="s">
        <v>881</v>
      </c>
      <c r="F39" s="1" t="s">
        <v>37</v>
      </c>
      <c r="G39" s="25" t="s">
        <v>882</v>
      </c>
      <c r="H39" s="25" t="s">
        <v>883</v>
      </c>
      <c r="I39" s="13">
        <v>40250</v>
      </c>
      <c r="J39" s="13">
        <v>0</v>
      </c>
      <c r="K39" s="13">
        <v>40250</v>
      </c>
      <c r="L39" s="13">
        <v>1155.18</v>
      </c>
      <c r="M39" s="13">
        <v>477.93</v>
      </c>
      <c r="N39" s="13">
        <f t="shared" si="0"/>
        <v>1223.5999999999999</v>
      </c>
      <c r="O39" s="13">
        <v>425</v>
      </c>
      <c r="P39" s="13">
        <f t="shared" si="1"/>
        <v>3281.71</v>
      </c>
      <c r="Q39" s="13">
        <f t="shared" si="2"/>
        <v>36968.29</v>
      </c>
    </row>
    <row r="40" spans="1:17" ht="24.95" customHeight="1" x14ac:dyDescent="0.25">
      <c r="A40" s="1">
        <v>33</v>
      </c>
      <c r="B40" t="s">
        <v>931</v>
      </c>
      <c r="C40" s="1" t="s">
        <v>276</v>
      </c>
      <c r="D40" s="1" t="s">
        <v>197</v>
      </c>
      <c r="E40" s="1" t="s">
        <v>881</v>
      </c>
      <c r="F40" s="1" t="s">
        <v>29</v>
      </c>
      <c r="G40" s="25" t="s">
        <v>932</v>
      </c>
      <c r="H40" s="25" t="s">
        <v>917</v>
      </c>
      <c r="I40" s="13">
        <v>35000</v>
      </c>
      <c r="J40" s="13">
        <v>0</v>
      </c>
      <c r="K40" s="13">
        <v>35000</v>
      </c>
      <c r="L40" s="13">
        <f t="shared" si="3"/>
        <v>1004.5</v>
      </c>
      <c r="M40" s="13">
        <v>0</v>
      </c>
      <c r="N40" s="13">
        <f t="shared" si="0"/>
        <v>1064</v>
      </c>
      <c r="O40" s="13">
        <v>25</v>
      </c>
      <c r="P40" s="13">
        <f t="shared" si="1"/>
        <v>2093.5</v>
      </c>
      <c r="Q40" s="13">
        <f t="shared" si="2"/>
        <v>32906.5</v>
      </c>
    </row>
    <row r="41" spans="1:17" ht="24.95" customHeight="1" x14ac:dyDescent="0.25">
      <c r="A41" s="1">
        <v>34</v>
      </c>
      <c r="B41" t="s">
        <v>933</v>
      </c>
      <c r="C41" s="1" t="s">
        <v>276</v>
      </c>
      <c r="D41" s="1" t="s">
        <v>197</v>
      </c>
      <c r="E41" s="1" t="s">
        <v>881</v>
      </c>
      <c r="F41" s="1" t="s">
        <v>37</v>
      </c>
      <c r="G41" s="25" t="s">
        <v>905</v>
      </c>
      <c r="H41" s="25" t="s">
        <v>906</v>
      </c>
      <c r="I41" s="13">
        <v>40250</v>
      </c>
      <c r="J41" s="13">
        <v>0</v>
      </c>
      <c r="K41" s="13">
        <v>40250</v>
      </c>
      <c r="L41" s="13">
        <v>1155.18</v>
      </c>
      <c r="M41" s="13">
        <v>477.93</v>
      </c>
      <c r="N41" s="13">
        <f t="shared" si="0"/>
        <v>1223.5999999999999</v>
      </c>
      <c r="O41" s="13">
        <v>25</v>
      </c>
      <c r="P41" s="13">
        <f t="shared" si="1"/>
        <v>2881.71</v>
      </c>
      <c r="Q41" s="13">
        <f t="shared" si="2"/>
        <v>37368.29</v>
      </c>
    </row>
    <row r="42" spans="1:17" ht="24.95" customHeight="1" x14ac:dyDescent="0.25">
      <c r="A42" s="1">
        <v>35</v>
      </c>
      <c r="B42" t="s">
        <v>934</v>
      </c>
      <c r="C42" s="1" t="s">
        <v>276</v>
      </c>
      <c r="D42" s="1" t="s">
        <v>197</v>
      </c>
      <c r="E42" s="1" t="s">
        <v>881</v>
      </c>
      <c r="F42" s="1" t="s">
        <v>37</v>
      </c>
      <c r="G42" s="25" t="s">
        <v>905</v>
      </c>
      <c r="H42" s="25" t="s">
        <v>906</v>
      </c>
      <c r="I42" s="13">
        <v>40250</v>
      </c>
      <c r="J42" s="13">
        <v>0</v>
      </c>
      <c r="K42" s="13">
        <v>40250</v>
      </c>
      <c r="L42" s="13">
        <v>1155.18</v>
      </c>
      <c r="M42" s="13">
        <v>477.93</v>
      </c>
      <c r="N42" s="13">
        <f t="shared" si="0"/>
        <v>1223.5999999999999</v>
      </c>
      <c r="O42" s="13">
        <v>5850</v>
      </c>
      <c r="P42" s="13">
        <f t="shared" si="1"/>
        <v>8706.7099999999991</v>
      </c>
      <c r="Q42" s="13">
        <f t="shared" si="2"/>
        <v>31543.29</v>
      </c>
    </row>
    <row r="43" spans="1:17" ht="24.95" customHeight="1" x14ac:dyDescent="0.25">
      <c r="A43" s="1">
        <v>36</v>
      </c>
      <c r="B43" t="s">
        <v>935</v>
      </c>
      <c r="C43" s="1" t="s">
        <v>276</v>
      </c>
      <c r="D43" s="1" t="s">
        <v>197</v>
      </c>
      <c r="E43" s="1" t="s">
        <v>881</v>
      </c>
      <c r="F43" s="1" t="s">
        <v>37</v>
      </c>
      <c r="G43" s="25" t="s">
        <v>905</v>
      </c>
      <c r="H43" s="25" t="s">
        <v>906</v>
      </c>
      <c r="I43" s="13">
        <v>40250</v>
      </c>
      <c r="J43" s="13">
        <v>0</v>
      </c>
      <c r="K43" s="13">
        <v>40250</v>
      </c>
      <c r="L43" s="13">
        <v>1155.18</v>
      </c>
      <c r="M43" s="13">
        <v>477.93</v>
      </c>
      <c r="N43" s="13">
        <f t="shared" si="0"/>
        <v>1223.5999999999999</v>
      </c>
      <c r="O43" s="13">
        <v>25</v>
      </c>
      <c r="P43" s="13">
        <f t="shared" si="1"/>
        <v>2881.71</v>
      </c>
      <c r="Q43" s="13">
        <f t="shared" si="2"/>
        <v>37368.29</v>
      </c>
    </row>
    <row r="44" spans="1:17" ht="24.95" customHeight="1" x14ac:dyDescent="0.25">
      <c r="A44" s="1">
        <v>37</v>
      </c>
      <c r="B44" t="s">
        <v>936</v>
      </c>
      <c r="C44" s="1" t="s">
        <v>276</v>
      </c>
      <c r="D44" s="1" t="s">
        <v>197</v>
      </c>
      <c r="E44" s="1" t="s">
        <v>881</v>
      </c>
      <c r="F44" s="1" t="s">
        <v>37</v>
      </c>
      <c r="G44" s="25" t="s">
        <v>918</v>
      </c>
      <c r="H44" s="25" t="s">
        <v>937</v>
      </c>
      <c r="I44" s="13">
        <v>40250</v>
      </c>
      <c r="J44" s="13">
        <v>0</v>
      </c>
      <c r="K44" s="13">
        <v>40250</v>
      </c>
      <c r="L44" s="13">
        <v>1155.18</v>
      </c>
      <c r="M44" s="13">
        <v>477.93</v>
      </c>
      <c r="N44" s="13">
        <f t="shared" si="0"/>
        <v>1223.5999999999999</v>
      </c>
      <c r="O44" s="13">
        <v>25</v>
      </c>
      <c r="P44" s="13">
        <f t="shared" si="1"/>
        <v>2881.71</v>
      </c>
      <c r="Q44" s="13">
        <f t="shared" si="2"/>
        <v>37368.29</v>
      </c>
    </row>
    <row r="45" spans="1:17" ht="24.95" customHeight="1" x14ac:dyDescent="0.25">
      <c r="A45" s="1">
        <v>38</v>
      </c>
      <c r="B45" t="s">
        <v>938</v>
      </c>
      <c r="C45" s="1" t="s">
        <v>276</v>
      </c>
      <c r="D45" s="1" t="s">
        <v>197</v>
      </c>
      <c r="E45" s="1" t="s">
        <v>881</v>
      </c>
      <c r="F45" s="1" t="s">
        <v>29</v>
      </c>
      <c r="G45" s="25" t="s">
        <v>918</v>
      </c>
      <c r="H45" s="25" t="s">
        <v>917</v>
      </c>
      <c r="I45" s="13">
        <v>34500</v>
      </c>
      <c r="J45" s="13">
        <v>0</v>
      </c>
      <c r="K45" s="13">
        <v>34500</v>
      </c>
      <c r="L45" s="13">
        <f t="shared" si="3"/>
        <v>990.15</v>
      </c>
      <c r="M45" s="13">
        <v>0</v>
      </c>
      <c r="N45" s="13">
        <f t="shared" si="0"/>
        <v>1048.8</v>
      </c>
      <c r="O45" s="13">
        <v>25</v>
      </c>
      <c r="P45" s="13">
        <f t="shared" si="1"/>
        <v>2063.9499999999998</v>
      </c>
      <c r="Q45" s="13">
        <f t="shared" si="2"/>
        <v>32436.05</v>
      </c>
    </row>
    <row r="46" spans="1:17" ht="24.95" customHeight="1" x14ac:dyDescent="0.25">
      <c r="A46" s="1">
        <v>39</v>
      </c>
      <c r="B46" t="s">
        <v>940</v>
      </c>
      <c r="C46" s="1" t="s">
        <v>276</v>
      </c>
      <c r="D46" t="s">
        <v>913</v>
      </c>
      <c r="E46" s="1" t="s">
        <v>881</v>
      </c>
      <c r="F46" s="1" t="s">
        <v>29</v>
      </c>
      <c r="G46" s="25" t="s">
        <v>918</v>
      </c>
      <c r="H46" s="25" t="s">
        <v>917</v>
      </c>
      <c r="I46" s="13">
        <v>34500</v>
      </c>
      <c r="J46" s="13">
        <v>0</v>
      </c>
      <c r="K46" s="13">
        <v>34500</v>
      </c>
      <c r="L46" s="13">
        <f t="shared" si="3"/>
        <v>990.15</v>
      </c>
      <c r="M46" s="13">
        <v>0</v>
      </c>
      <c r="N46" s="13">
        <f t="shared" si="0"/>
        <v>1048.8</v>
      </c>
      <c r="O46" s="13">
        <v>25</v>
      </c>
      <c r="P46" s="13">
        <f t="shared" si="1"/>
        <v>2063.9499999999998</v>
      </c>
      <c r="Q46" s="13">
        <f t="shared" si="2"/>
        <v>32436.05</v>
      </c>
    </row>
    <row r="47" spans="1:17" ht="24.95" customHeight="1" x14ac:dyDescent="0.25">
      <c r="A47" s="1">
        <v>40</v>
      </c>
      <c r="B47" t="s">
        <v>941</v>
      </c>
      <c r="C47" s="1" t="s">
        <v>276</v>
      </c>
      <c r="D47" t="s">
        <v>913</v>
      </c>
      <c r="E47" s="1" t="s">
        <v>881</v>
      </c>
      <c r="F47" s="1" t="s">
        <v>29</v>
      </c>
      <c r="G47" s="25" t="s">
        <v>918</v>
      </c>
      <c r="H47" s="25" t="s">
        <v>917</v>
      </c>
      <c r="I47" s="13">
        <v>40200</v>
      </c>
      <c r="J47" s="13">
        <v>0</v>
      </c>
      <c r="K47" s="13">
        <v>40200</v>
      </c>
      <c r="L47" s="13">
        <v>1153.74</v>
      </c>
      <c r="M47" s="13">
        <v>470.88</v>
      </c>
      <c r="N47" s="13">
        <f t="shared" si="0"/>
        <v>1222.08</v>
      </c>
      <c r="O47" s="13">
        <v>425</v>
      </c>
      <c r="P47" s="13">
        <f t="shared" si="1"/>
        <v>3271.7</v>
      </c>
      <c r="Q47" s="13">
        <f t="shared" si="2"/>
        <v>36928.300000000003</v>
      </c>
    </row>
    <row r="48" spans="1:17" ht="24.95" customHeight="1" x14ac:dyDescent="0.25">
      <c r="A48" s="1">
        <v>41</v>
      </c>
      <c r="B48" t="s">
        <v>942</v>
      </c>
      <c r="C48" s="1" t="s">
        <v>276</v>
      </c>
      <c r="D48" t="s">
        <v>913</v>
      </c>
      <c r="E48" s="1" t="s">
        <v>881</v>
      </c>
      <c r="F48" s="1" t="s">
        <v>29</v>
      </c>
      <c r="G48" s="25" t="s">
        <v>918</v>
      </c>
      <c r="H48" s="25" t="s">
        <v>917</v>
      </c>
      <c r="I48" s="13">
        <v>34500</v>
      </c>
      <c r="J48" s="13">
        <v>0</v>
      </c>
      <c r="K48" s="13">
        <v>34500</v>
      </c>
      <c r="L48" s="13">
        <f t="shared" si="3"/>
        <v>990.15</v>
      </c>
      <c r="M48" s="13">
        <v>0</v>
      </c>
      <c r="N48" s="13">
        <f t="shared" si="0"/>
        <v>1048.8</v>
      </c>
      <c r="O48" s="13">
        <v>2200</v>
      </c>
      <c r="P48" s="13">
        <f t="shared" si="1"/>
        <v>4238.95</v>
      </c>
      <c r="Q48" s="13">
        <f t="shared" si="2"/>
        <v>30261.05</v>
      </c>
    </row>
    <row r="49" spans="1:17" ht="24.95" customHeight="1" x14ac:dyDescent="0.25">
      <c r="A49" s="1">
        <v>42</v>
      </c>
      <c r="B49" t="s">
        <v>1305</v>
      </c>
      <c r="C49" s="1" t="s">
        <v>276</v>
      </c>
      <c r="D49" t="s">
        <v>913</v>
      </c>
      <c r="E49" s="1" t="s">
        <v>881</v>
      </c>
      <c r="F49" s="1" t="s">
        <v>29</v>
      </c>
      <c r="G49" s="25" t="s">
        <v>891</v>
      </c>
      <c r="H49" s="25" t="s">
        <v>1289</v>
      </c>
      <c r="I49" s="13">
        <v>34500</v>
      </c>
      <c r="J49" s="13">
        <v>0</v>
      </c>
      <c r="K49" s="13">
        <v>34500</v>
      </c>
      <c r="L49" s="13">
        <v>990.15</v>
      </c>
      <c r="M49" s="13">
        <v>0</v>
      </c>
      <c r="N49" s="13">
        <f t="shared" si="0"/>
        <v>1048.8</v>
      </c>
      <c r="O49" s="13">
        <v>25</v>
      </c>
      <c r="P49" s="13">
        <f t="shared" si="1"/>
        <v>2063.9499999999998</v>
      </c>
      <c r="Q49" s="13">
        <f t="shared" si="2"/>
        <v>32436.05</v>
      </c>
    </row>
    <row r="50" spans="1:17" ht="24.95" customHeight="1" x14ac:dyDescent="0.25">
      <c r="A50" s="1">
        <v>43</v>
      </c>
      <c r="B50" t="s">
        <v>1306</v>
      </c>
      <c r="C50" s="1" t="s">
        <v>276</v>
      </c>
      <c r="D50" t="s">
        <v>913</v>
      </c>
      <c r="E50" s="1" t="s">
        <v>881</v>
      </c>
      <c r="F50" s="1" t="s">
        <v>29</v>
      </c>
      <c r="G50" s="25" t="s">
        <v>891</v>
      </c>
      <c r="H50" s="25" t="s">
        <v>1289</v>
      </c>
      <c r="I50" s="13">
        <v>34500</v>
      </c>
      <c r="J50" s="13">
        <v>0</v>
      </c>
      <c r="K50" s="13">
        <v>34500</v>
      </c>
      <c r="L50" s="13">
        <v>990.15</v>
      </c>
      <c r="M50" s="13">
        <v>0</v>
      </c>
      <c r="N50" s="13">
        <f t="shared" si="0"/>
        <v>1048.8</v>
      </c>
      <c r="O50" s="13">
        <v>25</v>
      </c>
      <c r="P50" s="13">
        <f t="shared" si="1"/>
        <v>2063.9499999999998</v>
      </c>
      <c r="Q50" s="13">
        <f t="shared" si="2"/>
        <v>32436.05</v>
      </c>
    </row>
    <row r="51" spans="1:17" ht="24.95" customHeight="1" x14ac:dyDescent="0.25">
      <c r="A51" s="1">
        <v>44</v>
      </c>
      <c r="B51" t="s">
        <v>1307</v>
      </c>
      <c r="C51" s="1" t="s">
        <v>276</v>
      </c>
      <c r="D51" t="s">
        <v>913</v>
      </c>
      <c r="E51" s="1" t="s">
        <v>881</v>
      </c>
      <c r="F51" s="1" t="s">
        <v>29</v>
      </c>
      <c r="G51" s="25" t="s">
        <v>891</v>
      </c>
      <c r="H51" s="25" t="s">
        <v>1289</v>
      </c>
      <c r="I51" s="13">
        <v>34500</v>
      </c>
      <c r="J51" s="13">
        <v>0</v>
      </c>
      <c r="K51" s="13">
        <v>34500</v>
      </c>
      <c r="L51" s="13">
        <v>990.15</v>
      </c>
      <c r="M51" s="13">
        <v>0</v>
      </c>
      <c r="N51" s="13">
        <f t="shared" si="0"/>
        <v>1048.8</v>
      </c>
      <c r="O51" s="13">
        <v>25</v>
      </c>
      <c r="P51" s="13">
        <f t="shared" si="1"/>
        <v>2063.9499999999998</v>
      </c>
      <c r="Q51" s="13">
        <f t="shared" si="2"/>
        <v>32436.05</v>
      </c>
    </row>
    <row r="52" spans="1:17" ht="24.95" customHeight="1" x14ac:dyDescent="0.25">
      <c r="A52" s="1">
        <v>45</v>
      </c>
      <c r="B52" t="s">
        <v>1308</v>
      </c>
      <c r="C52" s="1" t="s">
        <v>276</v>
      </c>
      <c r="D52" t="s">
        <v>913</v>
      </c>
      <c r="E52" s="1" t="s">
        <v>881</v>
      </c>
      <c r="F52" s="1" t="s">
        <v>37</v>
      </c>
      <c r="G52" s="25" t="s">
        <v>891</v>
      </c>
      <c r="H52" s="25" t="s">
        <v>1289</v>
      </c>
      <c r="I52" s="13">
        <v>34500</v>
      </c>
      <c r="J52" s="13">
        <v>0</v>
      </c>
      <c r="K52" s="13">
        <v>34500</v>
      </c>
      <c r="L52" s="13">
        <v>990.15</v>
      </c>
      <c r="M52" s="13">
        <v>0</v>
      </c>
      <c r="N52" s="13">
        <f t="shared" si="0"/>
        <v>1048.8</v>
      </c>
      <c r="O52" s="13">
        <v>25</v>
      </c>
      <c r="P52" s="13">
        <f t="shared" si="1"/>
        <v>2063.9499999999998</v>
      </c>
      <c r="Q52" s="13">
        <f t="shared" si="2"/>
        <v>32436.05</v>
      </c>
    </row>
    <row r="53" spans="1:17" ht="24.95" customHeight="1" x14ac:dyDescent="0.25">
      <c r="A53" s="1">
        <v>46</v>
      </c>
      <c r="B53" t="s">
        <v>1380</v>
      </c>
      <c r="C53" s="1" t="s">
        <v>276</v>
      </c>
      <c r="D53" t="s">
        <v>913</v>
      </c>
      <c r="E53" s="1" t="s">
        <v>881</v>
      </c>
      <c r="F53" s="1" t="s">
        <v>37</v>
      </c>
      <c r="G53" s="25" t="s">
        <v>937</v>
      </c>
      <c r="H53" s="25" t="s">
        <v>1381</v>
      </c>
      <c r="I53" s="13">
        <v>34500</v>
      </c>
      <c r="J53" s="13">
        <v>0</v>
      </c>
      <c r="K53" s="13">
        <v>34500</v>
      </c>
      <c r="L53" s="13">
        <v>990.15</v>
      </c>
      <c r="M53" s="13">
        <v>0</v>
      </c>
      <c r="N53" s="13">
        <f t="shared" si="0"/>
        <v>1048.8</v>
      </c>
      <c r="O53" s="13">
        <v>25</v>
      </c>
      <c r="P53" s="13">
        <f t="shared" si="1"/>
        <v>2063.9499999999998</v>
      </c>
      <c r="Q53" s="13">
        <f t="shared" si="2"/>
        <v>32436.05</v>
      </c>
    </row>
    <row r="54" spans="1:17" ht="24.95" customHeight="1" x14ac:dyDescent="0.25">
      <c r="A54" s="1">
        <v>47</v>
      </c>
      <c r="B54" t="s">
        <v>1309</v>
      </c>
      <c r="C54" s="1" t="s">
        <v>276</v>
      </c>
      <c r="D54" t="s">
        <v>913</v>
      </c>
      <c r="E54" s="1" t="s">
        <v>881</v>
      </c>
      <c r="F54" s="1" t="s">
        <v>37</v>
      </c>
      <c r="G54" s="25" t="s">
        <v>891</v>
      </c>
      <c r="H54" s="25" t="s">
        <v>1289</v>
      </c>
      <c r="I54" s="13">
        <v>34500</v>
      </c>
      <c r="J54" s="13">
        <v>0</v>
      </c>
      <c r="K54" s="13">
        <v>34500</v>
      </c>
      <c r="L54" s="13">
        <v>990.15</v>
      </c>
      <c r="M54" s="13">
        <v>0</v>
      </c>
      <c r="N54" s="13">
        <f t="shared" si="0"/>
        <v>1048.8</v>
      </c>
      <c r="O54" s="13">
        <v>25</v>
      </c>
      <c r="P54" s="13">
        <f t="shared" si="1"/>
        <v>2063.9499999999998</v>
      </c>
      <c r="Q54" s="13">
        <f t="shared" si="2"/>
        <v>32436.05</v>
      </c>
    </row>
    <row r="55" spans="1:17" ht="24.95" customHeight="1" x14ac:dyDescent="0.25">
      <c r="A55" s="1">
        <v>48</v>
      </c>
      <c r="B55" t="s">
        <v>943</v>
      </c>
      <c r="C55" s="1" t="s">
        <v>944</v>
      </c>
      <c r="D55" s="1" t="s">
        <v>197</v>
      </c>
      <c r="E55" s="1" t="s">
        <v>881</v>
      </c>
      <c r="F55" s="1" t="s">
        <v>37</v>
      </c>
      <c r="G55" s="25" t="s">
        <v>889</v>
      </c>
      <c r="H55" s="25" t="s">
        <v>890</v>
      </c>
      <c r="I55" s="13">
        <v>109250</v>
      </c>
      <c r="J55" s="13">
        <v>0</v>
      </c>
      <c r="K55" s="13">
        <v>109250</v>
      </c>
      <c r="L55" s="13">
        <v>3135.48</v>
      </c>
      <c r="M55" s="13">
        <v>14281.2</v>
      </c>
      <c r="N55" s="13">
        <f t="shared" si="0"/>
        <v>3321.2</v>
      </c>
      <c r="O55" s="13">
        <v>25</v>
      </c>
      <c r="P55" s="13">
        <f t="shared" si="1"/>
        <v>20762.88</v>
      </c>
      <c r="Q55" s="13">
        <f t="shared" si="2"/>
        <v>88487.12</v>
      </c>
    </row>
    <row r="56" spans="1:17" ht="24.95" customHeight="1" x14ac:dyDescent="0.25">
      <c r="A56" s="1">
        <v>49</v>
      </c>
      <c r="B56" t="s">
        <v>945</v>
      </c>
      <c r="C56" s="1" t="s">
        <v>272</v>
      </c>
      <c r="D56" s="1" t="s">
        <v>197</v>
      </c>
      <c r="E56" s="1" t="s">
        <v>881</v>
      </c>
      <c r="F56" s="1" t="s">
        <v>37</v>
      </c>
      <c r="G56" s="25" t="s">
        <v>882</v>
      </c>
      <c r="H56" s="25" t="s">
        <v>883</v>
      </c>
      <c r="I56" s="13">
        <v>57500</v>
      </c>
      <c r="J56" s="13">
        <v>0</v>
      </c>
      <c r="K56" s="13">
        <v>57500</v>
      </c>
      <c r="L56" s="13">
        <f t="shared" si="3"/>
        <v>1650.25</v>
      </c>
      <c r="M56" s="13">
        <v>3016.23</v>
      </c>
      <c r="N56" s="13">
        <f t="shared" si="0"/>
        <v>1748</v>
      </c>
      <c r="O56" s="13">
        <v>25</v>
      </c>
      <c r="P56" s="13">
        <f t="shared" si="1"/>
        <v>6439.48</v>
      </c>
      <c r="Q56" s="13">
        <f t="shared" si="2"/>
        <v>51060.520000000004</v>
      </c>
    </row>
    <row r="57" spans="1:17" ht="24.95" customHeight="1" x14ac:dyDescent="0.25">
      <c r="A57" s="1">
        <v>50</v>
      </c>
      <c r="B57" t="s">
        <v>1318</v>
      </c>
      <c r="C57" t="s">
        <v>272</v>
      </c>
      <c r="D57" t="s">
        <v>197</v>
      </c>
      <c r="E57" s="1" t="s">
        <v>881</v>
      </c>
      <c r="F57" s="1" t="s">
        <v>37</v>
      </c>
      <c r="G57" s="25" t="s">
        <v>971</v>
      </c>
      <c r="H57" s="25" t="s">
        <v>1316</v>
      </c>
      <c r="I57" s="13">
        <v>40250</v>
      </c>
      <c r="J57" s="13">
        <v>0</v>
      </c>
      <c r="K57" s="13">
        <v>40250</v>
      </c>
      <c r="L57" s="13">
        <v>1155.18</v>
      </c>
      <c r="M57" s="13">
        <v>477.93</v>
      </c>
      <c r="N57" s="13">
        <f t="shared" si="0"/>
        <v>1223.5999999999999</v>
      </c>
      <c r="O57" s="13">
        <v>25</v>
      </c>
      <c r="P57" s="13">
        <f t="shared" si="1"/>
        <v>2881.71</v>
      </c>
      <c r="Q57" s="13">
        <f t="shared" si="2"/>
        <v>37368.29</v>
      </c>
    </row>
    <row r="58" spans="1:17" ht="24.95" customHeight="1" x14ac:dyDescent="0.25">
      <c r="A58" s="1">
        <v>51</v>
      </c>
      <c r="B58" t="s">
        <v>176</v>
      </c>
      <c r="C58" t="s">
        <v>272</v>
      </c>
      <c r="D58" t="s">
        <v>197</v>
      </c>
      <c r="E58" s="1" t="s">
        <v>881</v>
      </c>
      <c r="F58" s="1" t="s">
        <v>37</v>
      </c>
      <c r="G58" s="25" t="s">
        <v>1289</v>
      </c>
      <c r="H58" s="25" t="s">
        <v>1416</v>
      </c>
      <c r="I58" s="13">
        <v>40250</v>
      </c>
      <c r="J58" s="13">
        <v>0</v>
      </c>
      <c r="K58" s="13">
        <v>40250</v>
      </c>
      <c r="L58" s="13">
        <v>1155.18</v>
      </c>
      <c r="M58" s="13">
        <v>477.93</v>
      </c>
      <c r="N58" s="13">
        <f t="shared" si="0"/>
        <v>1223.5999999999999</v>
      </c>
      <c r="O58" s="13">
        <v>2058</v>
      </c>
      <c r="P58" s="13">
        <f t="shared" si="1"/>
        <v>4914.71</v>
      </c>
      <c r="Q58" s="13">
        <f t="shared" si="2"/>
        <v>35335.29</v>
      </c>
    </row>
    <row r="59" spans="1:17" ht="24.95" customHeight="1" x14ac:dyDescent="0.25">
      <c r="A59" s="1">
        <v>52</v>
      </c>
      <c r="B59" t="s">
        <v>946</v>
      </c>
      <c r="C59" s="1" t="s">
        <v>947</v>
      </c>
      <c r="D59" s="1" t="s">
        <v>948</v>
      </c>
      <c r="E59" s="1" t="s">
        <v>881</v>
      </c>
      <c r="F59" s="1" t="s">
        <v>37</v>
      </c>
      <c r="G59" s="25" t="s">
        <v>894</v>
      </c>
      <c r="H59" s="25" t="s">
        <v>895</v>
      </c>
      <c r="I59" s="13">
        <v>103500</v>
      </c>
      <c r="J59" s="13">
        <v>0</v>
      </c>
      <c r="K59" s="13">
        <v>103500</v>
      </c>
      <c r="L59" s="13">
        <f t="shared" si="3"/>
        <v>2970.45</v>
      </c>
      <c r="M59" s="13">
        <v>12928.66</v>
      </c>
      <c r="N59" s="13">
        <f t="shared" si="0"/>
        <v>3146.4</v>
      </c>
      <c r="O59" s="13">
        <v>425</v>
      </c>
      <c r="P59" s="13">
        <f t="shared" si="1"/>
        <v>19470.510000000002</v>
      </c>
      <c r="Q59" s="13">
        <f t="shared" si="2"/>
        <v>84029.489999999991</v>
      </c>
    </row>
    <row r="60" spans="1:17" ht="24.95" customHeight="1" x14ac:dyDescent="0.25">
      <c r="A60" s="1">
        <v>53</v>
      </c>
      <c r="B60" t="s">
        <v>949</v>
      </c>
      <c r="C60" s="1" t="s">
        <v>947</v>
      </c>
      <c r="D60" s="1" t="s">
        <v>197</v>
      </c>
      <c r="E60" s="1" t="s">
        <v>881</v>
      </c>
      <c r="F60" s="1" t="s">
        <v>37</v>
      </c>
      <c r="G60" s="25" t="s">
        <v>898</v>
      </c>
      <c r="H60" s="25" t="s">
        <v>899</v>
      </c>
      <c r="I60" s="13">
        <v>51750</v>
      </c>
      <c r="J60" s="13">
        <v>0</v>
      </c>
      <c r="K60" s="13">
        <v>51750</v>
      </c>
      <c r="L60" s="13">
        <v>1485.23</v>
      </c>
      <c r="M60" s="13">
        <v>2100.9899999999998</v>
      </c>
      <c r="N60" s="13">
        <f t="shared" si="0"/>
        <v>1573.2</v>
      </c>
      <c r="O60" s="13">
        <v>2370.5</v>
      </c>
      <c r="P60" s="13">
        <f t="shared" si="1"/>
        <v>7529.92</v>
      </c>
      <c r="Q60" s="13">
        <f t="shared" si="2"/>
        <v>44220.08</v>
      </c>
    </row>
    <row r="61" spans="1:17" ht="24.95" customHeight="1" x14ac:dyDescent="0.25">
      <c r="A61" s="1">
        <v>54</v>
      </c>
      <c r="B61" t="s">
        <v>1294</v>
      </c>
      <c r="C61" s="1" t="s">
        <v>947</v>
      </c>
      <c r="D61" s="1" t="s">
        <v>197</v>
      </c>
      <c r="E61" s="1" t="s">
        <v>881</v>
      </c>
      <c r="F61" s="1" t="s">
        <v>37</v>
      </c>
      <c r="G61" s="25" t="s">
        <v>1312</v>
      </c>
      <c r="H61" s="25" t="s">
        <v>1313</v>
      </c>
      <c r="I61" s="13">
        <v>40250</v>
      </c>
      <c r="J61" s="13">
        <v>0</v>
      </c>
      <c r="K61" s="13">
        <v>40250</v>
      </c>
      <c r="L61" s="13">
        <v>1155.18</v>
      </c>
      <c r="M61" s="13">
        <v>477.93</v>
      </c>
      <c r="N61" s="13">
        <f t="shared" si="0"/>
        <v>1223.5999999999999</v>
      </c>
      <c r="O61" s="13">
        <v>25</v>
      </c>
      <c r="P61" s="13">
        <f t="shared" si="1"/>
        <v>2881.71</v>
      </c>
      <c r="Q61" s="13">
        <f t="shared" si="2"/>
        <v>37368.29</v>
      </c>
    </row>
    <row r="62" spans="1:17" ht="24.95" customHeight="1" x14ac:dyDescent="0.25">
      <c r="A62" s="1">
        <v>55</v>
      </c>
      <c r="B62" t="s">
        <v>950</v>
      </c>
      <c r="C62" s="1" t="s">
        <v>947</v>
      </c>
      <c r="D62" s="1" t="s">
        <v>197</v>
      </c>
      <c r="E62" s="1" t="s">
        <v>881</v>
      </c>
      <c r="F62" s="1" t="s">
        <v>37</v>
      </c>
      <c r="G62" s="25" t="s">
        <v>932</v>
      </c>
      <c r="H62" s="25" t="s">
        <v>917</v>
      </c>
      <c r="I62" s="13">
        <v>40250</v>
      </c>
      <c r="J62" s="13">
        <v>0</v>
      </c>
      <c r="K62" s="13">
        <v>40250</v>
      </c>
      <c r="L62" s="13">
        <v>1155.18</v>
      </c>
      <c r="M62" s="13">
        <v>477.93</v>
      </c>
      <c r="N62" s="13">
        <f t="shared" si="0"/>
        <v>1223.5999999999999</v>
      </c>
      <c r="O62" s="13">
        <v>25</v>
      </c>
      <c r="P62" s="13">
        <f t="shared" si="1"/>
        <v>2881.71</v>
      </c>
      <c r="Q62" s="13">
        <f t="shared" si="2"/>
        <v>37368.29</v>
      </c>
    </row>
    <row r="63" spans="1:17" ht="24.95" customHeight="1" x14ac:dyDescent="0.25">
      <c r="A63" s="1">
        <v>56</v>
      </c>
      <c r="B63" t="s">
        <v>951</v>
      </c>
      <c r="C63" s="1" t="s">
        <v>947</v>
      </c>
      <c r="D63" t="s">
        <v>913</v>
      </c>
      <c r="E63" s="1" t="s">
        <v>881</v>
      </c>
      <c r="F63" s="1" t="s">
        <v>29</v>
      </c>
      <c r="G63" s="25" t="s">
        <v>884</v>
      </c>
      <c r="H63" s="25" t="s">
        <v>885</v>
      </c>
      <c r="I63" s="13">
        <v>34500</v>
      </c>
      <c r="J63" s="13">
        <v>0</v>
      </c>
      <c r="K63" s="13">
        <v>34500</v>
      </c>
      <c r="L63" s="13">
        <f t="shared" si="3"/>
        <v>990.15</v>
      </c>
      <c r="M63" s="13">
        <v>0</v>
      </c>
      <c r="N63" s="13">
        <f t="shared" si="0"/>
        <v>1048.8</v>
      </c>
      <c r="O63" s="13">
        <v>25</v>
      </c>
      <c r="P63" s="13">
        <f t="shared" si="1"/>
        <v>2063.9499999999998</v>
      </c>
      <c r="Q63" s="13">
        <f t="shared" si="2"/>
        <v>32436.05</v>
      </c>
    </row>
    <row r="64" spans="1:17" ht="24.95" customHeight="1" x14ac:dyDescent="0.25">
      <c r="A64" s="1">
        <v>57</v>
      </c>
      <c r="B64" t="s">
        <v>952</v>
      </c>
      <c r="C64" s="1" t="s">
        <v>329</v>
      </c>
      <c r="D64" s="1" t="s">
        <v>330</v>
      </c>
      <c r="E64" s="1" t="s">
        <v>881</v>
      </c>
      <c r="F64" s="1" t="s">
        <v>29</v>
      </c>
      <c r="G64" s="25" t="s">
        <v>953</v>
      </c>
      <c r="H64" s="25" t="s">
        <v>954</v>
      </c>
      <c r="I64" s="13">
        <v>80500</v>
      </c>
      <c r="J64" s="13">
        <v>0</v>
      </c>
      <c r="K64" s="13">
        <v>80500</v>
      </c>
      <c r="L64" s="13">
        <f t="shared" si="3"/>
        <v>2310.35</v>
      </c>
      <c r="M64" s="13">
        <v>7518.48</v>
      </c>
      <c r="N64" s="13">
        <f t="shared" si="0"/>
        <v>2447.1999999999998</v>
      </c>
      <c r="O64" s="13">
        <v>4954.2</v>
      </c>
      <c r="P64" s="13">
        <f t="shared" si="1"/>
        <v>17230.23</v>
      </c>
      <c r="Q64" s="13">
        <f t="shared" si="2"/>
        <v>63269.770000000004</v>
      </c>
    </row>
    <row r="65" spans="1:17" ht="24.95" customHeight="1" x14ac:dyDescent="0.25">
      <c r="A65" s="1">
        <v>58</v>
      </c>
      <c r="B65" t="s">
        <v>955</v>
      </c>
      <c r="C65" s="1" t="s">
        <v>327</v>
      </c>
      <c r="D65" s="1" t="s">
        <v>292</v>
      </c>
      <c r="E65" s="1" t="s">
        <v>881</v>
      </c>
      <c r="F65" s="1" t="s">
        <v>29</v>
      </c>
      <c r="G65" s="25" t="s">
        <v>932</v>
      </c>
      <c r="H65" s="25" t="s">
        <v>917</v>
      </c>
      <c r="I65" s="13">
        <v>80500</v>
      </c>
      <c r="J65" s="13">
        <v>0</v>
      </c>
      <c r="K65" s="13">
        <v>80500</v>
      </c>
      <c r="L65" s="13">
        <f t="shared" si="3"/>
        <v>2310.35</v>
      </c>
      <c r="M65" s="13">
        <v>7518.48</v>
      </c>
      <c r="N65" s="13">
        <f t="shared" si="0"/>
        <v>2447.1999999999998</v>
      </c>
      <c r="O65" s="13">
        <v>425</v>
      </c>
      <c r="P65" s="13">
        <f t="shared" si="1"/>
        <v>12701.029999999999</v>
      </c>
      <c r="Q65" s="13">
        <f t="shared" si="2"/>
        <v>67798.97</v>
      </c>
    </row>
    <row r="66" spans="1:17" ht="24.95" customHeight="1" x14ac:dyDescent="0.25">
      <c r="A66" s="1">
        <v>59</v>
      </c>
      <c r="B66" t="s">
        <v>956</v>
      </c>
      <c r="C66" s="1" t="s">
        <v>957</v>
      </c>
      <c r="D66" s="1" t="s">
        <v>197</v>
      </c>
      <c r="E66" s="1" t="s">
        <v>881</v>
      </c>
      <c r="F66" s="1" t="s">
        <v>37</v>
      </c>
      <c r="G66" s="25" t="s">
        <v>932</v>
      </c>
      <c r="H66" s="25" t="s">
        <v>917</v>
      </c>
      <c r="I66" s="13">
        <v>40250</v>
      </c>
      <c r="J66" s="13">
        <v>0</v>
      </c>
      <c r="K66" s="13">
        <v>40250</v>
      </c>
      <c r="L66" s="13">
        <v>1155.18</v>
      </c>
      <c r="M66" s="13">
        <v>477.93</v>
      </c>
      <c r="N66" s="13">
        <f t="shared" si="0"/>
        <v>1223.5999999999999</v>
      </c>
      <c r="O66" s="13">
        <v>25</v>
      </c>
      <c r="P66" s="13">
        <f t="shared" si="1"/>
        <v>2881.71</v>
      </c>
      <c r="Q66" s="13">
        <f t="shared" si="2"/>
        <v>37368.29</v>
      </c>
    </row>
    <row r="67" spans="1:17" ht="24.95" customHeight="1" x14ac:dyDescent="0.25">
      <c r="A67" s="1">
        <v>60</v>
      </c>
      <c r="B67" t="s">
        <v>1292</v>
      </c>
      <c r="C67" t="s">
        <v>177</v>
      </c>
      <c r="D67" t="s">
        <v>1293</v>
      </c>
      <c r="E67" s="1" t="s">
        <v>881</v>
      </c>
      <c r="F67" s="1" t="s">
        <v>37</v>
      </c>
      <c r="G67" s="25" t="s">
        <v>1312</v>
      </c>
      <c r="H67" s="25" t="s">
        <v>1313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f t="shared" si="0"/>
        <v>1672</v>
      </c>
      <c r="O67" s="13">
        <v>25</v>
      </c>
      <c r="P67" s="13">
        <f t="shared" si="1"/>
        <v>5835.18</v>
      </c>
      <c r="Q67" s="13">
        <f t="shared" si="2"/>
        <v>49164.82</v>
      </c>
    </row>
    <row r="68" spans="1:17" ht="24.95" customHeight="1" x14ac:dyDescent="0.25">
      <c r="A68" s="1">
        <v>61</v>
      </c>
      <c r="B68" t="s">
        <v>1485</v>
      </c>
      <c r="C68" t="s">
        <v>177</v>
      </c>
      <c r="D68" t="s">
        <v>1486</v>
      </c>
      <c r="E68" s="1" t="s">
        <v>881</v>
      </c>
      <c r="F68" s="1" t="s">
        <v>37</v>
      </c>
      <c r="G68" s="25" t="s">
        <v>1483</v>
      </c>
      <c r="H68" s="25" t="s">
        <v>1484</v>
      </c>
      <c r="I68" s="13">
        <v>60000</v>
      </c>
      <c r="J68" s="13">
        <v>0</v>
      </c>
      <c r="K68" s="13">
        <v>60000</v>
      </c>
      <c r="L68" s="13">
        <v>1722</v>
      </c>
      <c r="M68" s="13">
        <v>3486.68</v>
      </c>
      <c r="N68" s="13">
        <f t="shared" si="0"/>
        <v>1824</v>
      </c>
      <c r="O68" s="13">
        <v>3374.29</v>
      </c>
      <c r="P68" s="13">
        <f t="shared" si="1"/>
        <v>10406.970000000001</v>
      </c>
      <c r="Q68" s="13">
        <f t="shared" si="2"/>
        <v>49593.03</v>
      </c>
    </row>
    <row r="69" spans="1:17" ht="24.95" customHeight="1" x14ac:dyDescent="0.25">
      <c r="A69" s="1">
        <v>62</v>
      </c>
      <c r="B69" t="s">
        <v>958</v>
      </c>
      <c r="C69" s="1" t="s">
        <v>959</v>
      </c>
      <c r="D69" s="1" t="s">
        <v>292</v>
      </c>
      <c r="E69" s="1" t="s">
        <v>881</v>
      </c>
      <c r="F69" s="1" t="s">
        <v>37</v>
      </c>
      <c r="G69" s="25" t="s">
        <v>905</v>
      </c>
      <c r="H69" s="25" t="s">
        <v>906</v>
      </c>
      <c r="I69" s="13">
        <v>69000</v>
      </c>
      <c r="J69" s="13">
        <v>0</v>
      </c>
      <c r="K69" s="13">
        <v>69000</v>
      </c>
      <c r="L69" s="13">
        <f t="shared" si="3"/>
        <v>1980.3</v>
      </c>
      <c r="M69" s="13">
        <v>5180.3</v>
      </c>
      <c r="N69" s="13">
        <f t="shared" si="0"/>
        <v>2097.6</v>
      </c>
      <c r="O69" s="13">
        <v>25</v>
      </c>
      <c r="P69" s="13">
        <f t="shared" si="1"/>
        <v>9283.2000000000007</v>
      </c>
      <c r="Q69" s="13">
        <f t="shared" si="2"/>
        <v>59716.800000000003</v>
      </c>
    </row>
    <row r="70" spans="1:17" ht="24.95" customHeight="1" x14ac:dyDescent="0.25">
      <c r="A70" s="1">
        <v>63</v>
      </c>
      <c r="B70" t="s">
        <v>1517</v>
      </c>
      <c r="C70" s="1" t="s">
        <v>959</v>
      </c>
      <c r="D70" s="1" t="s">
        <v>197</v>
      </c>
      <c r="E70" s="1" t="s">
        <v>881</v>
      </c>
      <c r="F70" s="1" t="s">
        <v>37</v>
      </c>
      <c r="G70" s="25" t="s">
        <v>882</v>
      </c>
      <c r="H70" s="25" t="s">
        <v>883</v>
      </c>
      <c r="I70" s="13">
        <v>57500</v>
      </c>
      <c r="J70" s="13">
        <v>0</v>
      </c>
      <c r="K70" s="13">
        <v>57500</v>
      </c>
      <c r="L70" s="13">
        <v>1650.25</v>
      </c>
      <c r="M70" s="13">
        <v>3016.23</v>
      </c>
      <c r="N70" s="13">
        <f t="shared" si="0"/>
        <v>1748</v>
      </c>
      <c r="O70" s="13">
        <v>1595</v>
      </c>
      <c r="P70" s="13">
        <f t="shared" si="1"/>
        <v>8009.48</v>
      </c>
      <c r="Q70" s="13">
        <f t="shared" si="2"/>
        <v>49490.520000000004</v>
      </c>
    </row>
    <row r="71" spans="1:17" ht="24.95" customHeight="1" x14ac:dyDescent="0.25">
      <c r="A71" s="1">
        <v>64</v>
      </c>
      <c r="B71" t="s">
        <v>1518</v>
      </c>
      <c r="C71" s="1" t="s">
        <v>347</v>
      </c>
      <c r="D71" s="1" t="s">
        <v>960</v>
      </c>
      <c r="E71" s="1" t="s">
        <v>881</v>
      </c>
      <c r="F71" s="1" t="s">
        <v>37</v>
      </c>
      <c r="G71" s="25" t="s">
        <v>894</v>
      </c>
      <c r="H71" s="25" t="s">
        <v>895</v>
      </c>
      <c r="I71" s="13">
        <v>40250</v>
      </c>
      <c r="J71" s="13">
        <v>0</v>
      </c>
      <c r="K71" s="13">
        <v>40250</v>
      </c>
      <c r="L71" s="13">
        <v>1155.18</v>
      </c>
      <c r="M71" s="13">
        <v>477.93</v>
      </c>
      <c r="N71" s="13">
        <f t="shared" si="0"/>
        <v>1223.5999999999999</v>
      </c>
      <c r="O71" s="13">
        <v>25</v>
      </c>
      <c r="P71" s="13">
        <f t="shared" si="1"/>
        <v>2881.71</v>
      </c>
      <c r="Q71" s="13">
        <f t="shared" si="2"/>
        <v>37368.29</v>
      </c>
    </row>
    <row r="72" spans="1:17" ht="24.95" customHeight="1" x14ac:dyDescent="0.25">
      <c r="A72" s="1">
        <v>65</v>
      </c>
      <c r="B72" t="s">
        <v>961</v>
      </c>
      <c r="C72" s="1" t="s">
        <v>347</v>
      </c>
      <c r="D72" s="1" t="s">
        <v>197</v>
      </c>
      <c r="E72" s="1" t="s">
        <v>881</v>
      </c>
      <c r="F72" s="1" t="s">
        <v>37</v>
      </c>
      <c r="G72" s="25" t="s">
        <v>962</v>
      </c>
      <c r="H72" s="25" t="s">
        <v>963</v>
      </c>
      <c r="I72" s="13">
        <v>40250</v>
      </c>
      <c r="J72" s="13">
        <v>0</v>
      </c>
      <c r="K72" s="13">
        <v>40250</v>
      </c>
      <c r="L72" s="13">
        <v>1155.18</v>
      </c>
      <c r="M72" s="13">
        <v>477.93</v>
      </c>
      <c r="N72" s="13">
        <f t="shared" si="0"/>
        <v>1223.5999999999999</v>
      </c>
      <c r="O72" s="13">
        <v>25</v>
      </c>
      <c r="P72" s="13">
        <f t="shared" si="1"/>
        <v>2881.71</v>
      </c>
      <c r="Q72" s="13">
        <f t="shared" si="2"/>
        <v>37368.29</v>
      </c>
    </row>
    <row r="73" spans="1:17" ht="24.95" customHeight="1" x14ac:dyDescent="0.25">
      <c r="A73" s="1">
        <v>66</v>
      </c>
      <c r="B73" t="s">
        <v>964</v>
      </c>
      <c r="C73" s="1" t="s">
        <v>965</v>
      </c>
      <c r="D73" s="1" t="s">
        <v>323</v>
      </c>
      <c r="E73" s="1" t="s">
        <v>881</v>
      </c>
      <c r="F73" s="1" t="s">
        <v>29</v>
      </c>
      <c r="G73" s="25" t="s">
        <v>894</v>
      </c>
      <c r="H73" s="25" t="s">
        <v>895</v>
      </c>
      <c r="I73" s="13">
        <v>35000</v>
      </c>
      <c r="J73" s="13">
        <v>0</v>
      </c>
      <c r="K73" s="13">
        <v>35000</v>
      </c>
      <c r="L73" s="13">
        <f t="shared" si="3"/>
        <v>1004.5</v>
      </c>
      <c r="M73" s="13">
        <v>0</v>
      </c>
      <c r="N73" s="13">
        <f t="shared" si="0"/>
        <v>1064</v>
      </c>
      <c r="O73" s="13">
        <v>25</v>
      </c>
      <c r="P73" s="13">
        <f t="shared" si="1"/>
        <v>2093.5</v>
      </c>
      <c r="Q73" s="13">
        <f t="shared" si="2"/>
        <v>32906.5</v>
      </c>
    </row>
    <row r="74" spans="1:17" ht="24.95" customHeight="1" x14ac:dyDescent="0.25">
      <c r="A74" s="1">
        <v>67</v>
      </c>
      <c r="B74" t="s">
        <v>966</v>
      </c>
      <c r="C74" s="1" t="s">
        <v>965</v>
      </c>
      <c r="D74" s="1" t="s">
        <v>197</v>
      </c>
      <c r="E74" s="1" t="s">
        <v>881</v>
      </c>
      <c r="F74" s="1" t="s">
        <v>29</v>
      </c>
      <c r="G74" s="25" t="s">
        <v>894</v>
      </c>
      <c r="H74" s="25" t="s">
        <v>895</v>
      </c>
      <c r="I74" s="13">
        <v>35000</v>
      </c>
      <c r="J74" s="13">
        <v>0</v>
      </c>
      <c r="K74" s="13">
        <v>35000</v>
      </c>
      <c r="L74" s="13">
        <f t="shared" si="3"/>
        <v>1004.5</v>
      </c>
      <c r="M74" s="13">
        <v>0</v>
      </c>
      <c r="N74" s="13">
        <f t="shared" si="0"/>
        <v>1064</v>
      </c>
      <c r="O74" s="13">
        <v>25</v>
      </c>
      <c r="P74" s="13">
        <f t="shared" si="1"/>
        <v>2093.5</v>
      </c>
      <c r="Q74" s="13">
        <f t="shared" si="2"/>
        <v>32906.5</v>
      </c>
    </row>
    <row r="75" spans="1:17" ht="24.95" customHeight="1" x14ac:dyDescent="0.25">
      <c r="A75" s="1">
        <v>68</v>
      </c>
      <c r="B75" t="s">
        <v>967</v>
      </c>
      <c r="C75" s="1" t="s">
        <v>965</v>
      </c>
      <c r="D75" s="1" t="s">
        <v>197</v>
      </c>
      <c r="E75" s="1" t="s">
        <v>881</v>
      </c>
      <c r="F75" s="1" t="s">
        <v>37</v>
      </c>
      <c r="G75" s="25" t="s">
        <v>894</v>
      </c>
      <c r="H75" s="25" t="s">
        <v>895</v>
      </c>
      <c r="I75" s="13">
        <v>35000</v>
      </c>
      <c r="J75" s="13">
        <v>0</v>
      </c>
      <c r="K75" s="13">
        <v>35000</v>
      </c>
      <c r="L75" s="13">
        <f t="shared" si="3"/>
        <v>1004.5</v>
      </c>
      <c r="M75" s="13">
        <v>0</v>
      </c>
      <c r="N75" s="13">
        <f t="shared" ref="N75:N142" si="4">+I75*3.04%</f>
        <v>1064</v>
      </c>
      <c r="O75" s="13">
        <v>25</v>
      </c>
      <c r="P75" s="13">
        <f t="shared" ref="P75:P142" si="5">+L75+M75+N75+O75</f>
        <v>2093.5</v>
      </c>
      <c r="Q75" s="13">
        <f t="shared" ref="Q75:Q142" si="6">+I75-P75</f>
        <v>32906.5</v>
      </c>
    </row>
    <row r="76" spans="1:17" ht="24.95" customHeight="1" x14ac:dyDescent="0.25">
      <c r="A76" s="1">
        <v>69</v>
      </c>
      <c r="B76" t="s">
        <v>968</v>
      </c>
      <c r="C76" s="1" t="s">
        <v>969</v>
      </c>
      <c r="D76" s="1" t="s">
        <v>183</v>
      </c>
      <c r="E76" s="1" t="s">
        <v>881</v>
      </c>
      <c r="F76" s="1" t="s">
        <v>29</v>
      </c>
      <c r="G76" s="25" t="s">
        <v>882</v>
      </c>
      <c r="H76" s="25" t="s">
        <v>883</v>
      </c>
      <c r="I76" s="13">
        <v>30000</v>
      </c>
      <c r="J76" s="13">
        <v>0</v>
      </c>
      <c r="K76" s="13">
        <v>30000</v>
      </c>
      <c r="L76" s="13">
        <f t="shared" si="3"/>
        <v>861</v>
      </c>
      <c r="M76" s="13">
        <v>0</v>
      </c>
      <c r="N76" s="13">
        <f t="shared" si="4"/>
        <v>912</v>
      </c>
      <c r="O76" s="13">
        <v>25</v>
      </c>
      <c r="P76" s="13">
        <f t="shared" si="5"/>
        <v>1798</v>
      </c>
      <c r="Q76" s="13">
        <f t="shared" si="6"/>
        <v>28202</v>
      </c>
    </row>
    <row r="77" spans="1:17" ht="24.95" customHeight="1" x14ac:dyDescent="0.25">
      <c r="A77" s="1">
        <v>70</v>
      </c>
      <c r="B77" t="s">
        <v>970</v>
      </c>
      <c r="C77" t="s">
        <v>357</v>
      </c>
      <c r="D77" t="s">
        <v>197</v>
      </c>
      <c r="E77" s="1" t="s">
        <v>881</v>
      </c>
      <c r="F77" s="1" t="s">
        <v>29</v>
      </c>
      <c r="G77" s="25" t="s">
        <v>929</v>
      </c>
      <c r="H77" s="25" t="s">
        <v>971</v>
      </c>
      <c r="I77" s="13">
        <v>40250</v>
      </c>
      <c r="J77" s="13">
        <v>0</v>
      </c>
      <c r="K77" s="13">
        <v>40250</v>
      </c>
      <c r="L77" s="13">
        <v>1155.18</v>
      </c>
      <c r="M77" s="13">
        <v>477.93</v>
      </c>
      <c r="N77" s="13">
        <f t="shared" si="4"/>
        <v>1223.5999999999999</v>
      </c>
      <c r="O77" s="13">
        <v>25</v>
      </c>
      <c r="P77" s="13">
        <f t="shared" si="5"/>
        <v>2881.71</v>
      </c>
      <c r="Q77" s="13">
        <f t="shared" si="6"/>
        <v>37368.29</v>
      </c>
    </row>
    <row r="78" spans="1:17" ht="24.95" customHeight="1" x14ac:dyDescent="0.25">
      <c r="A78" s="1">
        <v>71</v>
      </c>
      <c r="B78" t="s">
        <v>1448</v>
      </c>
      <c r="C78" t="s">
        <v>357</v>
      </c>
      <c r="D78" t="s">
        <v>197</v>
      </c>
      <c r="E78" s="1" t="s">
        <v>881</v>
      </c>
      <c r="F78" s="1" t="s">
        <v>29</v>
      </c>
      <c r="G78" s="25" t="s">
        <v>1316</v>
      </c>
      <c r="H78" s="25" t="s">
        <v>1449</v>
      </c>
      <c r="I78" s="13">
        <v>35000</v>
      </c>
      <c r="J78" s="13">
        <v>0</v>
      </c>
      <c r="K78" s="13">
        <v>35000</v>
      </c>
      <c r="L78" s="13">
        <v>1004.5</v>
      </c>
      <c r="M78" s="13">
        <v>0</v>
      </c>
      <c r="N78" s="13">
        <f t="shared" si="4"/>
        <v>1064</v>
      </c>
      <c r="O78" s="13">
        <v>25</v>
      </c>
      <c r="P78" s="13">
        <f t="shared" si="5"/>
        <v>2093.5</v>
      </c>
      <c r="Q78" s="13">
        <f t="shared" si="6"/>
        <v>32906.5</v>
      </c>
    </row>
    <row r="79" spans="1:17" ht="24.95" customHeight="1" x14ac:dyDescent="0.25">
      <c r="A79" s="1">
        <v>72</v>
      </c>
      <c r="B79" t="s">
        <v>1537</v>
      </c>
      <c r="C79" t="s">
        <v>357</v>
      </c>
      <c r="D79" t="s">
        <v>913</v>
      </c>
      <c r="E79" s="1" t="s">
        <v>881</v>
      </c>
      <c r="F79" s="1" t="s">
        <v>37</v>
      </c>
      <c r="G79" s="25" t="s">
        <v>1398</v>
      </c>
      <c r="H79" s="25" t="s">
        <v>1501</v>
      </c>
      <c r="I79" s="13">
        <v>35000</v>
      </c>
      <c r="J79" s="13">
        <v>0</v>
      </c>
      <c r="K79" s="13">
        <v>35000</v>
      </c>
      <c r="L79" s="13">
        <v>1004.5</v>
      </c>
      <c r="M79" s="13">
        <v>0</v>
      </c>
      <c r="N79" s="13">
        <v>1064</v>
      </c>
      <c r="O79" s="13">
        <v>25</v>
      </c>
      <c r="P79" s="13">
        <v>2093.5</v>
      </c>
      <c r="Q79" s="13">
        <v>32906.5</v>
      </c>
    </row>
    <row r="80" spans="1:17" ht="24.95" customHeight="1" x14ac:dyDescent="0.25">
      <c r="A80" s="1">
        <v>73</v>
      </c>
      <c r="B80" t="s">
        <v>972</v>
      </c>
      <c r="C80" s="1" t="s">
        <v>688</v>
      </c>
      <c r="D80" s="1" t="s">
        <v>197</v>
      </c>
      <c r="E80" s="1" t="s">
        <v>881</v>
      </c>
      <c r="F80" s="1" t="s">
        <v>29</v>
      </c>
      <c r="G80" s="25" t="s">
        <v>898</v>
      </c>
      <c r="H80" s="25" t="s">
        <v>899</v>
      </c>
      <c r="I80" s="13">
        <v>40250</v>
      </c>
      <c r="J80" s="13">
        <v>0</v>
      </c>
      <c r="K80" s="13">
        <v>40250</v>
      </c>
      <c r="L80" s="13">
        <v>1155.18</v>
      </c>
      <c r="M80" s="13">
        <v>477.93</v>
      </c>
      <c r="N80" s="13">
        <f t="shared" si="4"/>
        <v>1223.5999999999999</v>
      </c>
      <c r="O80" s="13">
        <v>425</v>
      </c>
      <c r="P80" s="13">
        <f t="shared" si="5"/>
        <v>3281.71</v>
      </c>
      <c r="Q80" s="13">
        <f t="shared" si="6"/>
        <v>36968.29</v>
      </c>
    </row>
    <row r="81" spans="1:17" ht="24.95" customHeight="1" x14ac:dyDescent="0.25">
      <c r="A81" s="1">
        <v>74</v>
      </c>
      <c r="B81" t="s">
        <v>973</v>
      </c>
      <c r="C81" s="1" t="s">
        <v>741</v>
      </c>
      <c r="D81" s="1" t="s">
        <v>323</v>
      </c>
      <c r="E81" s="1" t="s">
        <v>881</v>
      </c>
      <c r="F81" s="1" t="s">
        <v>29</v>
      </c>
      <c r="G81" s="25" t="s">
        <v>894</v>
      </c>
      <c r="H81" s="25" t="s">
        <v>895</v>
      </c>
      <c r="I81" s="13">
        <v>40250</v>
      </c>
      <c r="J81" s="13">
        <v>0</v>
      </c>
      <c r="K81" s="13">
        <v>40250</v>
      </c>
      <c r="L81" s="13">
        <v>1155.18</v>
      </c>
      <c r="M81" s="13">
        <v>220.61</v>
      </c>
      <c r="N81" s="13">
        <f t="shared" si="4"/>
        <v>1223.5999999999999</v>
      </c>
      <c r="O81" s="13">
        <v>1740.46</v>
      </c>
      <c r="P81" s="13">
        <f t="shared" si="5"/>
        <v>4339.8500000000004</v>
      </c>
      <c r="Q81" s="13">
        <f t="shared" si="6"/>
        <v>35910.15</v>
      </c>
    </row>
    <row r="82" spans="1:17" ht="24.95" customHeight="1" x14ac:dyDescent="0.25">
      <c r="A82" s="1">
        <v>75</v>
      </c>
      <c r="B82" t="s">
        <v>974</v>
      </c>
      <c r="C82" s="1" t="s">
        <v>741</v>
      </c>
      <c r="D82" s="1" t="s">
        <v>197</v>
      </c>
      <c r="E82" s="1" t="s">
        <v>881</v>
      </c>
      <c r="F82" s="1" t="s">
        <v>29</v>
      </c>
      <c r="G82" s="25" t="s">
        <v>894</v>
      </c>
      <c r="H82" s="25" t="s">
        <v>895</v>
      </c>
      <c r="I82" s="13">
        <v>40250</v>
      </c>
      <c r="J82" s="13">
        <v>0</v>
      </c>
      <c r="K82" s="13">
        <v>40250</v>
      </c>
      <c r="L82" s="13">
        <v>1155.18</v>
      </c>
      <c r="M82" s="13">
        <v>220.61</v>
      </c>
      <c r="N82" s="13">
        <f t="shared" si="4"/>
        <v>1223.5999999999999</v>
      </c>
      <c r="O82" s="13">
        <v>1740.46</v>
      </c>
      <c r="P82" s="13">
        <f t="shared" si="5"/>
        <v>4339.8500000000004</v>
      </c>
      <c r="Q82" s="13">
        <f t="shared" si="6"/>
        <v>35910.15</v>
      </c>
    </row>
    <row r="83" spans="1:17" ht="24.95" customHeight="1" x14ac:dyDescent="0.25">
      <c r="A83" s="1">
        <v>76</v>
      </c>
      <c r="B83" t="s">
        <v>975</v>
      </c>
      <c r="C83" s="1" t="s">
        <v>741</v>
      </c>
      <c r="D83" s="1" t="s">
        <v>197</v>
      </c>
      <c r="E83" s="1" t="s">
        <v>881</v>
      </c>
      <c r="F83" s="1" t="s">
        <v>29</v>
      </c>
      <c r="G83" s="25" t="s">
        <v>882</v>
      </c>
      <c r="H83" s="25" t="s">
        <v>883</v>
      </c>
      <c r="I83" s="13">
        <v>35000</v>
      </c>
      <c r="J83" s="13">
        <v>0</v>
      </c>
      <c r="K83" s="13">
        <v>35000</v>
      </c>
      <c r="L83" s="13">
        <f t="shared" si="3"/>
        <v>1004.5</v>
      </c>
      <c r="M83" s="13">
        <v>0</v>
      </c>
      <c r="N83" s="13">
        <f t="shared" si="4"/>
        <v>1064</v>
      </c>
      <c r="O83" s="13">
        <v>25</v>
      </c>
      <c r="P83" s="13">
        <f t="shared" si="5"/>
        <v>2093.5</v>
      </c>
      <c r="Q83" s="13">
        <f t="shared" si="6"/>
        <v>32906.5</v>
      </c>
    </row>
    <row r="84" spans="1:17" ht="24.95" customHeight="1" x14ac:dyDescent="0.25">
      <c r="A84" s="1">
        <v>77</v>
      </c>
      <c r="B84" t="s">
        <v>976</v>
      </c>
      <c r="C84" s="1" t="s">
        <v>741</v>
      </c>
      <c r="D84" s="1" t="s">
        <v>197</v>
      </c>
      <c r="E84" s="1" t="s">
        <v>881</v>
      </c>
      <c r="F84" s="1" t="s">
        <v>37</v>
      </c>
      <c r="G84" s="25" t="s">
        <v>924</v>
      </c>
      <c r="H84" s="25" t="s">
        <v>925</v>
      </c>
      <c r="I84" s="13">
        <v>40250</v>
      </c>
      <c r="J84" s="13">
        <v>0</v>
      </c>
      <c r="K84" s="13">
        <v>40250</v>
      </c>
      <c r="L84" s="13">
        <v>1155.18</v>
      </c>
      <c r="M84" s="13">
        <v>477.93</v>
      </c>
      <c r="N84" s="13">
        <f t="shared" si="4"/>
        <v>1223.5999999999999</v>
      </c>
      <c r="O84" s="13">
        <v>25</v>
      </c>
      <c r="P84" s="13">
        <f t="shared" si="5"/>
        <v>2881.71</v>
      </c>
      <c r="Q84" s="13">
        <f t="shared" si="6"/>
        <v>37368.29</v>
      </c>
    </row>
    <row r="85" spans="1:17" ht="24.95" customHeight="1" x14ac:dyDescent="0.25">
      <c r="A85" s="1">
        <v>78</v>
      </c>
      <c r="B85" t="s">
        <v>977</v>
      </c>
      <c r="C85" s="1" t="s">
        <v>612</v>
      </c>
      <c r="D85" s="1" t="s">
        <v>197</v>
      </c>
      <c r="E85" s="1" t="s">
        <v>881</v>
      </c>
      <c r="F85" s="1" t="s">
        <v>29</v>
      </c>
      <c r="G85" s="25" t="s">
        <v>882</v>
      </c>
      <c r="H85" s="25" t="s">
        <v>883</v>
      </c>
      <c r="I85" s="13">
        <v>40250</v>
      </c>
      <c r="J85" s="13">
        <v>0</v>
      </c>
      <c r="K85" s="13">
        <v>40250</v>
      </c>
      <c r="L85" s="13">
        <v>1155.18</v>
      </c>
      <c r="M85" s="13">
        <v>477.93</v>
      </c>
      <c r="N85" s="13">
        <f t="shared" si="4"/>
        <v>1223.5999999999999</v>
      </c>
      <c r="O85" s="13">
        <v>25</v>
      </c>
      <c r="P85" s="13">
        <f t="shared" si="5"/>
        <v>2881.71</v>
      </c>
      <c r="Q85" s="13">
        <f t="shared" si="6"/>
        <v>37368.29</v>
      </c>
    </row>
    <row r="86" spans="1:17" ht="24.95" customHeight="1" x14ac:dyDescent="0.25">
      <c r="A86" s="1">
        <v>79</v>
      </c>
      <c r="B86" t="s">
        <v>978</v>
      </c>
      <c r="C86" s="1" t="s">
        <v>612</v>
      </c>
      <c r="D86" s="1" t="s">
        <v>197</v>
      </c>
      <c r="E86" s="1" t="s">
        <v>881</v>
      </c>
      <c r="F86" s="1" t="s">
        <v>37</v>
      </c>
      <c r="G86" s="25" t="s">
        <v>898</v>
      </c>
      <c r="H86" s="25" t="s">
        <v>899</v>
      </c>
      <c r="I86" s="13">
        <v>40250</v>
      </c>
      <c r="J86" s="13">
        <v>0</v>
      </c>
      <c r="K86" s="13">
        <v>40250</v>
      </c>
      <c r="L86" s="13">
        <v>1155.18</v>
      </c>
      <c r="M86" s="13">
        <v>477.93</v>
      </c>
      <c r="N86" s="13">
        <f t="shared" si="4"/>
        <v>1223.5999999999999</v>
      </c>
      <c r="O86" s="13">
        <v>875</v>
      </c>
      <c r="P86" s="13">
        <f t="shared" si="5"/>
        <v>3731.71</v>
      </c>
      <c r="Q86" s="13">
        <f t="shared" si="6"/>
        <v>36518.29</v>
      </c>
    </row>
    <row r="87" spans="1:17" ht="24.95" customHeight="1" x14ac:dyDescent="0.25">
      <c r="A87" s="1">
        <v>80</v>
      </c>
      <c r="B87" t="s">
        <v>979</v>
      </c>
      <c r="C87" s="1" t="s">
        <v>612</v>
      </c>
      <c r="D87" s="1" t="s">
        <v>197</v>
      </c>
      <c r="E87" s="1" t="s">
        <v>881</v>
      </c>
      <c r="F87" s="1" t="s">
        <v>29</v>
      </c>
      <c r="G87" s="25" t="s">
        <v>905</v>
      </c>
      <c r="H87" s="25" t="s">
        <v>906</v>
      </c>
      <c r="I87" s="13">
        <v>40250</v>
      </c>
      <c r="J87" s="13">
        <v>0</v>
      </c>
      <c r="K87" s="13">
        <v>40250</v>
      </c>
      <c r="L87" s="13">
        <v>1155.18</v>
      </c>
      <c r="M87" s="13">
        <v>477.93</v>
      </c>
      <c r="N87" s="13">
        <f t="shared" si="4"/>
        <v>1223.5999999999999</v>
      </c>
      <c r="O87" s="13">
        <v>25</v>
      </c>
      <c r="P87" s="13">
        <f t="shared" si="5"/>
        <v>2881.71</v>
      </c>
      <c r="Q87" s="13">
        <f t="shared" si="6"/>
        <v>37368.29</v>
      </c>
    </row>
    <row r="88" spans="1:17" ht="24.95" customHeight="1" x14ac:dyDescent="0.25">
      <c r="A88" s="1">
        <v>81</v>
      </c>
      <c r="B88" t="s">
        <v>1519</v>
      </c>
      <c r="C88" s="1" t="s">
        <v>612</v>
      </c>
      <c r="D88" s="1" t="s">
        <v>197</v>
      </c>
      <c r="E88" s="1" t="s">
        <v>881</v>
      </c>
      <c r="F88" s="1" t="s">
        <v>29</v>
      </c>
      <c r="G88" s="25" t="s">
        <v>905</v>
      </c>
      <c r="H88" s="25" t="s">
        <v>906</v>
      </c>
      <c r="I88" s="13">
        <v>40250</v>
      </c>
      <c r="J88" s="13">
        <v>0</v>
      </c>
      <c r="K88" s="13">
        <v>40250</v>
      </c>
      <c r="L88" s="13">
        <v>1155.18</v>
      </c>
      <c r="M88" s="13">
        <v>477.93</v>
      </c>
      <c r="N88" s="13">
        <f t="shared" si="4"/>
        <v>1223.5999999999999</v>
      </c>
      <c r="O88" s="13">
        <v>25</v>
      </c>
      <c r="P88" s="13">
        <f t="shared" si="5"/>
        <v>2881.71</v>
      </c>
      <c r="Q88" s="13">
        <f t="shared" si="6"/>
        <v>37368.29</v>
      </c>
    </row>
    <row r="89" spans="1:17" ht="24.95" customHeight="1" x14ac:dyDescent="0.25">
      <c r="A89" s="1">
        <v>82</v>
      </c>
      <c r="B89" t="s">
        <v>980</v>
      </c>
      <c r="C89" s="1" t="s">
        <v>612</v>
      </c>
      <c r="D89" s="1" t="s">
        <v>197</v>
      </c>
      <c r="E89" s="1" t="s">
        <v>881</v>
      </c>
      <c r="F89" s="1" t="s">
        <v>37</v>
      </c>
      <c r="G89" s="25" t="s">
        <v>889</v>
      </c>
      <c r="H89" s="25" t="s">
        <v>890</v>
      </c>
      <c r="I89" s="13">
        <v>40250</v>
      </c>
      <c r="J89" s="13">
        <v>0</v>
      </c>
      <c r="K89" s="13">
        <v>40250</v>
      </c>
      <c r="L89" s="13">
        <v>1155.18</v>
      </c>
      <c r="M89" s="13">
        <v>477.93</v>
      </c>
      <c r="N89" s="13">
        <f t="shared" si="4"/>
        <v>1223.5999999999999</v>
      </c>
      <c r="O89" s="13">
        <v>25</v>
      </c>
      <c r="P89" s="13">
        <f t="shared" si="5"/>
        <v>2881.71</v>
      </c>
      <c r="Q89" s="13">
        <f t="shared" si="6"/>
        <v>37368.29</v>
      </c>
    </row>
    <row r="90" spans="1:17" ht="24.95" customHeight="1" x14ac:dyDescent="0.25">
      <c r="A90" s="1">
        <v>83</v>
      </c>
      <c r="B90" t="s">
        <v>981</v>
      </c>
      <c r="C90" s="1" t="s">
        <v>612</v>
      </c>
      <c r="D90" s="1" t="s">
        <v>197</v>
      </c>
      <c r="E90" s="1" t="s">
        <v>881</v>
      </c>
      <c r="F90" s="1" t="s">
        <v>29</v>
      </c>
      <c r="G90" s="25" t="s">
        <v>882</v>
      </c>
      <c r="H90" s="25" t="s">
        <v>883</v>
      </c>
      <c r="I90" s="13">
        <v>40250</v>
      </c>
      <c r="J90" s="13">
        <v>0</v>
      </c>
      <c r="K90" s="13">
        <v>40250</v>
      </c>
      <c r="L90" s="13">
        <v>1155.18</v>
      </c>
      <c r="M90" s="13">
        <v>477.93</v>
      </c>
      <c r="N90" s="13">
        <f t="shared" si="4"/>
        <v>1223.5999999999999</v>
      </c>
      <c r="O90" s="13">
        <v>25</v>
      </c>
      <c r="P90" s="13">
        <f t="shared" si="5"/>
        <v>2881.71</v>
      </c>
      <c r="Q90" s="13">
        <f t="shared" si="6"/>
        <v>37368.29</v>
      </c>
    </row>
    <row r="91" spans="1:17" ht="24.95" customHeight="1" x14ac:dyDescent="0.25">
      <c r="A91" s="1">
        <v>84</v>
      </c>
      <c r="B91" t="s">
        <v>982</v>
      </c>
      <c r="C91" s="1" t="s">
        <v>612</v>
      </c>
      <c r="D91" s="1" t="s">
        <v>197</v>
      </c>
      <c r="E91" s="1" t="s">
        <v>881</v>
      </c>
      <c r="F91" s="1" t="s">
        <v>29</v>
      </c>
      <c r="G91" s="25" t="s">
        <v>905</v>
      </c>
      <c r="H91" s="25" t="s">
        <v>906</v>
      </c>
      <c r="I91" s="13">
        <v>40250</v>
      </c>
      <c r="J91" s="13">
        <v>0</v>
      </c>
      <c r="K91" s="13">
        <v>40250</v>
      </c>
      <c r="L91" s="13">
        <v>1155.18</v>
      </c>
      <c r="M91" s="13">
        <v>477.93</v>
      </c>
      <c r="N91" s="13">
        <f t="shared" si="4"/>
        <v>1223.5999999999999</v>
      </c>
      <c r="O91" s="13">
        <v>25</v>
      </c>
      <c r="P91" s="13">
        <f t="shared" si="5"/>
        <v>2881.71</v>
      </c>
      <c r="Q91" s="13">
        <f t="shared" si="6"/>
        <v>37368.29</v>
      </c>
    </row>
    <row r="92" spans="1:17" ht="24.95" customHeight="1" x14ac:dyDescent="0.25">
      <c r="A92" s="1">
        <v>85</v>
      </c>
      <c r="B92" t="s">
        <v>983</v>
      </c>
      <c r="C92" s="1" t="s">
        <v>612</v>
      </c>
      <c r="D92" s="1" t="s">
        <v>197</v>
      </c>
      <c r="E92" s="1" t="s">
        <v>881</v>
      </c>
      <c r="F92" s="1" t="s">
        <v>29</v>
      </c>
      <c r="G92" s="25" t="s">
        <v>929</v>
      </c>
      <c r="H92" s="25" t="s">
        <v>971</v>
      </c>
      <c r="I92" s="13">
        <v>40250</v>
      </c>
      <c r="J92" s="13">
        <v>0</v>
      </c>
      <c r="K92" s="13">
        <v>40250</v>
      </c>
      <c r="L92" s="13">
        <v>1155.18</v>
      </c>
      <c r="M92" s="13">
        <v>477.93</v>
      </c>
      <c r="N92" s="13">
        <f t="shared" si="4"/>
        <v>1223.5999999999999</v>
      </c>
      <c r="O92" s="13">
        <v>25</v>
      </c>
      <c r="P92" s="13">
        <f t="shared" si="5"/>
        <v>2881.71</v>
      </c>
      <c r="Q92" s="13">
        <f t="shared" si="6"/>
        <v>37368.29</v>
      </c>
    </row>
    <row r="93" spans="1:17" ht="24.95" customHeight="1" x14ac:dyDescent="0.25">
      <c r="A93" s="1">
        <v>86</v>
      </c>
      <c r="B93" t="s">
        <v>984</v>
      </c>
      <c r="C93" s="1" t="s">
        <v>612</v>
      </c>
      <c r="D93" s="1" t="s">
        <v>197</v>
      </c>
      <c r="E93" s="1" t="s">
        <v>881</v>
      </c>
      <c r="F93" s="1" t="s">
        <v>37</v>
      </c>
      <c r="G93" s="25" t="s">
        <v>917</v>
      </c>
      <c r="H93" s="25" t="s">
        <v>918</v>
      </c>
      <c r="I93" s="13">
        <v>34500</v>
      </c>
      <c r="J93" s="13">
        <v>0</v>
      </c>
      <c r="K93" s="13">
        <v>34500</v>
      </c>
      <c r="L93" s="13">
        <f t="shared" si="3"/>
        <v>990.15</v>
      </c>
      <c r="M93" s="13">
        <v>0</v>
      </c>
      <c r="N93" s="13">
        <f t="shared" si="4"/>
        <v>1048.8</v>
      </c>
      <c r="O93" s="13">
        <v>25</v>
      </c>
      <c r="P93" s="13">
        <f t="shared" si="5"/>
        <v>2063.9499999999998</v>
      </c>
      <c r="Q93" s="13">
        <f t="shared" si="6"/>
        <v>32436.05</v>
      </c>
    </row>
    <row r="94" spans="1:17" ht="24.95" customHeight="1" x14ac:dyDescent="0.25">
      <c r="A94" s="1">
        <v>87</v>
      </c>
      <c r="B94" t="s">
        <v>985</v>
      </c>
      <c r="C94" s="1" t="s">
        <v>612</v>
      </c>
      <c r="D94" t="s">
        <v>197</v>
      </c>
      <c r="E94" s="1" t="s">
        <v>881</v>
      </c>
      <c r="F94" s="1" t="s">
        <v>37</v>
      </c>
      <c r="G94" s="25" t="s">
        <v>918</v>
      </c>
      <c r="H94" s="25" t="s">
        <v>937</v>
      </c>
      <c r="I94" s="13">
        <v>46000</v>
      </c>
      <c r="J94" s="13">
        <v>0</v>
      </c>
      <c r="K94" s="13">
        <v>46000</v>
      </c>
      <c r="L94" s="13">
        <f t="shared" si="3"/>
        <v>1320.2</v>
      </c>
      <c r="M94" s="13">
        <v>1032.1400000000001</v>
      </c>
      <c r="N94" s="13">
        <f t="shared" si="4"/>
        <v>1398.4</v>
      </c>
      <c r="O94" s="13">
        <v>2140.46</v>
      </c>
      <c r="P94" s="13">
        <f t="shared" si="5"/>
        <v>5891.2000000000007</v>
      </c>
      <c r="Q94" s="13">
        <f t="shared" si="6"/>
        <v>40108.800000000003</v>
      </c>
    </row>
    <row r="95" spans="1:17" ht="24.95" customHeight="1" x14ac:dyDescent="0.25">
      <c r="A95" s="1">
        <v>88</v>
      </c>
      <c r="B95" t="s">
        <v>1534</v>
      </c>
      <c r="C95" s="1" t="s">
        <v>612</v>
      </c>
      <c r="D95" t="s">
        <v>197</v>
      </c>
      <c r="E95" s="1" t="s">
        <v>881</v>
      </c>
      <c r="F95" s="1" t="s">
        <v>29</v>
      </c>
      <c r="G95" s="25" t="s">
        <v>1398</v>
      </c>
      <c r="H95" s="25" t="s">
        <v>1501</v>
      </c>
      <c r="I95" s="13">
        <v>35000</v>
      </c>
      <c r="J95" s="13">
        <v>0</v>
      </c>
      <c r="K95" s="13">
        <v>35000</v>
      </c>
      <c r="L95" s="13">
        <v>1004.5</v>
      </c>
      <c r="M95" s="13">
        <v>0</v>
      </c>
      <c r="N95" s="13">
        <v>1064</v>
      </c>
      <c r="O95" s="13">
        <v>25</v>
      </c>
      <c r="P95" s="13">
        <v>2093.5</v>
      </c>
      <c r="Q95" s="13">
        <v>32906.5</v>
      </c>
    </row>
    <row r="96" spans="1:17" ht="24.95" customHeight="1" x14ac:dyDescent="0.25">
      <c r="A96" s="1">
        <v>89</v>
      </c>
      <c r="B96" t="s">
        <v>1536</v>
      </c>
      <c r="C96" s="1" t="s">
        <v>612</v>
      </c>
      <c r="D96" t="s">
        <v>197</v>
      </c>
      <c r="E96" s="1" t="s">
        <v>881</v>
      </c>
      <c r="F96" s="1" t="s">
        <v>37</v>
      </c>
      <c r="G96" s="25" t="s">
        <v>1398</v>
      </c>
      <c r="H96" s="25" t="s">
        <v>1501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v>2093.5</v>
      </c>
      <c r="Q96" s="13">
        <v>32906.5</v>
      </c>
    </row>
    <row r="97" spans="1:17" ht="24.95" customHeight="1" x14ac:dyDescent="0.25">
      <c r="A97" s="1">
        <v>90</v>
      </c>
      <c r="B97" t="s">
        <v>986</v>
      </c>
      <c r="C97" s="1" t="s">
        <v>612</v>
      </c>
      <c r="D97" t="s">
        <v>913</v>
      </c>
      <c r="E97" s="1" t="s">
        <v>881</v>
      </c>
      <c r="F97" s="1" t="s">
        <v>29</v>
      </c>
      <c r="G97" s="25" t="s">
        <v>918</v>
      </c>
      <c r="H97" s="25" t="s">
        <v>937</v>
      </c>
      <c r="I97" s="13">
        <v>34500</v>
      </c>
      <c r="J97" s="13">
        <v>0</v>
      </c>
      <c r="K97" s="13">
        <v>34500</v>
      </c>
      <c r="L97" s="13">
        <f t="shared" si="3"/>
        <v>990.15</v>
      </c>
      <c r="M97" s="13">
        <v>0</v>
      </c>
      <c r="N97" s="13">
        <f t="shared" si="4"/>
        <v>1048.8</v>
      </c>
      <c r="O97" s="13">
        <v>25</v>
      </c>
      <c r="P97" s="13">
        <f t="shared" si="5"/>
        <v>2063.9499999999998</v>
      </c>
      <c r="Q97" s="13">
        <f t="shared" si="6"/>
        <v>32436.05</v>
      </c>
    </row>
    <row r="98" spans="1:17" ht="24.95" customHeight="1" x14ac:dyDescent="0.25">
      <c r="A98" s="1">
        <v>91</v>
      </c>
      <c r="B98" t="s">
        <v>987</v>
      </c>
      <c r="C98" s="1" t="s">
        <v>612</v>
      </c>
      <c r="D98" t="s">
        <v>913</v>
      </c>
      <c r="E98" s="1" t="s">
        <v>881</v>
      </c>
      <c r="F98" s="1" t="s">
        <v>29</v>
      </c>
      <c r="G98" s="25" t="s">
        <v>918</v>
      </c>
      <c r="H98" s="25" t="s">
        <v>937</v>
      </c>
      <c r="I98" s="13">
        <v>34500</v>
      </c>
      <c r="J98" s="13">
        <v>0</v>
      </c>
      <c r="K98" s="13">
        <v>34500</v>
      </c>
      <c r="L98" s="13">
        <f t="shared" si="3"/>
        <v>990.15</v>
      </c>
      <c r="M98" s="13">
        <v>0</v>
      </c>
      <c r="N98" s="13">
        <f t="shared" si="4"/>
        <v>1048.8</v>
      </c>
      <c r="O98" s="13">
        <v>25</v>
      </c>
      <c r="P98" s="13">
        <f t="shared" si="5"/>
        <v>2063.9499999999998</v>
      </c>
      <c r="Q98" s="13">
        <f t="shared" si="6"/>
        <v>32436.05</v>
      </c>
    </row>
    <row r="99" spans="1:17" ht="24.95" customHeight="1" x14ac:dyDescent="0.25">
      <c r="A99" s="1">
        <v>92</v>
      </c>
      <c r="B99" t="s">
        <v>1328</v>
      </c>
      <c r="C99" s="1" t="s">
        <v>612</v>
      </c>
      <c r="D99" t="s">
        <v>913</v>
      </c>
      <c r="E99" s="1" t="s">
        <v>881</v>
      </c>
      <c r="F99" s="1" t="s">
        <v>29</v>
      </c>
      <c r="G99" s="25" t="s">
        <v>925</v>
      </c>
      <c r="H99" s="25" t="s">
        <v>1326</v>
      </c>
      <c r="I99" s="13">
        <v>40250</v>
      </c>
      <c r="J99" s="13">
        <v>0</v>
      </c>
      <c r="K99" s="13">
        <v>40250</v>
      </c>
      <c r="L99" s="13">
        <v>1155.18</v>
      </c>
      <c r="M99" s="13">
        <v>477.93</v>
      </c>
      <c r="N99" s="13">
        <f t="shared" si="4"/>
        <v>1223.5999999999999</v>
      </c>
      <c r="O99" s="13">
        <v>25</v>
      </c>
      <c r="P99" s="13">
        <f t="shared" si="5"/>
        <v>2881.71</v>
      </c>
      <c r="Q99" s="13">
        <f t="shared" si="6"/>
        <v>37368.29</v>
      </c>
    </row>
    <row r="100" spans="1:17" ht="24.95" customHeight="1" x14ac:dyDescent="0.25">
      <c r="A100" s="1">
        <v>93</v>
      </c>
      <c r="B100" t="s">
        <v>1500</v>
      </c>
      <c r="C100" s="1" t="s">
        <v>612</v>
      </c>
      <c r="D100" t="s">
        <v>913</v>
      </c>
      <c r="E100" s="1" t="s">
        <v>881</v>
      </c>
      <c r="F100" s="1" t="s">
        <v>29</v>
      </c>
      <c r="G100" s="25" t="s">
        <v>1398</v>
      </c>
      <c r="H100" s="25" t="s">
        <v>1501</v>
      </c>
      <c r="I100" s="13">
        <v>35000</v>
      </c>
      <c r="J100" s="13">
        <v>0</v>
      </c>
      <c r="K100" s="13">
        <v>35000</v>
      </c>
      <c r="L100" s="13">
        <v>1004.5</v>
      </c>
      <c r="M100" s="13">
        <v>0</v>
      </c>
      <c r="N100" s="13">
        <f t="shared" si="4"/>
        <v>1064</v>
      </c>
      <c r="O100" s="13">
        <v>25</v>
      </c>
      <c r="P100" s="13">
        <f t="shared" si="5"/>
        <v>2093.5</v>
      </c>
      <c r="Q100" s="13">
        <f t="shared" si="6"/>
        <v>32906.5</v>
      </c>
    </row>
    <row r="101" spans="1:17" ht="24.95" customHeight="1" x14ac:dyDescent="0.25">
      <c r="A101" s="1">
        <v>94</v>
      </c>
      <c r="B101" t="s">
        <v>1303</v>
      </c>
      <c r="C101" s="1" t="s">
        <v>612</v>
      </c>
      <c r="D101" t="s">
        <v>995</v>
      </c>
      <c r="E101" s="1" t="s">
        <v>881</v>
      </c>
      <c r="F101" s="1" t="s">
        <v>37</v>
      </c>
      <c r="G101" s="25" t="s">
        <v>891</v>
      </c>
      <c r="H101" s="25" t="s">
        <v>883</v>
      </c>
      <c r="I101" s="13">
        <v>36000</v>
      </c>
      <c r="J101" s="13">
        <v>0</v>
      </c>
      <c r="K101" s="13">
        <v>36000</v>
      </c>
      <c r="L101" s="13">
        <v>1033.2</v>
      </c>
      <c r="M101" s="13">
        <v>0</v>
      </c>
      <c r="N101" s="13">
        <f t="shared" si="4"/>
        <v>1094.4000000000001</v>
      </c>
      <c r="O101" s="13">
        <v>25</v>
      </c>
      <c r="P101" s="13">
        <f t="shared" si="5"/>
        <v>2152.6000000000004</v>
      </c>
      <c r="Q101" s="13">
        <f t="shared" si="6"/>
        <v>33847.4</v>
      </c>
    </row>
    <row r="102" spans="1:17" ht="24.95" customHeight="1" x14ac:dyDescent="0.25">
      <c r="A102" s="1">
        <v>95</v>
      </c>
      <c r="B102" t="s">
        <v>1304</v>
      </c>
      <c r="C102" s="1" t="s">
        <v>612</v>
      </c>
      <c r="D102" t="s">
        <v>880</v>
      </c>
      <c r="E102" s="1" t="s">
        <v>881</v>
      </c>
      <c r="F102" s="1" t="s">
        <v>29</v>
      </c>
      <c r="G102" s="25" t="s">
        <v>891</v>
      </c>
      <c r="H102" s="25" t="s">
        <v>883</v>
      </c>
      <c r="I102" s="13">
        <v>35000</v>
      </c>
      <c r="J102" s="13">
        <v>0</v>
      </c>
      <c r="K102" s="13">
        <v>35000</v>
      </c>
      <c r="L102" s="13">
        <v>1004.5</v>
      </c>
      <c r="M102" s="13">
        <v>0</v>
      </c>
      <c r="N102" s="13">
        <f t="shared" si="4"/>
        <v>1064</v>
      </c>
      <c r="O102" s="13">
        <v>25</v>
      </c>
      <c r="P102" s="13">
        <f t="shared" si="5"/>
        <v>2093.5</v>
      </c>
      <c r="Q102" s="13">
        <f t="shared" si="6"/>
        <v>32906.5</v>
      </c>
    </row>
    <row r="103" spans="1:17" ht="24.95" customHeight="1" x14ac:dyDescent="0.25">
      <c r="A103" s="1">
        <v>96</v>
      </c>
      <c r="B103" t="s">
        <v>1311</v>
      </c>
      <c r="C103" s="1" t="s">
        <v>612</v>
      </c>
      <c r="D103" t="s">
        <v>913</v>
      </c>
      <c r="E103" s="1" t="s">
        <v>881</v>
      </c>
      <c r="F103" s="1" t="s">
        <v>37</v>
      </c>
      <c r="G103" s="25" t="s">
        <v>891</v>
      </c>
      <c r="H103" s="25" t="s">
        <v>1289</v>
      </c>
      <c r="I103" s="13">
        <v>34500</v>
      </c>
      <c r="J103" s="13">
        <v>0</v>
      </c>
      <c r="K103" s="13">
        <v>34500</v>
      </c>
      <c r="L103" s="13">
        <v>990.15</v>
      </c>
      <c r="M103" s="13">
        <v>0</v>
      </c>
      <c r="N103" s="13">
        <f t="shared" si="4"/>
        <v>1048.8</v>
      </c>
      <c r="O103" s="13">
        <v>25</v>
      </c>
      <c r="P103" s="13">
        <f t="shared" si="5"/>
        <v>2063.9499999999998</v>
      </c>
      <c r="Q103" s="13">
        <f t="shared" si="6"/>
        <v>32436.05</v>
      </c>
    </row>
    <row r="104" spans="1:17" ht="24.95" customHeight="1" x14ac:dyDescent="0.25">
      <c r="A104" s="1">
        <v>97</v>
      </c>
      <c r="B104" t="s">
        <v>998</v>
      </c>
      <c r="C104" s="1" t="s">
        <v>612</v>
      </c>
      <c r="D104" t="s">
        <v>913</v>
      </c>
      <c r="E104" s="1" t="s">
        <v>881</v>
      </c>
      <c r="F104" s="1" t="s">
        <v>29</v>
      </c>
      <c r="G104" s="25" t="s">
        <v>918</v>
      </c>
      <c r="H104" s="25" t="s">
        <v>937</v>
      </c>
      <c r="I104" s="13">
        <v>34500</v>
      </c>
      <c r="J104" s="13">
        <v>0</v>
      </c>
      <c r="K104" s="13">
        <v>34500</v>
      </c>
      <c r="L104" s="13">
        <f>+I104*2.87%</f>
        <v>990.15</v>
      </c>
      <c r="M104" s="13">
        <v>0</v>
      </c>
      <c r="N104" s="13">
        <f>+I104*3.04%</f>
        <v>1048.8</v>
      </c>
      <c r="O104" s="13">
        <v>25</v>
      </c>
      <c r="P104" s="13">
        <f>+L104+M104+N104+O104</f>
        <v>2063.9499999999998</v>
      </c>
      <c r="Q104" s="13">
        <f>+I104-P104</f>
        <v>32436.05</v>
      </c>
    </row>
    <row r="105" spans="1:17" ht="24.95" customHeight="1" x14ac:dyDescent="0.25">
      <c r="A105" s="1">
        <v>98</v>
      </c>
      <c r="B105" t="s">
        <v>988</v>
      </c>
      <c r="C105" s="1" t="s">
        <v>612</v>
      </c>
      <c r="D105" t="s">
        <v>197</v>
      </c>
      <c r="E105" s="1" t="s">
        <v>881</v>
      </c>
      <c r="F105" s="1" t="s">
        <v>29</v>
      </c>
      <c r="G105" s="25" t="s">
        <v>918</v>
      </c>
      <c r="H105" s="25" t="s">
        <v>937</v>
      </c>
      <c r="I105" s="13">
        <v>40250</v>
      </c>
      <c r="J105" s="13">
        <v>0</v>
      </c>
      <c r="K105" s="13">
        <v>40250</v>
      </c>
      <c r="L105" s="13">
        <v>1155.18</v>
      </c>
      <c r="M105" s="13">
        <v>477.93</v>
      </c>
      <c r="N105" s="13">
        <f t="shared" si="4"/>
        <v>1223.5999999999999</v>
      </c>
      <c r="O105" s="13">
        <v>25</v>
      </c>
      <c r="P105" s="13">
        <f t="shared" si="5"/>
        <v>2881.71</v>
      </c>
      <c r="Q105" s="13">
        <f t="shared" si="6"/>
        <v>37368.29</v>
      </c>
    </row>
    <row r="106" spans="1:17" ht="24.95" customHeight="1" x14ac:dyDescent="0.25">
      <c r="A106" s="1">
        <v>99</v>
      </c>
      <c r="B106" t="s">
        <v>989</v>
      </c>
      <c r="C106" s="1" t="s">
        <v>508</v>
      </c>
      <c r="D106" s="1" t="s">
        <v>990</v>
      </c>
      <c r="E106" s="1" t="s">
        <v>881</v>
      </c>
      <c r="F106" s="1" t="s">
        <v>29</v>
      </c>
      <c r="G106" s="25" t="s">
        <v>898</v>
      </c>
      <c r="H106" s="25" t="s">
        <v>899</v>
      </c>
      <c r="I106" s="13">
        <v>126500</v>
      </c>
      <c r="J106" s="13">
        <v>0</v>
      </c>
      <c r="K106" s="13">
        <v>126500</v>
      </c>
      <c r="L106" s="13">
        <f t="shared" si="3"/>
        <v>3630.55</v>
      </c>
      <c r="M106" s="13">
        <v>18338.830000000002</v>
      </c>
      <c r="N106" s="13">
        <f t="shared" si="4"/>
        <v>3845.6</v>
      </c>
      <c r="O106" s="13">
        <v>25</v>
      </c>
      <c r="P106" s="13">
        <f t="shared" si="5"/>
        <v>25839.98</v>
      </c>
      <c r="Q106" s="13">
        <f t="shared" si="6"/>
        <v>100660.02</v>
      </c>
    </row>
    <row r="107" spans="1:17" ht="24.95" customHeight="1" x14ac:dyDescent="0.25">
      <c r="A107" s="1">
        <v>100</v>
      </c>
      <c r="B107" t="s">
        <v>991</v>
      </c>
      <c r="C107" s="1" t="s">
        <v>508</v>
      </c>
      <c r="D107" s="1" t="s">
        <v>197</v>
      </c>
      <c r="E107" s="1" t="s">
        <v>881</v>
      </c>
      <c r="F107" s="1" t="s">
        <v>29</v>
      </c>
      <c r="G107" s="25" t="s">
        <v>898</v>
      </c>
      <c r="H107" s="25" t="s">
        <v>899</v>
      </c>
      <c r="I107" s="13">
        <v>40250</v>
      </c>
      <c r="J107" s="13">
        <v>0</v>
      </c>
      <c r="K107" s="13">
        <v>40250</v>
      </c>
      <c r="L107" s="13">
        <v>1155.18</v>
      </c>
      <c r="M107" s="13">
        <v>477.93</v>
      </c>
      <c r="N107" s="13">
        <f t="shared" si="4"/>
        <v>1223.5999999999999</v>
      </c>
      <c r="O107" s="13">
        <v>25</v>
      </c>
      <c r="P107" s="13">
        <f t="shared" si="5"/>
        <v>2881.71</v>
      </c>
      <c r="Q107" s="13">
        <f t="shared" si="6"/>
        <v>37368.29</v>
      </c>
    </row>
    <row r="108" spans="1:17" ht="24.95" customHeight="1" x14ac:dyDescent="0.25">
      <c r="A108" s="1">
        <v>101</v>
      </c>
      <c r="B108" t="s">
        <v>992</v>
      </c>
      <c r="C108" s="1" t="s">
        <v>508</v>
      </c>
      <c r="D108" s="1" t="s">
        <v>1339</v>
      </c>
      <c r="E108" s="1" t="s">
        <v>881</v>
      </c>
      <c r="F108" s="1" t="s">
        <v>29</v>
      </c>
      <c r="G108" s="25" t="s">
        <v>894</v>
      </c>
      <c r="H108" s="25" t="s">
        <v>895</v>
      </c>
      <c r="I108" s="13">
        <v>40250</v>
      </c>
      <c r="J108" s="13">
        <v>0</v>
      </c>
      <c r="K108" s="13">
        <v>40250</v>
      </c>
      <c r="L108" s="13">
        <v>1155.18</v>
      </c>
      <c r="M108" s="13">
        <v>477.93</v>
      </c>
      <c r="N108" s="13">
        <f t="shared" si="4"/>
        <v>1223.5999999999999</v>
      </c>
      <c r="O108" s="13">
        <v>25</v>
      </c>
      <c r="P108" s="13">
        <f t="shared" si="5"/>
        <v>2881.71</v>
      </c>
      <c r="Q108" s="13">
        <f t="shared" si="6"/>
        <v>37368.29</v>
      </c>
    </row>
    <row r="109" spans="1:17" ht="24.95" customHeight="1" x14ac:dyDescent="0.25">
      <c r="A109" s="1">
        <v>102</v>
      </c>
      <c r="B109" t="s">
        <v>993</v>
      </c>
      <c r="C109" s="1" t="s">
        <v>994</v>
      </c>
      <c r="D109" s="1" t="s">
        <v>995</v>
      </c>
      <c r="E109" s="1" t="s">
        <v>881</v>
      </c>
      <c r="F109" s="1" t="s">
        <v>37</v>
      </c>
      <c r="G109" s="25" t="s">
        <v>882</v>
      </c>
      <c r="H109" s="25" t="s">
        <v>883</v>
      </c>
      <c r="I109" s="13">
        <v>35000</v>
      </c>
      <c r="K109" s="13">
        <v>35000</v>
      </c>
      <c r="L109" s="13">
        <f t="shared" ref="L109:L135" si="7">+I109*2.87%</f>
        <v>1004.5</v>
      </c>
      <c r="M109" s="13">
        <v>0</v>
      </c>
      <c r="N109" s="13">
        <f t="shared" si="4"/>
        <v>1064</v>
      </c>
      <c r="O109" s="13">
        <v>2619</v>
      </c>
      <c r="P109" s="13">
        <f t="shared" si="5"/>
        <v>4687.5</v>
      </c>
      <c r="Q109" s="13">
        <f t="shared" si="6"/>
        <v>30312.5</v>
      </c>
    </row>
    <row r="110" spans="1:17" ht="24.95" customHeight="1" x14ac:dyDescent="0.25">
      <c r="A110" s="1">
        <v>103</v>
      </c>
      <c r="B110" t="s">
        <v>996</v>
      </c>
      <c r="C110" s="1" t="s">
        <v>508</v>
      </c>
      <c r="D110" s="1" t="s">
        <v>197</v>
      </c>
      <c r="E110" s="1" t="s">
        <v>881</v>
      </c>
      <c r="F110" s="1" t="s">
        <v>29</v>
      </c>
      <c r="G110" s="25" t="s">
        <v>932</v>
      </c>
      <c r="H110" s="25" t="s">
        <v>917</v>
      </c>
      <c r="I110" s="13">
        <v>40250</v>
      </c>
      <c r="J110" s="13">
        <v>0</v>
      </c>
      <c r="K110" s="13">
        <v>40250</v>
      </c>
      <c r="L110" s="13">
        <v>1155.18</v>
      </c>
      <c r="M110" s="13">
        <v>477.93</v>
      </c>
      <c r="N110" s="13">
        <f t="shared" si="4"/>
        <v>1223.5999999999999</v>
      </c>
      <c r="O110" s="13">
        <v>425</v>
      </c>
      <c r="P110" s="13">
        <f t="shared" si="5"/>
        <v>3281.71</v>
      </c>
      <c r="Q110" s="13">
        <f t="shared" si="6"/>
        <v>36968.29</v>
      </c>
    </row>
    <row r="111" spans="1:17" ht="24.95" customHeight="1" x14ac:dyDescent="0.25">
      <c r="A111" s="1">
        <v>104</v>
      </c>
      <c r="B111" t="s">
        <v>997</v>
      </c>
      <c r="C111" s="1" t="s">
        <v>508</v>
      </c>
      <c r="D111" s="1" t="s">
        <v>197</v>
      </c>
      <c r="E111" s="1" t="s">
        <v>881</v>
      </c>
      <c r="F111" s="1" t="s">
        <v>29</v>
      </c>
      <c r="G111" s="25" t="s">
        <v>883</v>
      </c>
      <c r="H111" s="25" t="s">
        <v>891</v>
      </c>
      <c r="I111" s="13">
        <v>40250</v>
      </c>
      <c r="J111" s="13">
        <v>0</v>
      </c>
      <c r="K111" s="13">
        <v>40250</v>
      </c>
      <c r="L111" s="13">
        <v>1155.18</v>
      </c>
      <c r="M111" s="13">
        <v>477.93</v>
      </c>
      <c r="N111" s="13">
        <f t="shared" si="4"/>
        <v>1223.5999999999999</v>
      </c>
      <c r="O111" s="13">
        <v>25</v>
      </c>
      <c r="P111" s="13">
        <f t="shared" si="5"/>
        <v>2881.71</v>
      </c>
      <c r="Q111" s="13">
        <f t="shared" si="6"/>
        <v>37368.29</v>
      </c>
    </row>
    <row r="112" spans="1:17" ht="24.95" customHeight="1" x14ac:dyDescent="0.25">
      <c r="A112" s="1">
        <v>105</v>
      </c>
      <c r="B112" t="s">
        <v>1535</v>
      </c>
      <c r="C112" s="1" t="s">
        <v>508</v>
      </c>
      <c r="D112" s="1" t="s">
        <v>197</v>
      </c>
      <c r="E112" s="1" t="s">
        <v>881</v>
      </c>
      <c r="F112" s="1" t="s">
        <v>29</v>
      </c>
      <c r="G112" s="25" t="s">
        <v>1398</v>
      </c>
      <c r="H112" s="25" t="s">
        <v>1501</v>
      </c>
      <c r="I112" s="13">
        <v>35000</v>
      </c>
      <c r="J112" s="13">
        <v>0</v>
      </c>
      <c r="K112" s="13">
        <v>35000</v>
      </c>
      <c r="L112" s="13">
        <v>1004.5</v>
      </c>
      <c r="M112" s="13">
        <v>0</v>
      </c>
      <c r="N112" s="13">
        <v>1064</v>
      </c>
      <c r="O112" s="13">
        <v>25</v>
      </c>
      <c r="P112" s="13">
        <v>2093.5</v>
      </c>
      <c r="Q112" s="13">
        <v>32906.5</v>
      </c>
    </row>
    <row r="113" spans="1:17" ht="24.95" customHeight="1" x14ac:dyDescent="0.25">
      <c r="A113" s="1">
        <v>106</v>
      </c>
      <c r="B113" t="s">
        <v>999</v>
      </c>
      <c r="C113" s="1" t="s">
        <v>508</v>
      </c>
      <c r="D113" s="1" t="s">
        <v>913</v>
      </c>
      <c r="E113" s="1" t="s">
        <v>881</v>
      </c>
      <c r="F113" s="1" t="s">
        <v>29</v>
      </c>
      <c r="G113" s="25" t="s">
        <v>918</v>
      </c>
      <c r="H113" s="25" t="s">
        <v>937</v>
      </c>
      <c r="I113" s="13">
        <v>34500</v>
      </c>
      <c r="J113" s="13">
        <v>0</v>
      </c>
      <c r="K113" s="13">
        <v>34500</v>
      </c>
      <c r="L113" s="13">
        <f t="shared" si="7"/>
        <v>990.15</v>
      </c>
      <c r="M113" s="13">
        <v>0</v>
      </c>
      <c r="N113" s="13">
        <f t="shared" si="4"/>
        <v>1048.8</v>
      </c>
      <c r="O113" s="13">
        <v>25</v>
      </c>
      <c r="P113" s="13">
        <f t="shared" si="5"/>
        <v>2063.9499999999998</v>
      </c>
      <c r="Q113" s="13">
        <f t="shared" si="6"/>
        <v>32436.05</v>
      </c>
    </row>
    <row r="114" spans="1:17" ht="24.95" customHeight="1" x14ac:dyDescent="0.25">
      <c r="A114" s="1">
        <v>107</v>
      </c>
      <c r="B114" t="s">
        <v>1000</v>
      </c>
      <c r="C114" s="1" t="s">
        <v>461</v>
      </c>
      <c r="D114" s="1" t="s">
        <v>197</v>
      </c>
      <c r="E114" s="1" t="s">
        <v>881</v>
      </c>
      <c r="F114" s="1" t="s">
        <v>29</v>
      </c>
      <c r="G114" s="25" t="s">
        <v>898</v>
      </c>
      <c r="H114" s="25" t="s">
        <v>899</v>
      </c>
      <c r="I114" s="13">
        <v>40250</v>
      </c>
      <c r="J114" s="13">
        <v>0</v>
      </c>
      <c r="K114" s="13">
        <v>40250</v>
      </c>
      <c r="L114" s="13">
        <v>1155.18</v>
      </c>
      <c r="M114" s="13">
        <v>477.93</v>
      </c>
      <c r="N114" s="13">
        <f t="shared" si="4"/>
        <v>1223.5999999999999</v>
      </c>
      <c r="O114" s="13">
        <v>25</v>
      </c>
      <c r="P114" s="13">
        <f t="shared" si="5"/>
        <v>2881.71</v>
      </c>
      <c r="Q114" s="13">
        <f t="shared" si="6"/>
        <v>37368.29</v>
      </c>
    </row>
    <row r="115" spans="1:17" ht="24.95" customHeight="1" x14ac:dyDescent="0.25">
      <c r="A115" s="1">
        <v>108</v>
      </c>
      <c r="B115" t="s">
        <v>1001</v>
      </c>
      <c r="C115" s="1" t="s">
        <v>461</v>
      </c>
      <c r="D115" s="1" t="s">
        <v>197</v>
      </c>
      <c r="E115" s="1" t="s">
        <v>881</v>
      </c>
      <c r="F115" s="1" t="s">
        <v>29</v>
      </c>
      <c r="G115" s="25" t="s">
        <v>890</v>
      </c>
      <c r="H115" s="25" t="s">
        <v>929</v>
      </c>
      <c r="I115" s="13">
        <v>51750</v>
      </c>
      <c r="J115" s="13">
        <v>0</v>
      </c>
      <c r="K115" s="13">
        <v>51750</v>
      </c>
      <c r="L115" s="13">
        <v>1485.23</v>
      </c>
      <c r="M115" s="13">
        <v>1843.67</v>
      </c>
      <c r="N115" s="13">
        <f t="shared" si="4"/>
        <v>1573.2</v>
      </c>
      <c r="O115" s="13">
        <v>2140.46</v>
      </c>
      <c r="P115" s="13">
        <f t="shared" si="5"/>
        <v>7042.56</v>
      </c>
      <c r="Q115" s="13">
        <f t="shared" si="6"/>
        <v>44707.44</v>
      </c>
    </row>
    <row r="116" spans="1:17" ht="24.95" customHeight="1" x14ac:dyDescent="0.25">
      <c r="A116" s="1">
        <v>109</v>
      </c>
      <c r="B116" t="s">
        <v>1002</v>
      </c>
      <c r="C116" s="1" t="s">
        <v>461</v>
      </c>
      <c r="D116" s="1" t="s">
        <v>197</v>
      </c>
      <c r="E116" s="1" t="s">
        <v>881</v>
      </c>
      <c r="F116" s="1" t="s">
        <v>29</v>
      </c>
      <c r="G116" s="25" t="s">
        <v>929</v>
      </c>
      <c r="H116" s="25" t="s">
        <v>971</v>
      </c>
      <c r="I116" s="13">
        <v>40250</v>
      </c>
      <c r="J116" s="13">
        <v>0</v>
      </c>
      <c r="K116" s="13">
        <v>40250</v>
      </c>
      <c r="L116" s="13">
        <v>1155.18</v>
      </c>
      <c r="M116" s="13">
        <v>477.93</v>
      </c>
      <c r="N116" s="13">
        <f t="shared" si="4"/>
        <v>1223.5999999999999</v>
      </c>
      <c r="O116" s="13">
        <v>425</v>
      </c>
      <c r="P116" s="13">
        <f t="shared" si="5"/>
        <v>3281.71</v>
      </c>
      <c r="Q116" s="13">
        <f t="shared" si="6"/>
        <v>36968.29</v>
      </c>
    </row>
    <row r="117" spans="1:17" ht="24.95" customHeight="1" x14ac:dyDescent="0.25">
      <c r="A117" s="1">
        <v>110</v>
      </c>
      <c r="B117" t="s">
        <v>1310</v>
      </c>
      <c r="C117" s="1" t="s">
        <v>461</v>
      </c>
      <c r="D117" t="s">
        <v>197</v>
      </c>
      <c r="E117" s="1" t="s">
        <v>881</v>
      </c>
      <c r="F117" s="1" t="s">
        <v>29</v>
      </c>
      <c r="G117" s="25" t="s">
        <v>891</v>
      </c>
      <c r="H117" s="25" t="s">
        <v>1289</v>
      </c>
      <c r="I117" s="13">
        <v>40250</v>
      </c>
      <c r="J117" s="13">
        <v>0</v>
      </c>
      <c r="K117" s="13">
        <v>40250</v>
      </c>
      <c r="L117" s="13">
        <v>1155.18</v>
      </c>
      <c r="M117" s="13">
        <v>477.93</v>
      </c>
      <c r="N117" s="13">
        <f t="shared" si="4"/>
        <v>1223.5999999999999</v>
      </c>
      <c r="O117" s="13">
        <v>25</v>
      </c>
      <c r="P117" s="13">
        <f t="shared" si="5"/>
        <v>2881.71</v>
      </c>
      <c r="Q117" s="13">
        <f t="shared" si="6"/>
        <v>37368.29</v>
      </c>
    </row>
    <row r="118" spans="1:17" ht="24.95" customHeight="1" x14ac:dyDescent="0.25">
      <c r="A118" s="1">
        <v>111</v>
      </c>
      <c r="B118" t="s">
        <v>1317</v>
      </c>
      <c r="C118" s="1" t="s">
        <v>461</v>
      </c>
      <c r="D118" t="s">
        <v>197</v>
      </c>
      <c r="E118" s="1" t="s">
        <v>881</v>
      </c>
      <c r="F118" s="1" t="s">
        <v>29</v>
      </c>
      <c r="G118" s="25" t="s">
        <v>971</v>
      </c>
      <c r="H118" s="25" t="s">
        <v>1316</v>
      </c>
      <c r="I118" s="13">
        <v>40250</v>
      </c>
      <c r="J118" s="13">
        <v>0</v>
      </c>
      <c r="K118" s="13">
        <v>40250</v>
      </c>
      <c r="L118" s="13">
        <v>1155.18</v>
      </c>
      <c r="M118" s="13">
        <v>477.93</v>
      </c>
      <c r="N118" s="13">
        <f t="shared" si="4"/>
        <v>1223.5999999999999</v>
      </c>
      <c r="O118" s="13">
        <v>25</v>
      </c>
      <c r="P118" s="13">
        <f t="shared" si="5"/>
        <v>2881.71</v>
      </c>
      <c r="Q118" s="13">
        <f t="shared" si="6"/>
        <v>37368.29</v>
      </c>
    </row>
    <row r="119" spans="1:17" ht="24.95" customHeight="1" x14ac:dyDescent="0.25">
      <c r="A119" s="1">
        <v>112</v>
      </c>
      <c r="B119" t="s">
        <v>1003</v>
      </c>
      <c r="C119" s="1" t="s">
        <v>557</v>
      </c>
      <c r="D119" s="1" t="s">
        <v>1004</v>
      </c>
      <c r="E119" s="1" t="s">
        <v>881</v>
      </c>
      <c r="F119" s="1" t="s">
        <v>29</v>
      </c>
      <c r="G119" s="25" t="s">
        <v>894</v>
      </c>
      <c r="H119" s="25" t="s">
        <v>895</v>
      </c>
      <c r="I119" s="13">
        <v>126500</v>
      </c>
      <c r="J119" s="13">
        <v>0</v>
      </c>
      <c r="K119" s="13">
        <v>126500</v>
      </c>
      <c r="L119" s="13">
        <f t="shared" si="7"/>
        <v>3630.55</v>
      </c>
      <c r="M119" s="13">
        <v>18338.830000000002</v>
      </c>
      <c r="N119" s="13">
        <f t="shared" si="4"/>
        <v>3845.6</v>
      </c>
      <c r="O119" s="13">
        <v>25</v>
      </c>
      <c r="P119" s="13">
        <f t="shared" si="5"/>
        <v>25839.98</v>
      </c>
      <c r="Q119" s="13">
        <f t="shared" si="6"/>
        <v>100660.02</v>
      </c>
    </row>
    <row r="120" spans="1:17" ht="24.95" customHeight="1" x14ac:dyDescent="0.25">
      <c r="A120" s="1">
        <v>113</v>
      </c>
      <c r="B120" t="s">
        <v>1005</v>
      </c>
      <c r="C120" s="1" t="s">
        <v>557</v>
      </c>
      <c r="D120" s="1" t="s">
        <v>197</v>
      </c>
      <c r="E120" s="1" t="s">
        <v>881</v>
      </c>
      <c r="F120" s="1" t="s">
        <v>29</v>
      </c>
      <c r="G120" s="25" t="s">
        <v>894</v>
      </c>
      <c r="H120" s="25" t="s">
        <v>895</v>
      </c>
      <c r="I120" s="13">
        <v>40250</v>
      </c>
      <c r="J120" s="13">
        <v>0</v>
      </c>
      <c r="K120" s="13">
        <v>40250</v>
      </c>
      <c r="L120" s="13">
        <v>1155.18</v>
      </c>
      <c r="M120" s="13">
        <v>477.93</v>
      </c>
      <c r="N120" s="13">
        <f t="shared" si="4"/>
        <v>1223.5999999999999</v>
      </c>
      <c r="O120" s="13">
        <v>25</v>
      </c>
      <c r="P120" s="13">
        <f t="shared" si="5"/>
        <v>2881.71</v>
      </c>
      <c r="Q120" s="13">
        <f t="shared" si="6"/>
        <v>37368.29</v>
      </c>
    </row>
    <row r="121" spans="1:17" ht="24.95" customHeight="1" x14ac:dyDescent="0.25">
      <c r="A121" s="1">
        <v>114</v>
      </c>
      <c r="B121" t="s">
        <v>1006</v>
      </c>
      <c r="C121" s="1" t="s">
        <v>557</v>
      </c>
      <c r="D121" t="s">
        <v>1007</v>
      </c>
      <c r="E121" s="1" t="s">
        <v>881</v>
      </c>
      <c r="F121" s="1" t="s">
        <v>29</v>
      </c>
      <c r="G121" s="25" t="s">
        <v>917</v>
      </c>
      <c r="H121" s="25" t="s">
        <v>918</v>
      </c>
      <c r="I121" s="13">
        <v>35000</v>
      </c>
      <c r="J121" s="13">
        <v>0</v>
      </c>
      <c r="K121" s="13">
        <v>35000</v>
      </c>
      <c r="L121" s="13">
        <f t="shared" si="7"/>
        <v>1004.5</v>
      </c>
      <c r="M121" s="13">
        <v>0</v>
      </c>
      <c r="N121" s="13">
        <f t="shared" si="4"/>
        <v>1064</v>
      </c>
      <c r="O121" s="13">
        <v>25</v>
      </c>
      <c r="P121" s="13">
        <f t="shared" si="5"/>
        <v>2093.5</v>
      </c>
      <c r="Q121" s="13">
        <f t="shared" si="6"/>
        <v>32906.5</v>
      </c>
    </row>
    <row r="122" spans="1:17" ht="24.95" customHeight="1" x14ac:dyDescent="0.25">
      <c r="A122" s="1">
        <v>115</v>
      </c>
      <c r="B122" t="s">
        <v>1399</v>
      </c>
      <c r="C122" s="1" t="s">
        <v>557</v>
      </c>
      <c r="D122" t="s">
        <v>913</v>
      </c>
      <c r="E122" s="1" t="s">
        <v>881</v>
      </c>
      <c r="F122" s="1" t="s">
        <v>37</v>
      </c>
      <c r="G122" s="25" t="s">
        <v>1313</v>
      </c>
      <c r="H122" s="25" t="s">
        <v>1398</v>
      </c>
      <c r="I122" s="13">
        <v>34500</v>
      </c>
      <c r="J122" s="13">
        <v>0</v>
      </c>
      <c r="K122" s="13">
        <v>34500</v>
      </c>
      <c r="L122" s="13">
        <v>990.15</v>
      </c>
      <c r="M122" s="13">
        <v>0</v>
      </c>
      <c r="N122" s="13">
        <f t="shared" si="4"/>
        <v>1048.8</v>
      </c>
      <c r="O122" s="13">
        <v>25</v>
      </c>
      <c r="P122" s="13">
        <f t="shared" si="5"/>
        <v>2063.9499999999998</v>
      </c>
      <c r="Q122" s="13">
        <f t="shared" si="6"/>
        <v>32436.05</v>
      </c>
    </row>
    <row r="123" spans="1:17" ht="24.95" customHeight="1" x14ac:dyDescent="0.25">
      <c r="A123" s="1">
        <v>116</v>
      </c>
      <c r="B123" t="s">
        <v>1319</v>
      </c>
      <c r="C123" s="1" t="s">
        <v>557</v>
      </c>
      <c r="D123" t="s">
        <v>183</v>
      </c>
      <c r="E123" s="1" t="s">
        <v>881</v>
      </c>
      <c r="F123" s="1" t="s">
        <v>29</v>
      </c>
      <c r="G123" s="25" t="s">
        <v>971</v>
      </c>
      <c r="H123" s="25" t="s">
        <v>1316</v>
      </c>
      <c r="I123" s="13">
        <v>45000</v>
      </c>
      <c r="J123" s="13">
        <v>0</v>
      </c>
      <c r="K123" s="13">
        <v>45000</v>
      </c>
      <c r="L123" s="13">
        <v>1291.5</v>
      </c>
      <c r="M123" s="13">
        <v>1148.33</v>
      </c>
      <c r="N123" s="13">
        <f t="shared" si="4"/>
        <v>1368</v>
      </c>
      <c r="O123" s="13">
        <v>10642.47</v>
      </c>
      <c r="P123" s="13">
        <f t="shared" si="5"/>
        <v>14450.3</v>
      </c>
      <c r="Q123" s="13">
        <f t="shared" si="6"/>
        <v>30549.7</v>
      </c>
    </row>
    <row r="124" spans="1:17" ht="24.95" customHeight="1" x14ac:dyDescent="0.25">
      <c r="A124" s="1">
        <v>117</v>
      </c>
      <c r="B124" t="s">
        <v>1482</v>
      </c>
      <c r="C124" s="1" t="s">
        <v>557</v>
      </c>
      <c r="D124" t="s">
        <v>183</v>
      </c>
      <c r="E124" s="1" t="s">
        <v>881</v>
      </c>
      <c r="F124" s="1" t="s">
        <v>29</v>
      </c>
      <c r="G124" s="25" t="s">
        <v>1483</v>
      </c>
      <c r="H124" s="25" t="s">
        <v>1484</v>
      </c>
      <c r="I124" s="13">
        <v>35000</v>
      </c>
      <c r="J124" s="13">
        <v>0</v>
      </c>
      <c r="K124" s="13">
        <v>35000</v>
      </c>
      <c r="L124" s="13">
        <v>1004.5</v>
      </c>
      <c r="M124" s="13">
        <v>0</v>
      </c>
      <c r="N124" s="13">
        <f t="shared" si="4"/>
        <v>1064</v>
      </c>
      <c r="O124" s="13">
        <v>25</v>
      </c>
      <c r="P124" s="13">
        <f t="shared" si="5"/>
        <v>2093.5</v>
      </c>
      <c r="Q124" s="13">
        <f t="shared" si="6"/>
        <v>32906.5</v>
      </c>
    </row>
    <row r="125" spans="1:17" ht="24.95" customHeight="1" x14ac:dyDescent="0.25">
      <c r="A125" s="1">
        <v>118</v>
      </c>
      <c r="B125" s="1" t="s">
        <v>1008</v>
      </c>
      <c r="C125" s="1" t="s">
        <v>403</v>
      </c>
      <c r="D125" s="1" t="s">
        <v>1004</v>
      </c>
      <c r="E125" s="1" t="s">
        <v>881</v>
      </c>
      <c r="F125" s="1" t="s">
        <v>29</v>
      </c>
      <c r="G125" s="25" t="s">
        <v>894</v>
      </c>
      <c r="H125" s="25" t="s">
        <v>895</v>
      </c>
      <c r="I125" s="13">
        <v>126500</v>
      </c>
      <c r="J125" s="13">
        <v>0</v>
      </c>
      <c r="K125" s="13">
        <v>126500</v>
      </c>
      <c r="L125" s="13">
        <f t="shared" si="7"/>
        <v>3630.55</v>
      </c>
      <c r="M125" s="13">
        <v>18338.830000000002</v>
      </c>
      <c r="N125" s="13">
        <f t="shared" si="4"/>
        <v>3845.6</v>
      </c>
      <c r="O125" s="13">
        <v>25</v>
      </c>
      <c r="P125" s="13">
        <f t="shared" si="5"/>
        <v>25839.98</v>
      </c>
      <c r="Q125" s="13">
        <f t="shared" si="6"/>
        <v>100660.02</v>
      </c>
    </row>
    <row r="126" spans="1:17" ht="24.95" customHeight="1" x14ac:dyDescent="0.25">
      <c r="A126" s="1">
        <v>119</v>
      </c>
      <c r="B126" s="1" t="s">
        <v>1009</v>
      </c>
      <c r="C126" s="1" t="s">
        <v>403</v>
      </c>
      <c r="D126" s="1" t="s">
        <v>197</v>
      </c>
      <c r="E126" s="1" t="s">
        <v>881</v>
      </c>
      <c r="F126" s="1" t="s">
        <v>29</v>
      </c>
      <c r="G126" s="25" t="s">
        <v>905</v>
      </c>
      <c r="H126" s="25" t="s">
        <v>906</v>
      </c>
      <c r="I126" s="13">
        <v>40250</v>
      </c>
      <c r="J126" s="13">
        <v>0</v>
      </c>
      <c r="K126" s="13">
        <v>40250</v>
      </c>
      <c r="L126" s="13">
        <v>1155.18</v>
      </c>
      <c r="M126" s="13">
        <v>477.93</v>
      </c>
      <c r="N126" s="13">
        <f t="shared" si="4"/>
        <v>1223.5999999999999</v>
      </c>
      <c r="O126" s="13">
        <v>25</v>
      </c>
      <c r="P126" s="13">
        <f t="shared" si="5"/>
        <v>2881.71</v>
      </c>
      <c r="Q126" s="13">
        <f t="shared" si="6"/>
        <v>37368.29</v>
      </c>
    </row>
    <row r="127" spans="1:17" ht="24.95" customHeight="1" x14ac:dyDescent="0.25">
      <c r="A127" s="1">
        <v>120</v>
      </c>
      <c r="B127" s="1" t="s">
        <v>1010</v>
      </c>
      <c r="C127" s="1" t="s">
        <v>403</v>
      </c>
      <c r="D127" s="1" t="s">
        <v>323</v>
      </c>
      <c r="E127" s="1" t="s">
        <v>881</v>
      </c>
      <c r="F127" s="1" t="s">
        <v>29</v>
      </c>
      <c r="G127" s="25" t="s">
        <v>882</v>
      </c>
      <c r="H127" s="25" t="s">
        <v>883</v>
      </c>
      <c r="I127" s="13">
        <v>50000</v>
      </c>
      <c r="K127" s="13">
        <v>50000</v>
      </c>
      <c r="L127" s="13">
        <f t="shared" si="7"/>
        <v>1435</v>
      </c>
      <c r="M127" s="13">
        <v>1854</v>
      </c>
      <c r="N127" s="13">
        <f t="shared" si="4"/>
        <v>1520</v>
      </c>
      <c r="O127" s="13">
        <v>6027.08</v>
      </c>
      <c r="P127" s="13">
        <f t="shared" si="5"/>
        <v>10836.08</v>
      </c>
      <c r="Q127" s="13">
        <f t="shared" si="6"/>
        <v>39163.919999999998</v>
      </c>
    </row>
    <row r="128" spans="1:17" ht="24.95" customHeight="1" x14ac:dyDescent="0.25">
      <c r="A128" s="1">
        <v>121</v>
      </c>
      <c r="B128" t="s">
        <v>1011</v>
      </c>
      <c r="C128" s="1" t="s">
        <v>403</v>
      </c>
      <c r="D128" s="1" t="s">
        <v>197</v>
      </c>
      <c r="E128" s="1" t="s">
        <v>881</v>
      </c>
      <c r="F128" s="1" t="s">
        <v>29</v>
      </c>
      <c r="G128" s="25" t="s">
        <v>905</v>
      </c>
      <c r="H128" s="25" t="s">
        <v>906</v>
      </c>
      <c r="I128" s="13">
        <v>40250</v>
      </c>
      <c r="J128" s="13">
        <v>0</v>
      </c>
      <c r="K128" s="13">
        <v>40250</v>
      </c>
      <c r="L128" s="13">
        <v>1155.18</v>
      </c>
      <c r="M128" s="13">
        <v>477.93</v>
      </c>
      <c r="N128" s="13">
        <f t="shared" si="4"/>
        <v>1223.5999999999999</v>
      </c>
      <c r="O128" s="13">
        <v>25</v>
      </c>
      <c r="P128" s="13">
        <f t="shared" si="5"/>
        <v>2881.71</v>
      </c>
      <c r="Q128" s="13">
        <f t="shared" si="6"/>
        <v>37368.29</v>
      </c>
    </row>
    <row r="129" spans="1:16351" ht="24.95" customHeight="1" x14ac:dyDescent="0.25">
      <c r="A129" s="1">
        <v>122</v>
      </c>
      <c r="B129" t="s">
        <v>1012</v>
      </c>
      <c r="C129" s="1" t="s">
        <v>1013</v>
      </c>
      <c r="D129" s="1" t="s">
        <v>197</v>
      </c>
      <c r="E129" s="1" t="s">
        <v>881</v>
      </c>
      <c r="F129" s="1" t="s">
        <v>29</v>
      </c>
      <c r="G129" s="25" t="s">
        <v>882</v>
      </c>
      <c r="H129" s="25" t="s">
        <v>883</v>
      </c>
      <c r="I129" s="13">
        <v>57500</v>
      </c>
      <c r="J129" s="13">
        <v>0</v>
      </c>
      <c r="K129" s="13">
        <v>57500</v>
      </c>
      <c r="L129" s="13">
        <f t="shared" si="7"/>
        <v>1650.25</v>
      </c>
      <c r="M129" s="13">
        <v>3016.23</v>
      </c>
      <c r="N129" s="13">
        <f t="shared" si="4"/>
        <v>1748</v>
      </c>
      <c r="O129" s="13">
        <v>4546.6000000000004</v>
      </c>
      <c r="P129" s="13">
        <f t="shared" si="5"/>
        <v>10961.08</v>
      </c>
      <c r="Q129" s="13">
        <f t="shared" si="6"/>
        <v>46538.92</v>
      </c>
    </row>
    <row r="130" spans="1:16351" ht="24.95" customHeight="1" x14ac:dyDescent="0.25">
      <c r="A130" s="1">
        <v>123</v>
      </c>
      <c r="B130" t="s">
        <v>1014</v>
      </c>
      <c r="C130" s="1" t="s">
        <v>403</v>
      </c>
      <c r="D130" s="1" t="s">
        <v>323</v>
      </c>
      <c r="E130" s="1" t="s">
        <v>881</v>
      </c>
      <c r="F130" s="1" t="s">
        <v>29</v>
      </c>
      <c r="G130" s="25" t="s">
        <v>932</v>
      </c>
      <c r="H130" s="25" t="s">
        <v>917</v>
      </c>
      <c r="I130" s="13">
        <v>35000</v>
      </c>
      <c r="J130" s="13">
        <v>0</v>
      </c>
      <c r="K130" s="13">
        <v>35000</v>
      </c>
      <c r="L130" s="13">
        <f t="shared" si="7"/>
        <v>1004.5</v>
      </c>
      <c r="M130" s="13">
        <v>0</v>
      </c>
      <c r="N130" s="13">
        <f t="shared" si="4"/>
        <v>1064</v>
      </c>
      <c r="O130" s="13">
        <v>25</v>
      </c>
      <c r="P130" s="13">
        <f t="shared" si="5"/>
        <v>2093.5</v>
      </c>
      <c r="Q130" s="13">
        <f t="shared" si="6"/>
        <v>32906.5</v>
      </c>
    </row>
    <row r="131" spans="1:16351" ht="24.95" customHeight="1" x14ac:dyDescent="0.25">
      <c r="A131" s="1">
        <v>124</v>
      </c>
      <c r="B131" t="s">
        <v>1015</v>
      </c>
      <c r="C131" s="1" t="s">
        <v>403</v>
      </c>
      <c r="D131" s="1" t="s">
        <v>197</v>
      </c>
      <c r="E131" s="1" t="s">
        <v>881</v>
      </c>
      <c r="F131" s="1" t="s">
        <v>29</v>
      </c>
      <c r="G131" s="25" t="s">
        <v>894</v>
      </c>
      <c r="H131" s="25" t="s">
        <v>895</v>
      </c>
      <c r="I131" s="13">
        <v>40250</v>
      </c>
      <c r="J131" s="13">
        <v>0</v>
      </c>
      <c r="K131" s="13">
        <v>40250</v>
      </c>
      <c r="L131" s="13">
        <v>1155.18</v>
      </c>
      <c r="M131" s="13">
        <v>477.93</v>
      </c>
      <c r="N131" s="13">
        <f t="shared" si="4"/>
        <v>1223.5999999999999</v>
      </c>
      <c r="O131" s="13">
        <v>25</v>
      </c>
      <c r="P131" s="13">
        <f t="shared" si="5"/>
        <v>2881.71</v>
      </c>
      <c r="Q131" s="13">
        <f t="shared" si="6"/>
        <v>37368.29</v>
      </c>
    </row>
    <row r="132" spans="1:16351" ht="24.95" customHeight="1" x14ac:dyDescent="0.25">
      <c r="A132" s="1">
        <v>125</v>
      </c>
      <c r="B132" t="s">
        <v>1016</v>
      </c>
      <c r="C132" s="1" t="s">
        <v>688</v>
      </c>
      <c r="D132" s="1" t="s">
        <v>197</v>
      </c>
      <c r="E132" s="1" t="s">
        <v>881</v>
      </c>
      <c r="F132" s="1" t="s">
        <v>37</v>
      </c>
      <c r="G132" s="25" t="s">
        <v>932</v>
      </c>
      <c r="H132" s="25" t="s">
        <v>917</v>
      </c>
      <c r="I132" s="13">
        <v>35000</v>
      </c>
      <c r="J132" s="13">
        <v>0</v>
      </c>
      <c r="K132" s="13">
        <v>35000</v>
      </c>
      <c r="L132" s="13">
        <f t="shared" si="7"/>
        <v>1004.5</v>
      </c>
      <c r="M132" s="13">
        <v>0</v>
      </c>
      <c r="N132" s="13">
        <f t="shared" si="4"/>
        <v>1064</v>
      </c>
      <c r="O132" s="13">
        <v>25</v>
      </c>
      <c r="P132" s="13">
        <f t="shared" si="5"/>
        <v>2093.5</v>
      </c>
      <c r="Q132" s="13">
        <f t="shared" si="6"/>
        <v>32906.5</v>
      </c>
    </row>
    <row r="133" spans="1:16351" ht="24.95" customHeight="1" x14ac:dyDescent="0.25">
      <c r="A133" s="1">
        <v>126</v>
      </c>
      <c r="B133" t="s">
        <v>1520</v>
      </c>
      <c r="C133" s="1" t="s">
        <v>793</v>
      </c>
      <c r="D133" s="1" t="s">
        <v>1017</v>
      </c>
      <c r="E133" s="1" t="s">
        <v>881</v>
      </c>
      <c r="F133" s="1" t="s">
        <v>37</v>
      </c>
      <c r="G133" s="25" t="s">
        <v>889</v>
      </c>
      <c r="H133" s="25" t="s">
        <v>890</v>
      </c>
      <c r="I133" s="13">
        <v>35000</v>
      </c>
      <c r="J133" s="13">
        <v>0</v>
      </c>
      <c r="K133" s="13">
        <v>35000</v>
      </c>
      <c r="L133" s="13">
        <f t="shared" si="7"/>
        <v>1004.5</v>
      </c>
      <c r="M133" s="13">
        <v>0</v>
      </c>
      <c r="N133" s="13">
        <f t="shared" si="4"/>
        <v>1064</v>
      </c>
      <c r="O133" s="13">
        <v>425</v>
      </c>
      <c r="P133" s="13">
        <f t="shared" si="5"/>
        <v>2493.5</v>
      </c>
      <c r="Q133" s="13">
        <f t="shared" si="6"/>
        <v>32506.5</v>
      </c>
    </row>
    <row r="134" spans="1:16351" ht="24.95" customHeight="1" x14ac:dyDescent="0.25">
      <c r="A134" s="1">
        <v>127</v>
      </c>
      <c r="B134" t="s">
        <v>1018</v>
      </c>
      <c r="C134" s="1" t="s">
        <v>793</v>
      </c>
      <c r="D134" s="1" t="s">
        <v>1017</v>
      </c>
      <c r="E134" s="1" t="s">
        <v>881</v>
      </c>
      <c r="F134" s="1" t="s">
        <v>37</v>
      </c>
      <c r="G134" s="25" t="s">
        <v>905</v>
      </c>
      <c r="H134" s="25" t="s">
        <v>925</v>
      </c>
      <c r="I134" s="13">
        <v>40250</v>
      </c>
      <c r="J134" s="13">
        <v>0</v>
      </c>
      <c r="K134" s="13">
        <v>40250</v>
      </c>
      <c r="L134" s="13">
        <v>1155.18</v>
      </c>
      <c r="M134" s="13">
        <v>477.93</v>
      </c>
      <c r="N134" s="13">
        <f t="shared" si="4"/>
        <v>1223.5999999999999</v>
      </c>
      <c r="O134" s="13">
        <v>25</v>
      </c>
      <c r="P134" s="13">
        <f t="shared" si="5"/>
        <v>2881.71</v>
      </c>
      <c r="Q134" s="13">
        <f t="shared" si="6"/>
        <v>37368.29</v>
      </c>
    </row>
    <row r="135" spans="1:16351" ht="24.95" customHeight="1" x14ac:dyDescent="0.25">
      <c r="A135" s="1">
        <v>128</v>
      </c>
      <c r="B135" t="s">
        <v>1019</v>
      </c>
      <c r="C135" s="1" t="s">
        <v>793</v>
      </c>
      <c r="D135" s="1" t="s">
        <v>1020</v>
      </c>
      <c r="E135" s="1" t="s">
        <v>881</v>
      </c>
      <c r="F135" s="1" t="s">
        <v>37</v>
      </c>
      <c r="G135" s="25" t="s">
        <v>889</v>
      </c>
      <c r="H135" s="25" t="s">
        <v>890</v>
      </c>
      <c r="I135" s="13">
        <v>30000</v>
      </c>
      <c r="J135" s="13">
        <v>0</v>
      </c>
      <c r="K135" s="13">
        <v>30000</v>
      </c>
      <c r="L135" s="13">
        <f t="shared" si="7"/>
        <v>861</v>
      </c>
      <c r="M135" s="13">
        <v>0</v>
      </c>
      <c r="N135" s="13">
        <f t="shared" si="4"/>
        <v>912</v>
      </c>
      <c r="O135" s="13">
        <v>25</v>
      </c>
      <c r="P135" s="13">
        <f t="shared" si="5"/>
        <v>1798</v>
      </c>
      <c r="Q135" s="13">
        <f t="shared" si="6"/>
        <v>28202</v>
      </c>
    </row>
    <row r="136" spans="1:16351" ht="24.95" customHeight="1" x14ac:dyDescent="0.25">
      <c r="A136" s="1">
        <v>129</v>
      </c>
      <c r="B136" t="s">
        <v>1021</v>
      </c>
      <c r="C136" s="1" t="s">
        <v>793</v>
      </c>
      <c r="D136" t="s">
        <v>98</v>
      </c>
      <c r="E136" s="1" t="s">
        <v>881</v>
      </c>
      <c r="F136" s="1" t="s">
        <v>29</v>
      </c>
      <c r="G136" s="25" t="s">
        <v>883</v>
      </c>
      <c r="H136" s="25" t="s">
        <v>891</v>
      </c>
      <c r="I136" s="13">
        <v>40250</v>
      </c>
      <c r="J136" s="13">
        <v>0</v>
      </c>
      <c r="K136" s="13">
        <v>40250</v>
      </c>
      <c r="L136" s="13">
        <v>1155.18</v>
      </c>
      <c r="M136" s="13">
        <v>477.93</v>
      </c>
      <c r="N136" s="13">
        <f t="shared" si="4"/>
        <v>1223.5999999999999</v>
      </c>
      <c r="O136" s="13">
        <v>25</v>
      </c>
      <c r="P136" s="13">
        <f t="shared" si="5"/>
        <v>2881.71</v>
      </c>
      <c r="Q136" s="13">
        <f t="shared" si="6"/>
        <v>37368.29</v>
      </c>
    </row>
    <row r="137" spans="1:16351" ht="24.95" customHeight="1" x14ac:dyDescent="0.25">
      <c r="A137" s="1">
        <v>130</v>
      </c>
      <c r="B137" t="s">
        <v>1022</v>
      </c>
      <c r="C137" s="1" t="s">
        <v>793</v>
      </c>
      <c r="D137" t="s">
        <v>98</v>
      </c>
      <c r="E137" s="1" t="s">
        <v>881</v>
      </c>
      <c r="F137" s="1" t="s">
        <v>29</v>
      </c>
      <c r="G137" s="25" t="s">
        <v>883</v>
      </c>
      <c r="H137" s="25" t="s">
        <v>891</v>
      </c>
      <c r="I137" s="13">
        <v>40250</v>
      </c>
      <c r="J137" s="13">
        <v>0</v>
      </c>
      <c r="K137" s="13">
        <v>40250</v>
      </c>
      <c r="L137" s="13">
        <v>1155.18</v>
      </c>
      <c r="M137" s="13">
        <v>477.93</v>
      </c>
      <c r="N137" s="13">
        <f t="shared" si="4"/>
        <v>1223.5999999999999</v>
      </c>
      <c r="O137" s="13">
        <v>425</v>
      </c>
      <c r="P137" s="13">
        <f t="shared" si="5"/>
        <v>3281.71</v>
      </c>
      <c r="Q137" s="13">
        <f t="shared" si="6"/>
        <v>36968.29</v>
      </c>
    </row>
    <row r="138" spans="1:16351" ht="24.95" customHeight="1" x14ac:dyDescent="0.25">
      <c r="A138" s="1">
        <v>131</v>
      </c>
      <c r="B138" t="s">
        <v>1288</v>
      </c>
      <c r="C138" s="1" t="s">
        <v>793</v>
      </c>
      <c r="D138" t="s">
        <v>98</v>
      </c>
      <c r="E138" s="1" t="s">
        <v>881</v>
      </c>
      <c r="F138" s="1" t="s">
        <v>29</v>
      </c>
      <c r="G138" s="25" t="s">
        <v>1312</v>
      </c>
      <c r="H138" s="25" t="s">
        <v>1313</v>
      </c>
      <c r="I138" s="13">
        <v>50000</v>
      </c>
      <c r="J138" s="13">
        <v>0</v>
      </c>
      <c r="K138" s="13">
        <v>50000</v>
      </c>
      <c r="L138" s="13">
        <v>1435</v>
      </c>
      <c r="M138" s="13">
        <v>1596.68</v>
      </c>
      <c r="N138" s="13">
        <f t="shared" si="4"/>
        <v>1520</v>
      </c>
      <c r="O138" s="13">
        <v>1740.46</v>
      </c>
      <c r="P138" s="13">
        <f t="shared" si="5"/>
        <v>6292.14</v>
      </c>
      <c r="Q138" s="13">
        <f t="shared" si="6"/>
        <v>43707.86</v>
      </c>
    </row>
    <row r="139" spans="1:16351" ht="24.95" customHeight="1" x14ac:dyDescent="0.25">
      <c r="A139" s="1">
        <v>132</v>
      </c>
      <c r="B139" t="s">
        <v>1290</v>
      </c>
      <c r="C139" s="1" t="s">
        <v>793</v>
      </c>
      <c r="D139" t="s">
        <v>995</v>
      </c>
      <c r="E139" s="1" t="s">
        <v>881</v>
      </c>
      <c r="F139" s="1" t="s">
        <v>37</v>
      </c>
      <c r="G139" s="25" t="s">
        <v>1312</v>
      </c>
      <c r="H139" s="25" t="s">
        <v>1313</v>
      </c>
      <c r="I139" s="13">
        <v>40000</v>
      </c>
      <c r="J139" s="13">
        <v>0</v>
      </c>
      <c r="K139" s="13">
        <v>40000</v>
      </c>
      <c r="L139" s="13">
        <v>1148</v>
      </c>
      <c r="M139" s="13">
        <v>0</v>
      </c>
      <c r="N139" s="13">
        <f t="shared" si="4"/>
        <v>1216</v>
      </c>
      <c r="O139" s="13">
        <v>3455.92</v>
      </c>
      <c r="P139" s="13">
        <f t="shared" si="5"/>
        <v>5819.92</v>
      </c>
      <c r="Q139" s="13">
        <f t="shared" si="6"/>
        <v>34180.080000000002</v>
      </c>
    </row>
    <row r="140" spans="1:16351" ht="24.95" customHeight="1" x14ac:dyDescent="0.25">
      <c r="A140" s="1">
        <v>133</v>
      </c>
      <c r="B140" t="s">
        <v>1291</v>
      </c>
      <c r="C140" s="1" t="s">
        <v>793</v>
      </c>
      <c r="D140" t="s">
        <v>197</v>
      </c>
      <c r="E140" s="1" t="s">
        <v>881</v>
      </c>
      <c r="F140" s="1" t="s">
        <v>37</v>
      </c>
      <c r="G140" s="25" t="s">
        <v>1312</v>
      </c>
      <c r="H140" s="25" t="s">
        <v>1313</v>
      </c>
      <c r="I140" s="13">
        <v>50000</v>
      </c>
      <c r="J140" s="13">
        <v>0</v>
      </c>
      <c r="K140" s="13">
        <v>50000</v>
      </c>
      <c r="L140" s="13">
        <v>1435</v>
      </c>
      <c r="M140" s="13">
        <v>1854</v>
      </c>
      <c r="N140" s="13">
        <f t="shared" si="4"/>
        <v>1520</v>
      </c>
      <c r="O140" s="13">
        <v>25</v>
      </c>
      <c r="P140" s="13">
        <f t="shared" si="5"/>
        <v>4834</v>
      </c>
      <c r="Q140" s="13">
        <f t="shared" si="6"/>
        <v>45166</v>
      </c>
    </row>
    <row r="141" spans="1:16351" ht="24.95" customHeight="1" x14ac:dyDescent="0.25">
      <c r="A141" s="1">
        <v>134</v>
      </c>
      <c r="B141" t="s">
        <v>1400</v>
      </c>
      <c r="C141" s="1" t="s">
        <v>793</v>
      </c>
      <c r="D141" t="s">
        <v>197</v>
      </c>
      <c r="E141" s="1" t="s">
        <v>881</v>
      </c>
      <c r="F141" s="1" t="s">
        <v>29</v>
      </c>
      <c r="G141" s="25" t="s">
        <v>1313</v>
      </c>
      <c r="H141" s="25" t="s">
        <v>1398</v>
      </c>
      <c r="I141" s="13">
        <v>57500</v>
      </c>
      <c r="J141" s="13">
        <v>0</v>
      </c>
      <c r="K141" s="13">
        <v>57500</v>
      </c>
      <c r="L141" s="13">
        <v>1650.25</v>
      </c>
      <c r="M141" s="13">
        <v>3016.23</v>
      </c>
      <c r="N141" s="13">
        <f t="shared" si="4"/>
        <v>1748</v>
      </c>
      <c r="O141" s="13">
        <v>25</v>
      </c>
      <c r="P141" s="13">
        <f t="shared" si="5"/>
        <v>6439.48</v>
      </c>
      <c r="Q141" s="13">
        <f t="shared" si="6"/>
        <v>51060.520000000004</v>
      </c>
    </row>
    <row r="142" spans="1:16351" ht="24.95" customHeight="1" x14ac:dyDescent="0.25">
      <c r="A142" s="1">
        <v>135</v>
      </c>
      <c r="B142" t="s">
        <v>1504</v>
      </c>
      <c r="C142" s="1" t="s">
        <v>793</v>
      </c>
      <c r="D142" t="s">
        <v>197</v>
      </c>
      <c r="E142" s="1" t="s">
        <v>881</v>
      </c>
      <c r="F142" s="1" t="s">
        <v>29</v>
      </c>
      <c r="G142" s="25" t="s">
        <v>1398</v>
      </c>
      <c r="H142" s="25" t="s">
        <v>1501</v>
      </c>
      <c r="I142" s="13">
        <v>35000</v>
      </c>
      <c r="J142" s="13">
        <v>0</v>
      </c>
      <c r="K142" s="13">
        <v>35000</v>
      </c>
      <c r="L142" s="13">
        <v>1004.5</v>
      </c>
      <c r="M142" s="13">
        <v>0</v>
      </c>
      <c r="N142" s="13">
        <f t="shared" si="4"/>
        <v>1064</v>
      </c>
      <c r="O142" s="13">
        <v>25</v>
      </c>
      <c r="P142" s="13">
        <f t="shared" si="5"/>
        <v>2093.5</v>
      </c>
      <c r="Q142" s="13">
        <f t="shared" si="6"/>
        <v>32906.5</v>
      </c>
    </row>
    <row r="143" spans="1:16351" ht="24.95" customHeight="1" x14ac:dyDescent="0.25">
      <c r="A143" s="1">
        <v>136</v>
      </c>
      <c r="B143" t="s">
        <v>1450</v>
      </c>
      <c r="C143" s="1" t="s">
        <v>793</v>
      </c>
      <c r="D143" t="s">
        <v>1451</v>
      </c>
      <c r="E143" s="1" t="s">
        <v>881</v>
      </c>
      <c r="F143" s="1" t="s">
        <v>37</v>
      </c>
      <c r="G143" s="25" t="s">
        <v>1316</v>
      </c>
      <c r="H143" s="25" t="s">
        <v>1449</v>
      </c>
      <c r="I143" s="13">
        <v>35000</v>
      </c>
      <c r="J143" s="13">
        <v>0</v>
      </c>
      <c r="K143" s="13">
        <v>35000</v>
      </c>
      <c r="L143" s="13">
        <v>1004.5</v>
      </c>
      <c r="M143" s="13">
        <v>0</v>
      </c>
      <c r="N143" s="13">
        <f t="shared" ref="N143" si="8">+I143*3.04%</f>
        <v>1064</v>
      </c>
      <c r="O143" s="13">
        <v>25</v>
      </c>
      <c r="P143" s="13">
        <f t="shared" ref="P143" si="9">+L143+M143+N143+O143</f>
        <v>2093.5</v>
      </c>
      <c r="Q143" s="13">
        <f t="shared" ref="Q143" si="10">+I143-P143</f>
        <v>32906.5</v>
      </c>
    </row>
    <row r="144" spans="1:16351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  <c r="AMK144"/>
      <c r="AML144"/>
      <c r="AMM144"/>
      <c r="AMN144"/>
      <c r="AMO144"/>
      <c r="AMP144"/>
      <c r="AMQ144"/>
      <c r="AMR144"/>
      <c r="AMS144"/>
      <c r="AMT144"/>
      <c r="AMU144"/>
      <c r="AMV144"/>
      <c r="AMW144"/>
      <c r="AMX144"/>
      <c r="AMY144"/>
      <c r="AMZ144"/>
      <c r="ANA144"/>
      <c r="ANB144"/>
      <c r="ANC144"/>
      <c r="AND144"/>
      <c r="ANE144"/>
      <c r="ANF144"/>
      <c r="ANG144"/>
      <c r="ANH144"/>
      <c r="ANI144"/>
      <c r="ANJ144"/>
      <c r="ANK144"/>
      <c r="ANL144"/>
      <c r="ANM144"/>
      <c r="ANN144"/>
      <c r="ANO144"/>
      <c r="ANP144"/>
      <c r="ANQ144"/>
      <c r="ANR144"/>
      <c r="ANS144"/>
      <c r="ANT144"/>
      <c r="ANU144"/>
      <c r="ANV144"/>
      <c r="ANW144"/>
      <c r="ANX144"/>
      <c r="ANY144"/>
      <c r="ANZ144"/>
      <c r="AOA144"/>
      <c r="AOB144"/>
      <c r="AOC144"/>
      <c r="AOD144"/>
      <c r="AOE144"/>
      <c r="AOF144"/>
      <c r="AOG144"/>
      <c r="AOH144"/>
      <c r="AOI144"/>
      <c r="AOJ144"/>
      <c r="AOK144"/>
      <c r="AOL144"/>
      <c r="AOM144"/>
      <c r="AON144"/>
      <c r="AOO144"/>
      <c r="AOP144"/>
      <c r="AOQ144"/>
      <c r="AOR144"/>
      <c r="AOS144"/>
      <c r="AOT144"/>
      <c r="AOU144"/>
      <c r="AOV144"/>
      <c r="AOW144"/>
      <c r="AOX144"/>
      <c r="AOY144"/>
      <c r="AOZ144"/>
      <c r="APA144"/>
      <c r="APB144"/>
      <c r="APC144"/>
      <c r="APD144"/>
      <c r="APE144"/>
      <c r="APF144"/>
      <c r="APG144"/>
      <c r="APH144"/>
      <c r="API144"/>
      <c r="APJ144"/>
      <c r="APK144"/>
      <c r="APL144"/>
      <c r="APM144"/>
      <c r="APN144"/>
      <c r="APO144"/>
      <c r="APP144"/>
      <c r="APQ144"/>
      <c r="APR144"/>
      <c r="APS144"/>
      <c r="APT144"/>
      <c r="APU144"/>
      <c r="APV144"/>
      <c r="APW144"/>
      <c r="APX144"/>
      <c r="APY144"/>
      <c r="APZ144"/>
      <c r="AQA144"/>
      <c r="AQB144"/>
      <c r="AQC144"/>
      <c r="AQD144"/>
      <c r="AQE144"/>
      <c r="AQF144"/>
      <c r="AQG144"/>
      <c r="AQH144"/>
      <c r="AQI144"/>
      <c r="AQJ144"/>
      <c r="AQK144"/>
      <c r="AQL144"/>
      <c r="AQM144"/>
      <c r="AQN144"/>
      <c r="AQO144"/>
      <c r="AQP144"/>
      <c r="AQQ144"/>
      <c r="AQR144"/>
      <c r="AQS144"/>
      <c r="AQT144"/>
      <c r="AQU144"/>
      <c r="AQV144"/>
      <c r="AQW144"/>
      <c r="AQX144"/>
      <c r="AQY144"/>
      <c r="AQZ144"/>
      <c r="ARA144"/>
      <c r="ARB144"/>
      <c r="ARC144"/>
      <c r="ARD144"/>
      <c r="ARE144"/>
      <c r="ARF144"/>
      <c r="ARG144"/>
      <c r="ARH144"/>
      <c r="ARI144"/>
      <c r="ARJ144"/>
      <c r="ARK144"/>
      <c r="ARL144"/>
      <c r="ARM144"/>
      <c r="ARN144"/>
      <c r="ARO144"/>
      <c r="ARP144"/>
      <c r="ARQ144"/>
      <c r="ARR144"/>
      <c r="ARS144"/>
      <c r="ART144"/>
      <c r="ARU144"/>
      <c r="ARV144"/>
      <c r="ARW144"/>
      <c r="ARX144"/>
      <c r="ARY144"/>
      <c r="ARZ144"/>
      <c r="ASA144"/>
      <c r="ASB144"/>
      <c r="ASC144"/>
      <c r="ASD144"/>
      <c r="ASE144"/>
      <c r="ASF144"/>
      <c r="ASG144"/>
      <c r="ASH144"/>
      <c r="ASI144"/>
      <c r="ASJ144"/>
      <c r="ASK144"/>
      <c r="ASL144"/>
      <c r="ASM144"/>
      <c r="ASN144"/>
      <c r="ASO144"/>
      <c r="ASP144"/>
      <c r="ASQ144"/>
      <c r="ASR144"/>
      <c r="ASS144"/>
      <c r="AST144"/>
      <c r="ASU144"/>
      <c r="ASV144"/>
      <c r="ASW144"/>
      <c r="ASX144"/>
      <c r="ASY144"/>
      <c r="ASZ144"/>
      <c r="ATA144"/>
      <c r="ATB144"/>
      <c r="ATC144"/>
      <c r="ATD144"/>
      <c r="ATE144"/>
      <c r="ATF144"/>
      <c r="ATG144"/>
      <c r="ATH144"/>
      <c r="ATI144"/>
      <c r="ATJ144"/>
      <c r="ATK144"/>
      <c r="ATL144"/>
      <c r="ATM144"/>
      <c r="ATN144"/>
      <c r="ATO144"/>
      <c r="ATP144"/>
      <c r="ATQ144"/>
      <c r="ATR144"/>
      <c r="ATS144"/>
      <c r="ATT144"/>
      <c r="ATU144"/>
      <c r="ATV144"/>
      <c r="ATW144"/>
      <c r="ATX144"/>
      <c r="ATY144"/>
      <c r="ATZ144"/>
      <c r="AUA144"/>
      <c r="AUB144"/>
      <c r="AUC144"/>
      <c r="AUD144"/>
      <c r="AUE144"/>
      <c r="AUF144"/>
      <c r="AUG144"/>
      <c r="AUH144"/>
      <c r="AUI144"/>
      <c r="AUJ144"/>
      <c r="AUK144"/>
      <c r="AUL144"/>
      <c r="AUM144"/>
      <c r="AUN144"/>
      <c r="AUO144"/>
      <c r="AUP144"/>
      <c r="AUQ144"/>
      <c r="AUR144"/>
      <c r="AUS144"/>
      <c r="AUT144"/>
      <c r="AUU144"/>
      <c r="AUV144"/>
      <c r="AUW144"/>
      <c r="AUX144"/>
      <c r="AUY144"/>
      <c r="AUZ144"/>
      <c r="AVA144"/>
      <c r="AVB144"/>
      <c r="AVC144"/>
      <c r="AVD144"/>
      <c r="AVE144"/>
      <c r="AVF144"/>
      <c r="AVG144"/>
      <c r="AVH144"/>
      <c r="AVI144"/>
      <c r="AVJ144"/>
      <c r="AVK144"/>
      <c r="AVL144"/>
      <c r="AVM144"/>
      <c r="AVN144"/>
      <c r="AVO144"/>
      <c r="AVP144"/>
      <c r="AVQ144"/>
      <c r="AVR144"/>
      <c r="AVS144"/>
      <c r="AVT144"/>
      <c r="AVU144"/>
      <c r="AVV144"/>
      <c r="AVW144"/>
      <c r="AVX144"/>
      <c r="AVY144"/>
      <c r="AVZ144"/>
      <c r="AWA144"/>
      <c r="AWB144"/>
      <c r="AWC144"/>
      <c r="AWD144"/>
      <c r="AWE144"/>
      <c r="AWF144"/>
      <c r="AWG144"/>
      <c r="AWH144"/>
      <c r="AWI144"/>
      <c r="AWJ144"/>
      <c r="AWK144"/>
      <c r="AWL144"/>
      <c r="AWM144"/>
      <c r="AWN144"/>
      <c r="AWO144"/>
      <c r="AWP144"/>
      <c r="AWQ144"/>
      <c r="AWR144"/>
      <c r="AWS144"/>
      <c r="AWT144"/>
      <c r="AWU144"/>
      <c r="AWV144"/>
      <c r="AWW144"/>
      <c r="AWX144"/>
      <c r="AWY144"/>
      <c r="AWZ144"/>
      <c r="AXA144"/>
      <c r="AXB144"/>
      <c r="AXC144"/>
      <c r="AXD144"/>
      <c r="AXE144"/>
      <c r="AXF144"/>
      <c r="AXG144"/>
      <c r="AXH144"/>
      <c r="AXI144"/>
      <c r="AXJ144"/>
      <c r="AXK144"/>
      <c r="AXL144"/>
      <c r="AXM144"/>
      <c r="AXN144"/>
      <c r="AXO144"/>
      <c r="AXP144"/>
      <c r="AXQ144"/>
      <c r="AXR144"/>
      <c r="AXS144"/>
      <c r="AXT144"/>
      <c r="AXU144"/>
      <c r="AXV144"/>
      <c r="AXW144"/>
      <c r="AXX144"/>
      <c r="AXY144"/>
      <c r="AXZ144"/>
      <c r="AYA144"/>
      <c r="AYB144"/>
      <c r="AYC144"/>
      <c r="AYD144"/>
      <c r="AYE144"/>
      <c r="AYF144"/>
      <c r="AYG144"/>
      <c r="AYH144"/>
      <c r="AYI144"/>
      <c r="AYJ144"/>
      <c r="AYK144"/>
      <c r="AYL144"/>
      <c r="AYM144"/>
      <c r="AYN144"/>
      <c r="AYO144"/>
      <c r="AYP144"/>
      <c r="AYQ144"/>
      <c r="AYR144"/>
      <c r="AYS144"/>
      <c r="AYT144"/>
      <c r="AYU144"/>
      <c r="AYV144"/>
      <c r="AYW144"/>
      <c r="AYX144"/>
      <c r="AYY144"/>
      <c r="AYZ144"/>
      <c r="AZA144"/>
      <c r="AZB144"/>
      <c r="AZC144"/>
      <c r="AZD144"/>
      <c r="AZE144"/>
      <c r="AZF144"/>
      <c r="AZG144"/>
      <c r="AZH144"/>
      <c r="AZI144"/>
      <c r="AZJ144"/>
      <c r="AZK144"/>
      <c r="AZL144"/>
      <c r="AZM144"/>
      <c r="AZN144"/>
      <c r="AZO144"/>
      <c r="AZP144"/>
      <c r="AZQ144"/>
      <c r="AZR144"/>
      <c r="AZS144"/>
      <c r="AZT144"/>
      <c r="AZU144"/>
      <c r="AZV144"/>
      <c r="AZW144"/>
      <c r="AZX144"/>
      <c r="AZY144"/>
      <c r="AZZ144"/>
      <c r="BAA144"/>
      <c r="BAB144"/>
      <c r="BAC144"/>
      <c r="BAD144"/>
      <c r="BAE144"/>
      <c r="BAF144"/>
      <c r="BAG144"/>
      <c r="BAH144"/>
      <c r="BAI144"/>
      <c r="BAJ144"/>
      <c r="BAK144"/>
      <c r="BAL144"/>
      <c r="BAM144"/>
      <c r="BAN144"/>
      <c r="BAO144"/>
      <c r="BAP144"/>
      <c r="BAQ144"/>
      <c r="BAR144"/>
      <c r="BAS144"/>
      <c r="BAT144"/>
      <c r="BAU144"/>
      <c r="BAV144"/>
      <c r="BAW144"/>
      <c r="BAX144"/>
      <c r="BAY144"/>
      <c r="BAZ144"/>
      <c r="BBA144"/>
      <c r="BBB144"/>
      <c r="BBC144"/>
      <c r="BBD144"/>
      <c r="BBE144"/>
      <c r="BBF144"/>
      <c r="BBG144"/>
      <c r="BBH144"/>
      <c r="BBI144"/>
      <c r="BBJ144"/>
      <c r="BBK144"/>
      <c r="BBL144"/>
      <c r="BBM144"/>
      <c r="BBN144"/>
      <c r="BBO144"/>
      <c r="BBP144"/>
      <c r="BBQ144"/>
      <c r="BBR144"/>
      <c r="BBS144"/>
      <c r="BBT144"/>
      <c r="BBU144"/>
      <c r="BBV144"/>
      <c r="BBW144"/>
      <c r="BBX144"/>
      <c r="BBY144"/>
      <c r="BBZ144"/>
      <c r="BCA144"/>
      <c r="BCB144"/>
      <c r="BCC144"/>
      <c r="BCD144"/>
      <c r="BCE144"/>
      <c r="BCF144"/>
      <c r="BCG144"/>
      <c r="BCH144"/>
      <c r="BCI144"/>
      <c r="BCJ144"/>
      <c r="BCK144"/>
      <c r="BCL144"/>
      <c r="BCM144"/>
      <c r="BCN144"/>
      <c r="BCO144"/>
      <c r="BCP144"/>
      <c r="BCQ144"/>
      <c r="BCR144"/>
      <c r="BCS144"/>
      <c r="BCT144"/>
      <c r="BCU144"/>
      <c r="BCV144"/>
      <c r="BCW144"/>
      <c r="BCX144"/>
      <c r="BCY144"/>
      <c r="BCZ144"/>
      <c r="BDA144"/>
      <c r="BDB144"/>
      <c r="BDC144"/>
      <c r="BDD144"/>
      <c r="BDE144"/>
      <c r="BDF144"/>
      <c r="BDG144"/>
      <c r="BDH144"/>
      <c r="BDI144"/>
      <c r="BDJ144"/>
      <c r="BDK144"/>
      <c r="BDL144"/>
      <c r="BDM144"/>
      <c r="BDN144"/>
      <c r="BDO144"/>
      <c r="BDP144"/>
      <c r="BDQ144"/>
      <c r="BDR144"/>
      <c r="BDS144"/>
      <c r="BDT144"/>
      <c r="BDU144"/>
      <c r="BDV144"/>
      <c r="BDW144"/>
      <c r="BDX144"/>
      <c r="BDY144"/>
      <c r="BDZ144"/>
      <c r="BEA144"/>
      <c r="BEB144"/>
      <c r="BEC144"/>
      <c r="BED144"/>
      <c r="BEE144"/>
      <c r="BEF144"/>
      <c r="BEG144"/>
      <c r="BEH144"/>
      <c r="BEI144"/>
      <c r="BEJ144"/>
      <c r="BEK144"/>
      <c r="BEL144"/>
      <c r="BEM144"/>
      <c r="BEN144"/>
      <c r="BEO144"/>
      <c r="BEP144"/>
      <c r="BEQ144"/>
      <c r="BER144"/>
      <c r="BES144"/>
      <c r="BET144"/>
      <c r="BEU144"/>
      <c r="BEV144"/>
      <c r="BEW144"/>
      <c r="BEX144"/>
      <c r="BEY144"/>
      <c r="BEZ144"/>
      <c r="BFA144"/>
      <c r="BFB144"/>
      <c r="BFC144"/>
      <c r="BFD144"/>
      <c r="BFE144"/>
      <c r="BFF144"/>
      <c r="BFG144"/>
      <c r="BFH144"/>
      <c r="BFI144"/>
      <c r="BFJ144"/>
      <c r="BFK144"/>
      <c r="BFL144"/>
      <c r="BFM144"/>
      <c r="BFN144"/>
      <c r="BFO144"/>
      <c r="BFP144"/>
      <c r="BFQ144"/>
      <c r="BFR144"/>
      <c r="BFS144"/>
      <c r="BFT144"/>
      <c r="BFU144"/>
      <c r="BFV144"/>
      <c r="BFW144"/>
      <c r="BFX144"/>
      <c r="BFY144"/>
      <c r="BFZ144"/>
      <c r="BGA144"/>
      <c r="BGB144"/>
      <c r="BGC144"/>
      <c r="BGD144"/>
      <c r="BGE144"/>
      <c r="BGF144"/>
      <c r="BGG144"/>
      <c r="BGH144"/>
      <c r="BGI144"/>
      <c r="BGJ144"/>
      <c r="BGK144"/>
      <c r="BGL144"/>
      <c r="BGM144"/>
      <c r="BGN144"/>
      <c r="BGO144"/>
      <c r="BGP144"/>
      <c r="BGQ144"/>
      <c r="BGR144"/>
      <c r="BGS144"/>
      <c r="BGT144"/>
      <c r="BGU144"/>
      <c r="BGV144"/>
      <c r="BGW144"/>
      <c r="BGX144"/>
      <c r="BGY144"/>
      <c r="BGZ144"/>
      <c r="BHA144"/>
      <c r="BHB144"/>
      <c r="BHC144"/>
      <c r="BHD144"/>
      <c r="BHE144"/>
      <c r="BHF144"/>
      <c r="BHG144"/>
      <c r="BHH144"/>
      <c r="BHI144"/>
      <c r="BHJ144"/>
      <c r="BHK144"/>
      <c r="BHL144"/>
      <c r="BHM144"/>
      <c r="BHN144"/>
      <c r="BHO144"/>
      <c r="BHP144"/>
      <c r="BHQ144"/>
      <c r="BHR144"/>
      <c r="BHS144"/>
      <c r="BHT144"/>
      <c r="BHU144"/>
      <c r="BHV144"/>
      <c r="BHW144"/>
      <c r="BHX144"/>
      <c r="BHY144"/>
      <c r="BHZ144"/>
      <c r="BIA144"/>
      <c r="BIB144"/>
      <c r="BIC144"/>
      <c r="BID144"/>
      <c r="BIE144"/>
      <c r="BIF144"/>
      <c r="BIG144"/>
      <c r="BIH144"/>
      <c r="BII144"/>
      <c r="BIJ144"/>
      <c r="BIK144"/>
      <c r="BIL144"/>
      <c r="BIM144"/>
      <c r="BIN144"/>
      <c r="BIO144"/>
      <c r="BIP144"/>
      <c r="BIQ144"/>
      <c r="BIR144"/>
      <c r="BIS144"/>
      <c r="BIT144"/>
      <c r="BIU144"/>
      <c r="BIV144"/>
      <c r="BIW144"/>
      <c r="BIX144"/>
      <c r="BIY144"/>
      <c r="BIZ144"/>
      <c r="BJA144"/>
      <c r="BJB144"/>
      <c r="BJC144"/>
      <c r="BJD144"/>
      <c r="BJE144"/>
      <c r="BJF144"/>
      <c r="BJG144"/>
      <c r="BJH144"/>
      <c r="BJI144"/>
      <c r="BJJ144"/>
      <c r="BJK144"/>
      <c r="BJL144"/>
      <c r="BJM144"/>
      <c r="BJN144"/>
      <c r="BJO144"/>
      <c r="BJP144"/>
      <c r="BJQ144"/>
      <c r="BJR144"/>
      <c r="BJS144"/>
      <c r="BJT144"/>
      <c r="BJU144"/>
      <c r="BJV144"/>
      <c r="BJW144"/>
      <c r="BJX144"/>
      <c r="BJY144"/>
      <c r="BJZ144"/>
      <c r="BKA144"/>
      <c r="BKB144"/>
      <c r="BKC144"/>
      <c r="BKD144"/>
      <c r="BKE144"/>
      <c r="BKF144"/>
      <c r="BKG144"/>
      <c r="BKH144"/>
      <c r="BKI144"/>
      <c r="BKJ144"/>
      <c r="BKK144"/>
      <c r="BKL144"/>
      <c r="BKM144"/>
      <c r="BKN144"/>
      <c r="BKO144"/>
      <c r="BKP144"/>
      <c r="BKQ144"/>
      <c r="BKR144"/>
      <c r="BKS144"/>
      <c r="BKT144"/>
      <c r="BKU144"/>
      <c r="BKV144"/>
      <c r="BKW144"/>
      <c r="BKX144"/>
      <c r="BKY144"/>
      <c r="BKZ144"/>
      <c r="BLA144"/>
      <c r="BLB144"/>
      <c r="BLC144"/>
      <c r="BLD144"/>
      <c r="BLE144"/>
      <c r="BLF144"/>
      <c r="BLG144"/>
      <c r="BLH144"/>
      <c r="BLI144"/>
      <c r="BLJ144"/>
      <c r="BLK144"/>
      <c r="BLL144"/>
      <c r="BLM144"/>
      <c r="BLN144"/>
      <c r="BLO144"/>
      <c r="BLP144"/>
      <c r="BLQ144"/>
      <c r="BLR144"/>
      <c r="BLS144"/>
      <c r="BLT144"/>
      <c r="BLU144"/>
      <c r="BLV144"/>
      <c r="BLW144"/>
      <c r="BLX144"/>
      <c r="BLY144"/>
      <c r="BLZ144"/>
      <c r="BMA144"/>
      <c r="BMB144"/>
      <c r="BMC144"/>
      <c r="BMD144"/>
      <c r="BME144"/>
      <c r="BMF144"/>
      <c r="BMG144"/>
      <c r="BMH144"/>
      <c r="BMI144"/>
      <c r="BMJ144"/>
      <c r="BMK144"/>
      <c r="BML144"/>
      <c r="BMM144"/>
      <c r="BMN144"/>
      <c r="BMO144"/>
      <c r="BMP144"/>
      <c r="BMQ144"/>
      <c r="BMR144"/>
      <c r="BMS144"/>
      <c r="BMT144"/>
      <c r="BMU144"/>
      <c r="BMV144"/>
      <c r="BMW144"/>
      <c r="BMX144"/>
      <c r="BMY144"/>
      <c r="BMZ144"/>
      <c r="BNA144"/>
      <c r="BNB144"/>
      <c r="BNC144"/>
      <c r="BND144"/>
      <c r="BNE144"/>
      <c r="BNF144"/>
      <c r="BNG144"/>
      <c r="BNH144"/>
      <c r="BNI144"/>
      <c r="BNJ144"/>
      <c r="BNK144"/>
      <c r="BNL144"/>
      <c r="BNM144"/>
      <c r="BNN144"/>
      <c r="BNO144"/>
      <c r="BNP144"/>
      <c r="BNQ144"/>
      <c r="BNR144"/>
      <c r="BNS144"/>
      <c r="BNT144"/>
      <c r="BNU144"/>
      <c r="BNV144"/>
      <c r="BNW144"/>
      <c r="BNX144"/>
      <c r="BNY144"/>
      <c r="BNZ144"/>
      <c r="BOA144"/>
      <c r="BOB144"/>
      <c r="BOC144"/>
      <c r="BOD144"/>
      <c r="BOE144"/>
      <c r="BOF144"/>
      <c r="BOG144"/>
      <c r="BOH144"/>
      <c r="BOI144"/>
      <c r="BOJ144"/>
      <c r="BOK144"/>
      <c r="BOL144"/>
      <c r="BOM144"/>
      <c r="BON144"/>
      <c r="BOO144"/>
      <c r="BOP144"/>
      <c r="BOQ144"/>
      <c r="BOR144"/>
      <c r="BOS144"/>
      <c r="BOT144"/>
      <c r="BOU144"/>
      <c r="BOV144"/>
      <c r="BOW144"/>
      <c r="BOX144"/>
      <c r="BOY144"/>
      <c r="BOZ144"/>
      <c r="BPA144"/>
      <c r="BPB144"/>
      <c r="BPC144"/>
      <c r="BPD144"/>
      <c r="BPE144"/>
      <c r="BPF144"/>
      <c r="BPG144"/>
      <c r="BPH144"/>
      <c r="BPI144"/>
      <c r="BPJ144"/>
      <c r="BPK144"/>
      <c r="BPL144"/>
      <c r="BPM144"/>
      <c r="BPN144"/>
      <c r="BPO144"/>
      <c r="BPP144"/>
      <c r="BPQ144"/>
      <c r="BPR144"/>
      <c r="BPS144"/>
      <c r="BPT144"/>
      <c r="BPU144"/>
      <c r="BPV144"/>
      <c r="BPW144"/>
      <c r="BPX144"/>
      <c r="BPY144"/>
      <c r="BPZ144"/>
      <c r="BQA144"/>
      <c r="BQB144"/>
      <c r="BQC144"/>
      <c r="BQD144"/>
      <c r="BQE144"/>
      <c r="BQF144"/>
      <c r="BQG144"/>
      <c r="BQH144"/>
      <c r="BQI144"/>
      <c r="BQJ144"/>
      <c r="BQK144"/>
      <c r="BQL144"/>
      <c r="BQM144"/>
      <c r="BQN144"/>
      <c r="BQO144"/>
      <c r="BQP144"/>
      <c r="BQQ144"/>
      <c r="BQR144"/>
      <c r="BQS144"/>
      <c r="BQT144"/>
      <c r="BQU144"/>
      <c r="BQV144"/>
      <c r="BQW144"/>
      <c r="BQX144"/>
      <c r="BQY144"/>
      <c r="BQZ144"/>
      <c r="BRA144"/>
      <c r="BRB144"/>
      <c r="BRC144"/>
      <c r="BRD144"/>
      <c r="BRE144"/>
      <c r="BRF144"/>
      <c r="BRG144"/>
      <c r="BRH144"/>
      <c r="BRI144"/>
      <c r="BRJ144"/>
      <c r="BRK144"/>
      <c r="BRL144"/>
      <c r="BRM144"/>
      <c r="BRN144"/>
      <c r="BRO144"/>
      <c r="BRP144"/>
      <c r="BRQ144"/>
      <c r="BRR144"/>
      <c r="BRS144"/>
      <c r="BRT144"/>
      <c r="BRU144"/>
      <c r="BRV144"/>
      <c r="BRW144"/>
      <c r="BRX144"/>
      <c r="BRY144"/>
      <c r="BRZ144"/>
      <c r="BSA144"/>
      <c r="BSB144"/>
      <c r="BSC144"/>
      <c r="BSD144"/>
      <c r="BSE144"/>
      <c r="BSF144"/>
      <c r="BSG144"/>
      <c r="BSH144"/>
      <c r="BSI144"/>
      <c r="BSJ144"/>
      <c r="BSK144"/>
      <c r="BSL144"/>
      <c r="BSM144"/>
      <c r="BSN144"/>
      <c r="BSO144"/>
      <c r="BSP144"/>
      <c r="BSQ144"/>
      <c r="BSR144"/>
      <c r="BSS144"/>
      <c r="BST144"/>
      <c r="BSU144"/>
      <c r="BSV144"/>
      <c r="BSW144"/>
      <c r="BSX144"/>
      <c r="BSY144"/>
      <c r="BSZ144"/>
      <c r="BTA144"/>
      <c r="BTB144"/>
      <c r="BTC144"/>
      <c r="BTD144"/>
      <c r="BTE144"/>
      <c r="BTF144"/>
      <c r="BTG144"/>
      <c r="BTH144"/>
      <c r="BTI144"/>
      <c r="BTJ144"/>
      <c r="BTK144"/>
      <c r="BTL144"/>
      <c r="BTM144"/>
      <c r="BTN144"/>
      <c r="BTO144"/>
      <c r="BTP144"/>
      <c r="BTQ144"/>
      <c r="BTR144"/>
      <c r="BTS144"/>
      <c r="BTT144"/>
      <c r="BTU144"/>
      <c r="BTV144"/>
      <c r="BTW144"/>
      <c r="BTX144"/>
      <c r="BTY144"/>
      <c r="BTZ144"/>
      <c r="BUA144"/>
      <c r="BUB144"/>
      <c r="BUC144"/>
      <c r="BUD144"/>
      <c r="BUE144"/>
      <c r="BUF144"/>
      <c r="BUG144"/>
      <c r="BUH144"/>
      <c r="BUI144"/>
      <c r="BUJ144"/>
      <c r="BUK144"/>
      <c r="BUL144"/>
      <c r="BUM144"/>
      <c r="BUN144"/>
      <c r="BUO144"/>
      <c r="BUP144"/>
      <c r="BUQ144"/>
      <c r="BUR144"/>
      <c r="BUS144"/>
      <c r="BUT144"/>
      <c r="BUU144"/>
      <c r="BUV144"/>
      <c r="BUW144"/>
      <c r="BUX144"/>
      <c r="BUY144"/>
      <c r="BUZ144"/>
      <c r="BVA144"/>
      <c r="BVB144"/>
      <c r="BVC144"/>
      <c r="BVD144"/>
      <c r="BVE144"/>
      <c r="BVF144"/>
      <c r="BVG144"/>
      <c r="BVH144"/>
      <c r="BVI144"/>
      <c r="BVJ144"/>
      <c r="BVK144"/>
      <c r="BVL144"/>
      <c r="BVM144"/>
      <c r="BVN144"/>
      <c r="BVO144"/>
      <c r="BVP144"/>
      <c r="BVQ144"/>
      <c r="BVR144"/>
      <c r="BVS144"/>
      <c r="BVT144"/>
      <c r="BVU144"/>
      <c r="BVV144"/>
      <c r="BVW144"/>
      <c r="BVX144"/>
      <c r="BVY144"/>
      <c r="BVZ144"/>
      <c r="BWA144"/>
      <c r="BWB144"/>
      <c r="BWC144"/>
      <c r="BWD144"/>
      <c r="BWE144"/>
      <c r="BWF144"/>
      <c r="BWG144"/>
      <c r="BWH144"/>
      <c r="BWI144"/>
      <c r="BWJ144"/>
      <c r="BWK144"/>
      <c r="BWL144"/>
      <c r="BWM144"/>
      <c r="BWN144"/>
      <c r="BWO144"/>
      <c r="BWP144"/>
      <c r="BWQ144"/>
      <c r="BWR144"/>
      <c r="BWS144"/>
      <c r="BWT144"/>
      <c r="BWU144"/>
      <c r="BWV144"/>
      <c r="BWW144"/>
      <c r="BWX144"/>
      <c r="BWY144"/>
      <c r="BWZ144"/>
      <c r="BXA144"/>
      <c r="BXB144"/>
      <c r="BXC144"/>
      <c r="BXD144"/>
      <c r="BXE144"/>
      <c r="BXF144"/>
      <c r="BXG144"/>
      <c r="BXH144"/>
      <c r="BXI144"/>
      <c r="BXJ144"/>
      <c r="BXK144"/>
      <c r="BXL144"/>
      <c r="BXM144"/>
      <c r="BXN144"/>
      <c r="BXO144"/>
      <c r="BXP144"/>
      <c r="BXQ144"/>
      <c r="BXR144"/>
      <c r="BXS144"/>
      <c r="BXT144"/>
      <c r="BXU144"/>
      <c r="BXV144"/>
      <c r="BXW144"/>
      <c r="BXX144"/>
      <c r="BXY144"/>
      <c r="BXZ144"/>
      <c r="BYA144"/>
      <c r="BYB144"/>
      <c r="BYC144"/>
      <c r="BYD144"/>
      <c r="BYE144"/>
      <c r="BYF144"/>
      <c r="BYG144"/>
      <c r="BYH144"/>
      <c r="BYI144"/>
      <c r="BYJ144"/>
      <c r="BYK144"/>
      <c r="BYL144"/>
      <c r="BYM144"/>
      <c r="BYN144"/>
      <c r="BYO144"/>
      <c r="BYP144"/>
      <c r="BYQ144"/>
      <c r="BYR144"/>
      <c r="BYS144"/>
      <c r="BYT144"/>
      <c r="BYU144"/>
      <c r="BYV144"/>
      <c r="BYW144"/>
      <c r="BYX144"/>
      <c r="BYY144"/>
      <c r="BYZ144"/>
      <c r="BZA144"/>
      <c r="BZB144"/>
      <c r="BZC144"/>
      <c r="BZD144"/>
      <c r="BZE144"/>
      <c r="BZF144"/>
      <c r="BZG144"/>
      <c r="BZH144"/>
      <c r="BZI144"/>
      <c r="BZJ144"/>
      <c r="BZK144"/>
      <c r="BZL144"/>
      <c r="BZM144"/>
      <c r="BZN144"/>
      <c r="BZO144"/>
      <c r="BZP144"/>
      <c r="BZQ144"/>
      <c r="BZR144"/>
      <c r="BZS144"/>
      <c r="BZT144"/>
      <c r="BZU144"/>
      <c r="BZV144"/>
      <c r="BZW144"/>
      <c r="BZX144"/>
      <c r="BZY144"/>
      <c r="BZZ144"/>
      <c r="CAA144"/>
      <c r="CAB144"/>
      <c r="CAC144"/>
      <c r="CAD144"/>
      <c r="CAE144"/>
      <c r="CAF144"/>
      <c r="CAG144"/>
      <c r="CAH144"/>
      <c r="CAI144"/>
      <c r="CAJ144"/>
      <c r="CAK144"/>
      <c r="CAL144"/>
      <c r="CAM144"/>
      <c r="CAN144"/>
      <c r="CAO144"/>
      <c r="CAP144"/>
      <c r="CAQ144"/>
      <c r="CAR144"/>
      <c r="CAS144"/>
      <c r="CAT144"/>
      <c r="CAU144"/>
      <c r="CAV144"/>
      <c r="CAW144"/>
      <c r="CAX144"/>
      <c r="CAY144"/>
      <c r="CAZ144"/>
      <c r="CBA144"/>
      <c r="CBB144"/>
      <c r="CBC144"/>
      <c r="CBD144"/>
      <c r="CBE144"/>
      <c r="CBF144"/>
      <c r="CBG144"/>
      <c r="CBH144"/>
      <c r="CBI144"/>
      <c r="CBJ144"/>
      <c r="CBK144"/>
      <c r="CBL144"/>
      <c r="CBM144"/>
      <c r="CBN144"/>
      <c r="CBO144"/>
      <c r="CBP144"/>
      <c r="CBQ144"/>
      <c r="CBR144"/>
      <c r="CBS144"/>
      <c r="CBT144"/>
      <c r="CBU144"/>
      <c r="CBV144"/>
      <c r="CBW144"/>
      <c r="CBX144"/>
      <c r="CBY144"/>
      <c r="CBZ144"/>
      <c r="CCA144"/>
      <c r="CCB144"/>
      <c r="CCC144"/>
      <c r="CCD144"/>
      <c r="CCE144"/>
      <c r="CCF144"/>
      <c r="CCG144"/>
      <c r="CCH144"/>
      <c r="CCI144"/>
      <c r="CCJ144"/>
      <c r="CCK144"/>
      <c r="CCL144"/>
      <c r="CCM144"/>
      <c r="CCN144"/>
      <c r="CCO144"/>
      <c r="CCP144"/>
      <c r="CCQ144"/>
      <c r="CCR144"/>
      <c r="CCS144"/>
      <c r="CCT144"/>
      <c r="CCU144"/>
      <c r="CCV144"/>
      <c r="CCW144"/>
      <c r="CCX144"/>
      <c r="CCY144"/>
      <c r="CCZ144"/>
      <c r="CDA144"/>
      <c r="CDB144"/>
      <c r="CDC144"/>
      <c r="CDD144"/>
      <c r="CDE144"/>
      <c r="CDF144"/>
      <c r="CDG144"/>
      <c r="CDH144"/>
      <c r="CDI144"/>
      <c r="CDJ144"/>
      <c r="CDK144"/>
      <c r="CDL144"/>
      <c r="CDM144"/>
      <c r="CDN144"/>
      <c r="CDO144"/>
      <c r="CDP144"/>
      <c r="CDQ144"/>
      <c r="CDR144"/>
      <c r="CDS144"/>
      <c r="CDT144"/>
      <c r="CDU144"/>
      <c r="CDV144"/>
      <c r="CDW144"/>
      <c r="CDX144"/>
      <c r="CDY144"/>
      <c r="CDZ144"/>
      <c r="CEA144"/>
      <c r="CEB144"/>
      <c r="CEC144"/>
      <c r="CED144"/>
      <c r="CEE144"/>
      <c r="CEF144"/>
      <c r="CEG144"/>
      <c r="CEH144"/>
      <c r="CEI144"/>
      <c r="CEJ144"/>
      <c r="CEK144"/>
      <c r="CEL144"/>
      <c r="CEM144"/>
      <c r="CEN144"/>
      <c r="CEO144"/>
      <c r="CEP144"/>
      <c r="CEQ144"/>
      <c r="CER144"/>
      <c r="CES144"/>
      <c r="CET144"/>
      <c r="CEU144"/>
      <c r="CEV144"/>
      <c r="CEW144"/>
      <c r="CEX144"/>
      <c r="CEY144"/>
      <c r="CEZ144"/>
      <c r="CFA144"/>
      <c r="CFB144"/>
      <c r="CFC144"/>
      <c r="CFD144"/>
      <c r="CFE144"/>
      <c r="CFF144"/>
      <c r="CFG144"/>
      <c r="CFH144"/>
      <c r="CFI144"/>
      <c r="CFJ144"/>
      <c r="CFK144"/>
      <c r="CFL144"/>
      <c r="CFM144"/>
      <c r="CFN144"/>
      <c r="CFO144"/>
      <c r="CFP144"/>
      <c r="CFQ144"/>
      <c r="CFR144"/>
      <c r="CFS144"/>
      <c r="CFT144"/>
      <c r="CFU144"/>
      <c r="CFV144"/>
      <c r="CFW144"/>
      <c r="CFX144"/>
      <c r="CFY144"/>
      <c r="CFZ144"/>
      <c r="CGA144"/>
      <c r="CGB144"/>
      <c r="CGC144"/>
      <c r="CGD144"/>
      <c r="CGE144"/>
      <c r="CGF144"/>
      <c r="CGG144"/>
      <c r="CGH144"/>
      <c r="CGI144"/>
      <c r="CGJ144"/>
      <c r="CGK144"/>
      <c r="CGL144"/>
      <c r="CGM144"/>
      <c r="CGN144"/>
      <c r="CGO144"/>
      <c r="CGP144"/>
      <c r="CGQ144"/>
      <c r="CGR144"/>
      <c r="CGS144"/>
      <c r="CGT144"/>
      <c r="CGU144"/>
      <c r="CGV144"/>
      <c r="CGW144"/>
      <c r="CGX144"/>
      <c r="CGY144"/>
      <c r="CGZ144"/>
      <c r="CHA144"/>
      <c r="CHB144"/>
      <c r="CHC144"/>
      <c r="CHD144"/>
      <c r="CHE144"/>
      <c r="CHF144"/>
      <c r="CHG144"/>
      <c r="CHH144"/>
      <c r="CHI144"/>
      <c r="CHJ144"/>
      <c r="CHK144"/>
      <c r="CHL144"/>
      <c r="CHM144"/>
      <c r="CHN144"/>
      <c r="CHO144"/>
      <c r="CHP144"/>
      <c r="CHQ144"/>
      <c r="CHR144"/>
      <c r="CHS144"/>
      <c r="CHT144"/>
      <c r="CHU144"/>
      <c r="CHV144"/>
      <c r="CHW144"/>
      <c r="CHX144"/>
      <c r="CHY144"/>
      <c r="CHZ144"/>
      <c r="CIA144"/>
      <c r="CIB144"/>
      <c r="CIC144"/>
      <c r="CID144"/>
      <c r="CIE144"/>
      <c r="CIF144"/>
      <c r="CIG144"/>
      <c r="CIH144"/>
      <c r="CII144"/>
      <c r="CIJ144"/>
      <c r="CIK144"/>
      <c r="CIL144"/>
      <c r="CIM144"/>
      <c r="CIN144"/>
      <c r="CIO144"/>
      <c r="CIP144"/>
      <c r="CIQ144"/>
      <c r="CIR144"/>
      <c r="CIS144"/>
      <c r="CIT144"/>
      <c r="CIU144"/>
      <c r="CIV144"/>
      <c r="CIW144"/>
      <c r="CIX144"/>
      <c r="CIY144"/>
      <c r="CIZ144"/>
      <c r="CJA144"/>
      <c r="CJB144"/>
      <c r="CJC144"/>
      <c r="CJD144"/>
      <c r="CJE144"/>
      <c r="CJF144"/>
      <c r="CJG144"/>
      <c r="CJH144"/>
      <c r="CJI144"/>
      <c r="CJJ144"/>
      <c r="CJK144"/>
      <c r="CJL144"/>
      <c r="CJM144"/>
      <c r="CJN144"/>
      <c r="CJO144"/>
      <c r="CJP144"/>
      <c r="CJQ144"/>
      <c r="CJR144"/>
      <c r="CJS144"/>
      <c r="CJT144"/>
      <c r="CJU144"/>
      <c r="CJV144"/>
      <c r="CJW144"/>
      <c r="CJX144"/>
      <c r="CJY144"/>
      <c r="CJZ144"/>
      <c r="CKA144"/>
      <c r="CKB144"/>
      <c r="CKC144"/>
      <c r="CKD144"/>
      <c r="CKE144"/>
      <c r="CKF144"/>
      <c r="CKG144"/>
      <c r="CKH144"/>
      <c r="CKI144"/>
      <c r="CKJ144"/>
      <c r="CKK144"/>
      <c r="CKL144"/>
      <c r="CKM144"/>
      <c r="CKN144"/>
      <c r="CKO144"/>
      <c r="CKP144"/>
      <c r="CKQ144"/>
      <c r="CKR144"/>
      <c r="CKS144"/>
      <c r="CKT144"/>
      <c r="CKU144"/>
      <c r="CKV144"/>
      <c r="CKW144"/>
      <c r="CKX144"/>
      <c r="CKY144"/>
      <c r="CKZ144"/>
      <c r="CLA144"/>
      <c r="CLB144"/>
      <c r="CLC144"/>
      <c r="CLD144"/>
      <c r="CLE144"/>
      <c r="CLF144"/>
      <c r="CLG144"/>
      <c r="CLH144"/>
      <c r="CLI144"/>
      <c r="CLJ144"/>
      <c r="CLK144"/>
      <c r="CLL144"/>
      <c r="CLM144"/>
      <c r="CLN144"/>
      <c r="CLO144"/>
      <c r="CLP144"/>
      <c r="CLQ144"/>
      <c r="CLR144"/>
      <c r="CLS144"/>
      <c r="CLT144"/>
      <c r="CLU144"/>
      <c r="CLV144"/>
      <c r="CLW144"/>
      <c r="CLX144"/>
      <c r="CLY144"/>
      <c r="CLZ144"/>
      <c r="CMA144"/>
      <c r="CMB144"/>
      <c r="CMC144"/>
      <c r="CMD144"/>
      <c r="CME144"/>
      <c r="CMF144"/>
      <c r="CMG144"/>
      <c r="CMH144"/>
      <c r="CMI144"/>
      <c r="CMJ144"/>
      <c r="CMK144"/>
      <c r="CML144"/>
      <c r="CMM144"/>
      <c r="CMN144"/>
      <c r="CMO144"/>
      <c r="CMP144"/>
      <c r="CMQ144"/>
      <c r="CMR144"/>
      <c r="CMS144"/>
      <c r="CMT144"/>
      <c r="CMU144"/>
      <c r="CMV144"/>
      <c r="CMW144"/>
      <c r="CMX144"/>
      <c r="CMY144"/>
      <c r="CMZ144"/>
      <c r="CNA144"/>
      <c r="CNB144"/>
      <c r="CNC144"/>
      <c r="CND144"/>
      <c r="CNE144"/>
      <c r="CNF144"/>
      <c r="CNG144"/>
      <c r="CNH144"/>
      <c r="CNI144"/>
      <c r="CNJ144"/>
      <c r="CNK144"/>
      <c r="CNL144"/>
      <c r="CNM144"/>
      <c r="CNN144"/>
      <c r="CNO144"/>
      <c r="CNP144"/>
      <c r="CNQ144"/>
      <c r="CNR144"/>
      <c r="CNS144"/>
      <c r="CNT144"/>
      <c r="CNU144"/>
      <c r="CNV144"/>
      <c r="CNW144"/>
      <c r="CNX144"/>
      <c r="CNY144"/>
      <c r="CNZ144"/>
      <c r="COA144"/>
      <c r="COB144"/>
      <c r="COC144"/>
      <c r="COD144"/>
      <c r="COE144"/>
      <c r="COF144"/>
      <c r="COG144"/>
      <c r="COH144"/>
      <c r="COI144"/>
      <c r="COJ144"/>
      <c r="COK144"/>
      <c r="COL144"/>
      <c r="COM144"/>
      <c r="CON144"/>
      <c r="COO144"/>
      <c r="COP144"/>
      <c r="COQ144"/>
      <c r="COR144"/>
      <c r="COS144"/>
      <c r="COT144"/>
      <c r="COU144"/>
      <c r="COV144"/>
      <c r="COW144"/>
      <c r="COX144"/>
      <c r="COY144"/>
      <c r="COZ144"/>
      <c r="CPA144"/>
      <c r="CPB144"/>
      <c r="CPC144"/>
      <c r="CPD144"/>
      <c r="CPE144"/>
      <c r="CPF144"/>
      <c r="CPG144"/>
      <c r="CPH144"/>
      <c r="CPI144"/>
      <c r="CPJ144"/>
      <c r="CPK144"/>
      <c r="CPL144"/>
      <c r="CPM144"/>
      <c r="CPN144"/>
      <c r="CPO144"/>
      <c r="CPP144"/>
      <c r="CPQ144"/>
      <c r="CPR144"/>
      <c r="CPS144"/>
      <c r="CPT144"/>
      <c r="CPU144"/>
      <c r="CPV144"/>
      <c r="CPW144"/>
      <c r="CPX144"/>
      <c r="CPY144"/>
      <c r="CPZ144"/>
      <c r="CQA144"/>
      <c r="CQB144"/>
      <c r="CQC144"/>
      <c r="CQD144"/>
      <c r="CQE144"/>
      <c r="CQF144"/>
      <c r="CQG144"/>
      <c r="CQH144"/>
      <c r="CQI144"/>
      <c r="CQJ144"/>
      <c r="CQK144"/>
      <c r="CQL144"/>
      <c r="CQM144"/>
      <c r="CQN144"/>
      <c r="CQO144"/>
      <c r="CQP144"/>
      <c r="CQQ144"/>
      <c r="CQR144"/>
      <c r="CQS144"/>
      <c r="CQT144"/>
      <c r="CQU144"/>
      <c r="CQV144"/>
      <c r="CQW144"/>
      <c r="CQX144"/>
      <c r="CQY144"/>
      <c r="CQZ144"/>
      <c r="CRA144"/>
      <c r="CRB144"/>
      <c r="CRC144"/>
      <c r="CRD144"/>
      <c r="CRE144"/>
      <c r="CRF144"/>
      <c r="CRG144"/>
      <c r="CRH144"/>
      <c r="CRI144"/>
      <c r="CRJ144"/>
      <c r="CRK144"/>
      <c r="CRL144"/>
      <c r="CRM144"/>
      <c r="CRN144"/>
      <c r="CRO144"/>
      <c r="CRP144"/>
      <c r="CRQ144"/>
      <c r="CRR144"/>
      <c r="CRS144"/>
      <c r="CRT144"/>
      <c r="CRU144"/>
      <c r="CRV144"/>
      <c r="CRW144"/>
      <c r="CRX144"/>
      <c r="CRY144"/>
      <c r="CRZ144"/>
      <c r="CSA144"/>
      <c r="CSB144"/>
      <c r="CSC144"/>
      <c r="CSD144"/>
      <c r="CSE144"/>
      <c r="CSF144"/>
      <c r="CSG144"/>
      <c r="CSH144"/>
      <c r="CSI144"/>
      <c r="CSJ144"/>
      <c r="CSK144"/>
      <c r="CSL144"/>
      <c r="CSM144"/>
      <c r="CSN144"/>
      <c r="CSO144"/>
      <c r="CSP144"/>
      <c r="CSQ144"/>
      <c r="CSR144"/>
      <c r="CSS144"/>
      <c r="CST144"/>
      <c r="CSU144"/>
      <c r="CSV144"/>
      <c r="CSW144"/>
      <c r="CSX144"/>
      <c r="CSY144"/>
      <c r="CSZ144"/>
      <c r="CTA144"/>
      <c r="CTB144"/>
      <c r="CTC144"/>
      <c r="CTD144"/>
      <c r="CTE144"/>
      <c r="CTF144"/>
      <c r="CTG144"/>
      <c r="CTH144"/>
      <c r="CTI144"/>
      <c r="CTJ144"/>
      <c r="CTK144"/>
      <c r="CTL144"/>
      <c r="CTM144"/>
      <c r="CTN144"/>
      <c r="CTO144"/>
      <c r="CTP144"/>
      <c r="CTQ144"/>
      <c r="CTR144"/>
      <c r="CTS144"/>
      <c r="CTT144"/>
      <c r="CTU144"/>
      <c r="CTV144"/>
      <c r="CTW144"/>
      <c r="CTX144"/>
      <c r="CTY144"/>
      <c r="CTZ144"/>
      <c r="CUA144"/>
      <c r="CUB144"/>
      <c r="CUC144"/>
      <c r="CUD144"/>
      <c r="CUE144"/>
      <c r="CUF144"/>
      <c r="CUG144"/>
      <c r="CUH144"/>
      <c r="CUI144"/>
      <c r="CUJ144"/>
      <c r="CUK144"/>
      <c r="CUL144"/>
      <c r="CUM144"/>
      <c r="CUN144"/>
      <c r="CUO144"/>
      <c r="CUP144"/>
      <c r="CUQ144"/>
      <c r="CUR144"/>
      <c r="CUS144"/>
      <c r="CUT144"/>
      <c r="CUU144"/>
      <c r="CUV144"/>
      <c r="CUW144"/>
      <c r="CUX144"/>
      <c r="CUY144"/>
      <c r="CUZ144"/>
      <c r="CVA144"/>
      <c r="CVB144"/>
      <c r="CVC144"/>
      <c r="CVD144"/>
      <c r="CVE144"/>
      <c r="CVF144"/>
      <c r="CVG144"/>
      <c r="CVH144"/>
      <c r="CVI144"/>
      <c r="CVJ144"/>
      <c r="CVK144"/>
      <c r="CVL144"/>
      <c r="CVM144"/>
      <c r="CVN144"/>
      <c r="CVO144"/>
      <c r="CVP144"/>
      <c r="CVQ144"/>
      <c r="CVR144"/>
      <c r="CVS144"/>
      <c r="CVT144"/>
      <c r="CVU144"/>
      <c r="CVV144"/>
      <c r="CVW144"/>
      <c r="CVX144"/>
      <c r="CVY144"/>
      <c r="CVZ144"/>
      <c r="CWA144"/>
      <c r="CWB144"/>
      <c r="CWC144"/>
      <c r="CWD144"/>
      <c r="CWE144"/>
      <c r="CWF144"/>
      <c r="CWG144"/>
      <c r="CWH144"/>
      <c r="CWI144"/>
      <c r="CWJ144"/>
      <c r="CWK144"/>
      <c r="CWL144"/>
      <c r="CWM144"/>
      <c r="CWN144"/>
      <c r="CWO144"/>
      <c r="CWP144"/>
      <c r="CWQ144"/>
      <c r="CWR144"/>
      <c r="CWS144"/>
      <c r="CWT144"/>
      <c r="CWU144"/>
      <c r="CWV144"/>
      <c r="CWW144"/>
      <c r="CWX144"/>
      <c r="CWY144"/>
      <c r="CWZ144"/>
      <c r="CXA144"/>
      <c r="CXB144"/>
      <c r="CXC144"/>
      <c r="CXD144"/>
      <c r="CXE144"/>
      <c r="CXF144"/>
      <c r="CXG144"/>
      <c r="CXH144"/>
      <c r="CXI144"/>
      <c r="CXJ144"/>
      <c r="CXK144"/>
      <c r="CXL144"/>
      <c r="CXM144"/>
      <c r="CXN144"/>
      <c r="CXO144"/>
      <c r="CXP144"/>
      <c r="CXQ144"/>
      <c r="CXR144"/>
      <c r="CXS144"/>
      <c r="CXT144"/>
      <c r="CXU144"/>
      <c r="CXV144"/>
      <c r="CXW144"/>
      <c r="CXX144"/>
      <c r="CXY144"/>
      <c r="CXZ144"/>
      <c r="CYA144"/>
      <c r="CYB144"/>
      <c r="CYC144"/>
      <c r="CYD144"/>
      <c r="CYE144"/>
      <c r="CYF144"/>
      <c r="CYG144"/>
      <c r="CYH144"/>
      <c r="CYI144"/>
      <c r="CYJ144"/>
      <c r="CYK144"/>
      <c r="CYL144"/>
      <c r="CYM144"/>
      <c r="CYN144"/>
      <c r="CYO144"/>
      <c r="CYP144"/>
      <c r="CYQ144"/>
      <c r="CYR144"/>
      <c r="CYS144"/>
      <c r="CYT144"/>
      <c r="CYU144"/>
      <c r="CYV144"/>
      <c r="CYW144"/>
      <c r="CYX144"/>
      <c r="CYY144"/>
      <c r="CYZ144"/>
      <c r="CZA144"/>
      <c r="CZB144"/>
      <c r="CZC144"/>
      <c r="CZD144"/>
      <c r="CZE144"/>
      <c r="CZF144"/>
      <c r="CZG144"/>
      <c r="CZH144"/>
      <c r="CZI144"/>
      <c r="CZJ144"/>
      <c r="CZK144"/>
      <c r="CZL144"/>
      <c r="CZM144"/>
      <c r="CZN144"/>
      <c r="CZO144"/>
      <c r="CZP144"/>
      <c r="CZQ144"/>
      <c r="CZR144"/>
      <c r="CZS144"/>
      <c r="CZT144"/>
      <c r="CZU144"/>
      <c r="CZV144"/>
      <c r="CZW144"/>
      <c r="CZX144"/>
      <c r="CZY144"/>
      <c r="CZZ144"/>
      <c r="DAA144"/>
      <c r="DAB144"/>
      <c r="DAC144"/>
      <c r="DAD144"/>
      <c r="DAE144"/>
      <c r="DAF144"/>
      <c r="DAG144"/>
      <c r="DAH144"/>
      <c r="DAI144"/>
      <c r="DAJ144"/>
      <c r="DAK144"/>
      <c r="DAL144"/>
      <c r="DAM144"/>
      <c r="DAN144"/>
      <c r="DAO144"/>
      <c r="DAP144"/>
      <c r="DAQ144"/>
      <c r="DAR144"/>
      <c r="DAS144"/>
      <c r="DAT144"/>
      <c r="DAU144"/>
      <c r="DAV144"/>
      <c r="DAW144"/>
      <c r="DAX144"/>
      <c r="DAY144"/>
      <c r="DAZ144"/>
      <c r="DBA144"/>
      <c r="DBB144"/>
      <c r="DBC144"/>
      <c r="DBD144"/>
      <c r="DBE144"/>
      <c r="DBF144"/>
      <c r="DBG144"/>
      <c r="DBH144"/>
      <c r="DBI144"/>
      <c r="DBJ144"/>
      <c r="DBK144"/>
      <c r="DBL144"/>
      <c r="DBM144"/>
      <c r="DBN144"/>
      <c r="DBO144"/>
      <c r="DBP144"/>
      <c r="DBQ144"/>
      <c r="DBR144"/>
      <c r="DBS144"/>
      <c r="DBT144"/>
      <c r="DBU144"/>
      <c r="DBV144"/>
      <c r="DBW144"/>
      <c r="DBX144"/>
      <c r="DBY144"/>
      <c r="DBZ144"/>
      <c r="DCA144"/>
      <c r="DCB144"/>
      <c r="DCC144"/>
      <c r="DCD144"/>
      <c r="DCE144"/>
      <c r="DCF144"/>
      <c r="DCG144"/>
      <c r="DCH144"/>
      <c r="DCI144"/>
      <c r="DCJ144"/>
      <c r="DCK144"/>
      <c r="DCL144"/>
      <c r="DCM144"/>
      <c r="DCN144"/>
      <c r="DCO144"/>
      <c r="DCP144"/>
      <c r="DCQ144"/>
      <c r="DCR144"/>
      <c r="DCS144"/>
      <c r="DCT144"/>
      <c r="DCU144"/>
      <c r="DCV144"/>
      <c r="DCW144"/>
      <c r="DCX144"/>
      <c r="DCY144"/>
      <c r="DCZ144"/>
      <c r="DDA144"/>
      <c r="DDB144"/>
      <c r="DDC144"/>
      <c r="DDD144"/>
      <c r="DDE144"/>
      <c r="DDF144"/>
      <c r="DDG144"/>
      <c r="DDH144"/>
      <c r="DDI144"/>
      <c r="DDJ144"/>
      <c r="DDK144"/>
      <c r="DDL144"/>
      <c r="DDM144"/>
      <c r="DDN144"/>
      <c r="DDO144"/>
      <c r="DDP144"/>
      <c r="DDQ144"/>
      <c r="DDR144"/>
      <c r="DDS144"/>
      <c r="DDT144"/>
      <c r="DDU144"/>
      <c r="DDV144"/>
      <c r="DDW144"/>
      <c r="DDX144"/>
      <c r="DDY144"/>
      <c r="DDZ144"/>
      <c r="DEA144"/>
      <c r="DEB144"/>
      <c r="DEC144"/>
      <c r="DED144"/>
      <c r="DEE144"/>
      <c r="DEF144"/>
      <c r="DEG144"/>
      <c r="DEH144"/>
      <c r="DEI144"/>
      <c r="DEJ144"/>
      <c r="DEK144"/>
      <c r="DEL144"/>
      <c r="DEM144"/>
      <c r="DEN144"/>
      <c r="DEO144"/>
      <c r="DEP144"/>
      <c r="DEQ144"/>
      <c r="DER144"/>
      <c r="DES144"/>
      <c r="DET144"/>
      <c r="DEU144"/>
      <c r="DEV144"/>
      <c r="DEW144"/>
      <c r="DEX144"/>
      <c r="DEY144"/>
      <c r="DEZ144"/>
      <c r="DFA144"/>
      <c r="DFB144"/>
      <c r="DFC144"/>
      <c r="DFD144"/>
      <c r="DFE144"/>
      <c r="DFF144"/>
      <c r="DFG144"/>
      <c r="DFH144"/>
      <c r="DFI144"/>
      <c r="DFJ144"/>
      <c r="DFK144"/>
      <c r="DFL144"/>
      <c r="DFM144"/>
      <c r="DFN144"/>
      <c r="DFO144"/>
      <c r="DFP144"/>
      <c r="DFQ144"/>
      <c r="DFR144"/>
      <c r="DFS144"/>
      <c r="DFT144"/>
      <c r="DFU144"/>
      <c r="DFV144"/>
      <c r="DFW144"/>
      <c r="DFX144"/>
      <c r="DFY144"/>
      <c r="DFZ144"/>
      <c r="DGA144"/>
      <c r="DGB144"/>
      <c r="DGC144"/>
      <c r="DGD144"/>
      <c r="DGE144"/>
      <c r="DGF144"/>
      <c r="DGG144"/>
      <c r="DGH144"/>
      <c r="DGI144"/>
      <c r="DGJ144"/>
      <c r="DGK144"/>
      <c r="DGL144"/>
      <c r="DGM144"/>
      <c r="DGN144"/>
      <c r="DGO144"/>
      <c r="DGP144"/>
      <c r="DGQ144"/>
      <c r="DGR144"/>
      <c r="DGS144"/>
      <c r="DGT144"/>
      <c r="DGU144"/>
      <c r="DGV144"/>
      <c r="DGW144"/>
      <c r="DGX144"/>
      <c r="DGY144"/>
      <c r="DGZ144"/>
      <c r="DHA144"/>
      <c r="DHB144"/>
      <c r="DHC144"/>
      <c r="DHD144"/>
      <c r="DHE144"/>
      <c r="DHF144"/>
      <c r="DHG144"/>
      <c r="DHH144"/>
      <c r="DHI144"/>
      <c r="DHJ144"/>
      <c r="DHK144"/>
      <c r="DHL144"/>
      <c r="DHM144"/>
      <c r="DHN144"/>
      <c r="DHO144"/>
      <c r="DHP144"/>
      <c r="DHQ144"/>
      <c r="DHR144"/>
      <c r="DHS144"/>
      <c r="DHT144"/>
      <c r="DHU144"/>
      <c r="DHV144"/>
      <c r="DHW144"/>
      <c r="DHX144"/>
      <c r="DHY144"/>
      <c r="DHZ144"/>
      <c r="DIA144"/>
      <c r="DIB144"/>
      <c r="DIC144"/>
      <c r="DID144"/>
      <c r="DIE144"/>
      <c r="DIF144"/>
      <c r="DIG144"/>
      <c r="DIH144"/>
      <c r="DII144"/>
      <c r="DIJ144"/>
      <c r="DIK144"/>
      <c r="DIL144"/>
      <c r="DIM144"/>
      <c r="DIN144"/>
      <c r="DIO144"/>
      <c r="DIP144"/>
      <c r="DIQ144"/>
      <c r="DIR144"/>
      <c r="DIS144"/>
      <c r="DIT144"/>
      <c r="DIU144"/>
      <c r="DIV144"/>
      <c r="DIW144"/>
      <c r="DIX144"/>
      <c r="DIY144"/>
      <c r="DIZ144"/>
      <c r="DJA144"/>
      <c r="DJB144"/>
      <c r="DJC144"/>
      <c r="DJD144"/>
      <c r="DJE144"/>
      <c r="DJF144"/>
      <c r="DJG144"/>
      <c r="DJH144"/>
      <c r="DJI144"/>
      <c r="DJJ144"/>
      <c r="DJK144"/>
      <c r="DJL144"/>
      <c r="DJM144"/>
      <c r="DJN144"/>
      <c r="DJO144"/>
      <c r="DJP144"/>
      <c r="DJQ144"/>
      <c r="DJR144"/>
      <c r="DJS144"/>
      <c r="DJT144"/>
      <c r="DJU144"/>
      <c r="DJV144"/>
      <c r="DJW144"/>
      <c r="DJX144"/>
      <c r="DJY144"/>
      <c r="DJZ144"/>
      <c r="DKA144"/>
      <c r="DKB144"/>
      <c r="DKC144"/>
      <c r="DKD144"/>
      <c r="DKE144"/>
      <c r="DKF144"/>
      <c r="DKG144"/>
      <c r="DKH144"/>
      <c r="DKI144"/>
      <c r="DKJ144"/>
      <c r="DKK144"/>
      <c r="DKL144"/>
      <c r="DKM144"/>
      <c r="DKN144"/>
      <c r="DKO144"/>
      <c r="DKP144"/>
      <c r="DKQ144"/>
      <c r="DKR144"/>
      <c r="DKS144"/>
      <c r="DKT144"/>
      <c r="DKU144"/>
      <c r="DKV144"/>
      <c r="DKW144"/>
      <c r="DKX144"/>
      <c r="DKY144"/>
      <c r="DKZ144"/>
      <c r="DLA144"/>
      <c r="DLB144"/>
      <c r="DLC144"/>
      <c r="DLD144"/>
      <c r="DLE144"/>
      <c r="DLF144"/>
      <c r="DLG144"/>
      <c r="DLH144"/>
      <c r="DLI144"/>
      <c r="DLJ144"/>
      <c r="DLK144"/>
      <c r="DLL144"/>
      <c r="DLM144"/>
      <c r="DLN144"/>
      <c r="DLO144"/>
      <c r="DLP144"/>
      <c r="DLQ144"/>
      <c r="DLR144"/>
      <c r="DLS144"/>
      <c r="DLT144"/>
      <c r="DLU144"/>
      <c r="DLV144"/>
      <c r="DLW144"/>
      <c r="DLX144"/>
      <c r="DLY144"/>
      <c r="DLZ144"/>
      <c r="DMA144"/>
      <c r="DMB144"/>
      <c r="DMC144"/>
      <c r="DMD144"/>
      <c r="DME144"/>
      <c r="DMF144"/>
      <c r="DMG144"/>
      <c r="DMH144"/>
      <c r="DMI144"/>
      <c r="DMJ144"/>
      <c r="DMK144"/>
      <c r="DML144"/>
      <c r="DMM144"/>
      <c r="DMN144"/>
      <c r="DMO144"/>
      <c r="DMP144"/>
      <c r="DMQ144"/>
      <c r="DMR144"/>
      <c r="DMS144"/>
      <c r="DMT144"/>
      <c r="DMU144"/>
      <c r="DMV144"/>
      <c r="DMW144"/>
      <c r="DMX144"/>
      <c r="DMY144"/>
      <c r="DMZ144"/>
      <c r="DNA144"/>
      <c r="DNB144"/>
      <c r="DNC144"/>
      <c r="DND144"/>
      <c r="DNE144"/>
      <c r="DNF144"/>
      <c r="DNG144"/>
      <c r="DNH144"/>
      <c r="DNI144"/>
      <c r="DNJ144"/>
      <c r="DNK144"/>
      <c r="DNL144"/>
      <c r="DNM144"/>
      <c r="DNN144"/>
      <c r="DNO144"/>
      <c r="DNP144"/>
      <c r="DNQ144"/>
      <c r="DNR144"/>
      <c r="DNS144"/>
      <c r="DNT144"/>
      <c r="DNU144"/>
      <c r="DNV144"/>
      <c r="DNW144"/>
      <c r="DNX144"/>
      <c r="DNY144"/>
      <c r="DNZ144"/>
      <c r="DOA144"/>
      <c r="DOB144"/>
      <c r="DOC144"/>
      <c r="DOD144"/>
      <c r="DOE144"/>
      <c r="DOF144"/>
      <c r="DOG144"/>
      <c r="DOH144"/>
      <c r="DOI144"/>
      <c r="DOJ144"/>
      <c r="DOK144"/>
      <c r="DOL144"/>
      <c r="DOM144"/>
      <c r="DON144"/>
      <c r="DOO144"/>
      <c r="DOP144"/>
      <c r="DOQ144"/>
      <c r="DOR144"/>
      <c r="DOS144"/>
      <c r="DOT144"/>
      <c r="DOU144"/>
      <c r="DOV144"/>
      <c r="DOW144"/>
      <c r="DOX144"/>
      <c r="DOY144"/>
      <c r="DOZ144"/>
      <c r="DPA144"/>
      <c r="DPB144"/>
      <c r="DPC144"/>
      <c r="DPD144"/>
      <c r="DPE144"/>
      <c r="DPF144"/>
      <c r="DPG144"/>
      <c r="DPH144"/>
      <c r="DPI144"/>
      <c r="DPJ144"/>
      <c r="DPK144"/>
      <c r="DPL144"/>
      <c r="DPM144"/>
      <c r="DPN144"/>
      <c r="DPO144"/>
      <c r="DPP144"/>
      <c r="DPQ144"/>
      <c r="DPR144"/>
      <c r="DPS144"/>
      <c r="DPT144"/>
      <c r="DPU144"/>
      <c r="DPV144"/>
      <c r="DPW144"/>
      <c r="DPX144"/>
      <c r="DPY144"/>
      <c r="DPZ144"/>
      <c r="DQA144"/>
      <c r="DQB144"/>
      <c r="DQC144"/>
      <c r="DQD144"/>
      <c r="DQE144"/>
      <c r="DQF144"/>
      <c r="DQG144"/>
      <c r="DQH144"/>
      <c r="DQI144"/>
      <c r="DQJ144"/>
      <c r="DQK144"/>
      <c r="DQL144"/>
      <c r="DQM144"/>
      <c r="DQN144"/>
      <c r="DQO144"/>
      <c r="DQP144"/>
      <c r="DQQ144"/>
      <c r="DQR144"/>
      <c r="DQS144"/>
      <c r="DQT144"/>
      <c r="DQU144"/>
      <c r="DQV144"/>
      <c r="DQW144"/>
      <c r="DQX144"/>
      <c r="DQY144"/>
      <c r="DQZ144"/>
      <c r="DRA144"/>
      <c r="DRB144"/>
      <c r="DRC144"/>
      <c r="DRD144"/>
      <c r="DRE144"/>
      <c r="DRF144"/>
      <c r="DRG144"/>
      <c r="DRH144"/>
      <c r="DRI144"/>
      <c r="DRJ144"/>
      <c r="DRK144"/>
      <c r="DRL144"/>
      <c r="DRM144"/>
      <c r="DRN144"/>
      <c r="DRO144"/>
      <c r="DRP144"/>
      <c r="DRQ144"/>
      <c r="DRR144"/>
      <c r="DRS144"/>
      <c r="DRT144"/>
      <c r="DRU144"/>
      <c r="DRV144"/>
      <c r="DRW144"/>
      <c r="DRX144"/>
      <c r="DRY144"/>
      <c r="DRZ144"/>
      <c r="DSA144"/>
      <c r="DSB144"/>
      <c r="DSC144"/>
      <c r="DSD144"/>
      <c r="DSE144"/>
      <c r="DSF144"/>
      <c r="DSG144"/>
      <c r="DSH144"/>
      <c r="DSI144"/>
      <c r="DSJ144"/>
      <c r="DSK144"/>
      <c r="DSL144"/>
      <c r="DSM144"/>
      <c r="DSN144"/>
      <c r="DSO144"/>
      <c r="DSP144"/>
      <c r="DSQ144"/>
      <c r="DSR144"/>
      <c r="DSS144"/>
      <c r="DST144"/>
      <c r="DSU144"/>
      <c r="DSV144"/>
      <c r="DSW144"/>
      <c r="DSX144"/>
      <c r="DSY144"/>
      <c r="DSZ144"/>
      <c r="DTA144"/>
      <c r="DTB144"/>
      <c r="DTC144"/>
      <c r="DTD144"/>
      <c r="DTE144"/>
      <c r="DTF144"/>
      <c r="DTG144"/>
      <c r="DTH144"/>
      <c r="DTI144"/>
      <c r="DTJ144"/>
      <c r="DTK144"/>
      <c r="DTL144"/>
      <c r="DTM144"/>
      <c r="DTN144"/>
      <c r="DTO144"/>
      <c r="DTP144"/>
      <c r="DTQ144"/>
      <c r="DTR144"/>
      <c r="DTS144"/>
      <c r="DTT144"/>
      <c r="DTU144"/>
      <c r="DTV144"/>
      <c r="DTW144"/>
      <c r="DTX144"/>
      <c r="DTY144"/>
      <c r="DTZ144"/>
      <c r="DUA144"/>
      <c r="DUB144"/>
      <c r="DUC144"/>
      <c r="DUD144"/>
      <c r="DUE144"/>
      <c r="DUF144"/>
      <c r="DUG144"/>
      <c r="DUH144"/>
      <c r="DUI144"/>
      <c r="DUJ144"/>
      <c r="DUK144"/>
      <c r="DUL144"/>
      <c r="DUM144"/>
      <c r="DUN144"/>
      <c r="DUO144"/>
      <c r="DUP144"/>
      <c r="DUQ144"/>
      <c r="DUR144"/>
      <c r="DUS144"/>
      <c r="DUT144"/>
      <c r="DUU144"/>
      <c r="DUV144"/>
      <c r="DUW144"/>
      <c r="DUX144"/>
      <c r="DUY144"/>
      <c r="DUZ144"/>
      <c r="DVA144"/>
      <c r="DVB144"/>
      <c r="DVC144"/>
      <c r="DVD144"/>
      <c r="DVE144"/>
      <c r="DVF144"/>
      <c r="DVG144"/>
      <c r="DVH144"/>
      <c r="DVI144"/>
      <c r="DVJ144"/>
      <c r="DVK144"/>
      <c r="DVL144"/>
      <c r="DVM144"/>
      <c r="DVN144"/>
      <c r="DVO144"/>
      <c r="DVP144"/>
      <c r="DVQ144"/>
      <c r="DVR144"/>
      <c r="DVS144"/>
      <c r="DVT144"/>
      <c r="DVU144"/>
      <c r="DVV144"/>
      <c r="DVW144"/>
      <c r="DVX144"/>
      <c r="DVY144"/>
      <c r="DVZ144"/>
      <c r="DWA144"/>
      <c r="DWB144"/>
      <c r="DWC144"/>
      <c r="DWD144"/>
      <c r="DWE144"/>
      <c r="DWF144"/>
      <c r="DWG144"/>
      <c r="DWH144"/>
      <c r="DWI144"/>
      <c r="DWJ144"/>
      <c r="DWK144"/>
      <c r="DWL144"/>
      <c r="DWM144"/>
      <c r="DWN144"/>
      <c r="DWO144"/>
      <c r="DWP144"/>
      <c r="DWQ144"/>
      <c r="DWR144"/>
      <c r="DWS144"/>
      <c r="DWT144"/>
      <c r="DWU144"/>
      <c r="DWV144"/>
      <c r="DWW144"/>
      <c r="DWX144"/>
      <c r="DWY144"/>
      <c r="DWZ144"/>
      <c r="DXA144"/>
      <c r="DXB144"/>
      <c r="DXC144"/>
      <c r="DXD144"/>
      <c r="DXE144"/>
      <c r="DXF144"/>
      <c r="DXG144"/>
      <c r="DXH144"/>
      <c r="DXI144"/>
      <c r="DXJ144"/>
      <c r="DXK144"/>
      <c r="DXL144"/>
      <c r="DXM144"/>
      <c r="DXN144"/>
      <c r="DXO144"/>
      <c r="DXP144"/>
      <c r="DXQ144"/>
      <c r="DXR144"/>
      <c r="DXS144"/>
      <c r="DXT144"/>
      <c r="DXU144"/>
      <c r="DXV144"/>
      <c r="DXW144"/>
      <c r="DXX144"/>
      <c r="DXY144"/>
      <c r="DXZ144"/>
      <c r="DYA144"/>
      <c r="DYB144"/>
      <c r="DYC144"/>
      <c r="DYD144"/>
      <c r="DYE144"/>
      <c r="DYF144"/>
      <c r="DYG144"/>
      <c r="DYH144"/>
      <c r="DYI144"/>
      <c r="DYJ144"/>
      <c r="DYK144"/>
      <c r="DYL144"/>
      <c r="DYM144"/>
      <c r="DYN144"/>
      <c r="DYO144"/>
      <c r="DYP144"/>
      <c r="DYQ144"/>
      <c r="DYR144"/>
      <c r="DYS144"/>
      <c r="DYT144"/>
      <c r="DYU144"/>
      <c r="DYV144"/>
      <c r="DYW144"/>
      <c r="DYX144"/>
      <c r="DYY144"/>
      <c r="DYZ144"/>
      <c r="DZA144"/>
      <c r="DZB144"/>
      <c r="DZC144"/>
      <c r="DZD144"/>
      <c r="DZE144"/>
      <c r="DZF144"/>
      <c r="DZG144"/>
      <c r="DZH144"/>
      <c r="DZI144"/>
      <c r="DZJ144"/>
      <c r="DZK144"/>
      <c r="DZL144"/>
      <c r="DZM144"/>
      <c r="DZN144"/>
      <c r="DZO144"/>
      <c r="DZP144"/>
      <c r="DZQ144"/>
      <c r="DZR144"/>
      <c r="DZS144"/>
      <c r="DZT144"/>
      <c r="DZU144"/>
      <c r="DZV144"/>
      <c r="DZW144"/>
      <c r="DZX144"/>
      <c r="DZY144"/>
      <c r="DZZ144"/>
      <c r="EAA144"/>
      <c r="EAB144"/>
      <c r="EAC144"/>
      <c r="EAD144"/>
      <c r="EAE144"/>
      <c r="EAF144"/>
      <c r="EAG144"/>
      <c r="EAH144"/>
      <c r="EAI144"/>
      <c r="EAJ144"/>
      <c r="EAK144"/>
      <c r="EAL144"/>
      <c r="EAM144"/>
      <c r="EAN144"/>
      <c r="EAO144"/>
      <c r="EAP144"/>
      <c r="EAQ144"/>
      <c r="EAR144"/>
      <c r="EAS144"/>
      <c r="EAT144"/>
      <c r="EAU144"/>
      <c r="EAV144"/>
      <c r="EAW144"/>
      <c r="EAX144"/>
      <c r="EAY144"/>
      <c r="EAZ144"/>
      <c r="EBA144"/>
      <c r="EBB144"/>
      <c r="EBC144"/>
      <c r="EBD144"/>
      <c r="EBE144"/>
      <c r="EBF144"/>
      <c r="EBG144"/>
      <c r="EBH144"/>
      <c r="EBI144"/>
      <c r="EBJ144"/>
      <c r="EBK144"/>
      <c r="EBL144"/>
      <c r="EBM144"/>
      <c r="EBN144"/>
      <c r="EBO144"/>
      <c r="EBP144"/>
      <c r="EBQ144"/>
      <c r="EBR144"/>
      <c r="EBS144"/>
      <c r="EBT144"/>
      <c r="EBU144"/>
      <c r="EBV144"/>
      <c r="EBW144"/>
      <c r="EBX144"/>
      <c r="EBY144"/>
      <c r="EBZ144"/>
      <c r="ECA144"/>
      <c r="ECB144"/>
      <c r="ECC144"/>
      <c r="ECD144"/>
      <c r="ECE144"/>
      <c r="ECF144"/>
      <c r="ECG144"/>
      <c r="ECH144"/>
      <c r="ECI144"/>
      <c r="ECJ144"/>
      <c r="ECK144"/>
      <c r="ECL144"/>
      <c r="ECM144"/>
      <c r="ECN144"/>
      <c r="ECO144"/>
      <c r="ECP144"/>
      <c r="ECQ144"/>
      <c r="ECR144"/>
      <c r="ECS144"/>
      <c r="ECT144"/>
      <c r="ECU144"/>
      <c r="ECV144"/>
      <c r="ECW144"/>
      <c r="ECX144"/>
      <c r="ECY144"/>
      <c r="ECZ144"/>
      <c r="EDA144"/>
      <c r="EDB144"/>
      <c r="EDC144"/>
      <c r="EDD144"/>
      <c r="EDE144"/>
      <c r="EDF144"/>
      <c r="EDG144"/>
      <c r="EDH144"/>
      <c r="EDI144"/>
      <c r="EDJ144"/>
      <c r="EDK144"/>
      <c r="EDL144"/>
      <c r="EDM144"/>
      <c r="EDN144"/>
      <c r="EDO144"/>
      <c r="EDP144"/>
      <c r="EDQ144"/>
      <c r="EDR144"/>
      <c r="EDS144"/>
      <c r="EDT144"/>
      <c r="EDU144"/>
      <c r="EDV144"/>
      <c r="EDW144"/>
      <c r="EDX144"/>
      <c r="EDY144"/>
      <c r="EDZ144"/>
      <c r="EEA144"/>
      <c r="EEB144"/>
      <c r="EEC144"/>
      <c r="EED144"/>
      <c r="EEE144"/>
      <c r="EEF144"/>
      <c r="EEG144"/>
      <c r="EEH144"/>
      <c r="EEI144"/>
      <c r="EEJ144"/>
      <c r="EEK144"/>
      <c r="EEL144"/>
      <c r="EEM144"/>
      <c r="EEN144"/>
      <c r="EEO144"/>
      <c r="EEP144"/>
      <c r="EEQ144"/>
      <c r="EER144"/>
      <c r="EES144"/>
      <c r="EET144"/>
      <c r="EEU144"/>
      <c r="EEV144"/>
      <c r="EEW144"/>
      <c r="EEX144"/>
      <c r="EEY144"/>
      <c r="EEZ144"/>
      <c r="EFA144"/>
      <c r="EFB144"/>
      <c r="EFC144"/>
      <c r="EFD144"/>
      <c r="EFE144"/>
      <c r="EFF144"/>
      <c r="EFG144"/>
      <c r="EFH144"/>
      <c r="EFI144"/>
      <c r="EFJ144"/>
      <c r="EFK144"/>
      <c r="EFL144"/>
      <c r="EFM144"/>
      <c r="EFN144"/>
      <c r="EFO144"/>
      <c r="EFP144"/>
      <c r="EFQ144"/>
      <c r="EFR144"/>
      <c r="EFS144"/>
      <c r="EFT144"/>
      <c r="EFU144"/>
      <c r="EFV144"/>
      <c r="EFW144"/>
      <c r="EFX144"/>
      <c r="EFY144"/>
      <c r="EFZ144"/>
      <c r="EGA144"/>
      <c r="EGB144"/>
      <c r="EGC144"/>
      <c r="EGD144"/>
      <c r="EGE144"/>
      <c r="EGF144"/>
      <c r="EGG144"/>
      <c r="EGH144"/>
      <c r="EGI144"/>
      <c r="EGJ144"/>
      <c r="EGK144"/>
      <c r="EGL144"/>
      <c r="EGM144"/>
      <c r="EGN144"/>
      <c r="EGO144"/>
      <c r="EGP144"/>
      <c r="EGQ144"/>
      <c r="EGR144"/>
      <c r="EGS144"/>
      <c r="EGT144"/>
      <c r="EGU144"/>
      <c r="EGV144"/>
      <c r="EGW144"/>
      <c r="EGX144"/>
      <c r="EGY144"/>
      <c r="EGZ144"/>
      <c r="EHA144"/>
      <c r="EHB144"/>
      <c r="EHC144"/>
      <c r="EHD144"/>
      <c r="EHE144"/>
      <c r="EHF144"/>
      <c r="EHG144"/>
      <c r="EHH144"/>
      <c r="EHI144"/>
      <c r="EHJ144"/>
      <c r="EHK144"/>
      <c r="EHL144"/>
      <c r="EHM144"/>
      <c r="EHN144"/>
      <c r="EHO144"/>
      <c r="EHP144"/>
      <c r="EHQ144"/>
      <c r="EHR144"/>
      <c r="EHS144"/>
      <c r="EHT144"/>
      <c r="EHU144"/>
      <c r="EHV144"/>
      <c r="EHW144"/>
      <c r="EHX144"/>
      <c r="EHY144"/>
      <c r="EHZ144"/>
      <c r="EIA144"/>
      <c r="EIB144"/>
      <c r="EIC144"/>
      <c r="EID144"/>
      <c r="EIE144"/>
      <c r="EIF144"/>
      <c r="EIG144"/>
      <c r="EIH144"/>
      <c r="EII144"/>
      <c r="EIJ144"/>
      <c r="EIK144"/>
      <c r="EIL144"/>
      <c r="EIM144"/>
      <c r="EIN144"/>
      <c r="EIO144"/>
      <c r="EIP144"/>
      <c r="EIQ144"/>
      <c r="EIR144"/>
      <c r="EIS144"/>
      <c r="EIT144"/>
      <c r="EIU144"/>
      <c r="EIV144"/>
      <c r="EIW144"/>
      <c r="EIX144"/>
      <c r="EIY144"/>
      <c r="EIZ144"/>
      <c r="EJA144"/>
      <c r="EJB144"/>
      <c r="EJC144"/>
      <c r="EJD144"/>
      <c r="EJE144"/>
      <c r="EJF144"/>
      <c r="EJG144"/>
      <c r="EJH144"/>
      <c r="EJI144"/>
      <c r="EJJ144"/>
      <c r="EJK144"/>
      <c r="EJL144"/>
      <c r="EJM144"/>
      <c r="EJN144"/>
      <c r="EJO144"/>
      <c r="EJP144"/>
      <c r="EJQ144"/>
      <c r="EJR144"/>
      <c r="EJS144"/>
      <c r="EJT144"/>
      <c r="EJU144"/>
      <c r="EJV144"/>
      <c r="EJW144"/>
      <c r="EJX144"/>
      <c r="EJY144"/>
      <c r="EJZ144"/>
      <c r="EKA144"/>
      <c r="EKB144"/>
      <c r="EKC144"/>
      <c r="EKD144"/>
      <c r="EKE144"/>
      <c r="EKF144"/>
      <c r="EKG144"/>
      <c r="EKH144"/>
      <c r="EKI144"/>
      <c r="EKJ144"/>
      <c r="EKK144"/>
      <c r="EKL144"/>
      <c r="EKM144"/>
      <c r="EKN144"/>
      <c r="EKO144"/>
      <c r="EKP144"/>
      <c r="EKQ144"/>
      <c r="EKR144"/>
      <c r="EKS144"/>
      <c r="EKT144"/>
      <c r="EKU144"/>
      <c r="EKV144"/>
      <c r="EKW144"/>
      <c r="EKX144"/>
      <c r="EKY144"/>
      <c r="EKZ144"/>
      <c r="ELA144"/>
      <c r="ELB144"/>
      <c r="ELC144"/>
      <c r="ELD144"/>
      <c r="ELE144"/>
      <c r="ELF144"/>
      <c r="ELG144"/>
      <c r="ELH144"/>
      <c r="ELI144"/>
      <c r="ELJ144"/>
      <c r="ELK144"/>
      <c r="ELL144"/>
      <c r="ELM144"/>
      <c r="ELN144"/>
      <c r="ELO144"/>
      <c r="ELP144"/>
      <c r="ELQ144"/>
      <c r="ELR144"/>
      <c r="ELS144"/>
      <c r="ELT144"/>
      <c r="ELU144"/>
      <c r="ELV144"/>
      <c r="ELW144"/>
      <c r="ELX144"/>
      <c r="ELY144"/>
      <c r="ELZ144"/>
      <c r="EMA144"/>
      <c r="EMB144"/>
      <c r="EMC144"/>
      <c r="EMD144"/>
      <c r="EME144"/>
      <c r="EMF144"/>
      <c r="EMG144"/>
      <c r="EMH144"/>
      <c r="EMI144"/>
      <c r="EMJ144"/>
      <c r="EMK144"/>
      <c r="EML144"/>
      <c r="EMM144"/>
      <c r="EMN144"/>
      <c r="EMO144"/>
      <c r="EMP144"/>
      <c r="EMQ144"/>
      <c r="EMR144"/>
      <c r="EMS144"/>
      <c r="EMT144"/>
      <c r="EMU144"/>
      <c r="EMV144"/>
      <c r="EMW144"/>
      <c r="EMX144"/>
      <c r="EMY144"/>
      <c r="EMZ144"/>
      <c r="ENA144"/>
      <c r="ENB144"/>
      <c r="ENC144"/>
      <c r="END144"/>
      <c r="ENE144"/>
      <c r="ENF144"/>
      <c r="ENG144"/>
      <c r="ENH144"/>
      <c r="ENI144"/>
      <c r="ENJ144"/>
      <c r="ENK144"/>
      <c r="ENL144"/>
      <c r="ENM144"/>
      <c r="ENN144"/>
      <c r="ENO144"/>
      <c r="ENP144"/>
      <c r="ENQ144"/>
      <c r="ENR144"/>
      <c r="ENS144"/>
      <c r="ENT144"/>
      <c r="ENU144"/>
      <c r="ENV144"/>
      <c r="ENW144"/>
      <c r="ENX144"/>
      <c r="ENY144"/>
      <c r="ENZ144"/>
      <c r="EOA144"/>
      <c r="EOB144"/>
      <c r="EOC144"/>
      <c r="EOD144"/>
      <c r="EOE144"/>
      <c r="EOF144"/>
      <c r="EOG144"/>
      <c r="EOH144"/>
      <c r="EOI144"/>
      <c r="EOJ144"/>
      <c r="EOK144"/>
      <c r="EOL144"/>
      <c r="EOM144"/>
      <c r="EON144"/>
      <c r="EOO144"/>
      <c r="EOP144"/>
      <c r="EOQ144"/>
      <c r="EOR144"/>
      <c r="EOS144"/>
      <c r="EOT144"/>
      <c r="EOU144"/>
      <c r="EOV144"/>
      <c r="EOW144"/>
      <c r="EOX144"/>
      <c r="EOY144"/>
      <c r="EOZ144"/>
      <c r="EPA144"/>
      <c r="EPB144"/>
      <c r="EPC144"/>
      <c r="EPD144"/>
      <c r="EPE144"/>
      <c r="EPF144"/>
      <c r="EPG144"/>
      <c r="EPH144"/>
      <c r="EPI144"/>
      <c r="EPJ144"/>
      <c r="EPK144"/>
      <c r="EPL144"/>
      <c r="EPM144"/>
      <c r="EPN144"/>
      <c r="EPO144"/>
      <c r="EPP144"/>
      <c r="EPQ144"/>
      <c r="EPR144"/>
      <c r="EPS144"/>
      <c r="EPT144"/>
      <c r="EPU144"/>
      <c r="EPV144"/>
      <c r="EPW144"/>
      <c r="EPX144"/>
      <c r="EPY144"/>
      <c r="EPZ144"/>
      <c r="EQA144"/>
      <c r="EQB144"/>
      <c r="EQC144"/>
      <c r="EQD144"/>
      <c r="EQE144"/>
      <c r="EQF144"/>
      <c r="EQG144"/>
      <c r="EQH144"/>
      <c r="EQI144"/>
      <c r="EQJ144"/>
      <c r="EQK144"/>
      <c r="EQL144"/>
      <c r="EQM144"/>
      <c r="EQN144"/>
      <c r="EQO144"/>
      <c r="EQP144"/>
      <c r="EQQ144"/>
      <c r="EQR144"/>
      <c r="EQS144"/>
      <c r="EQT144"/>
      <c r="EQU144"/>
      <c r="EQV144"/>
      <c r="EQW144"/>
      <c r="EQX144"/>
      <c r="EQY144"/>
      <c r="EQZ144"/>
      <c r="ERA144"/>
      <c r="ERB144"/>
      <c r="ERC144"/>
      <c r="ERD144"/>
      <c r="ERE144"/>
      <c r="ERF144"/>
      <c r="ERG144"/>
      <c r="ERH144"/>
      <c r="ERI144"/>
      <c r="ERJ144"/>
      <c r="ERK144"/>
      <c r="ERL144"/>
      <c r="ERM144"/>
      <c r="ERN144"/>
      <c r="ERO144"/>
      <c r="ERP144"/>
      <c r="ERQ144"/>
      <c r="ERR144"/>
      <c r="ERS144"/>
      <c r="ERT144"/>
      <c r="ERU144"/>
      <c r="ERV144"/>
      <c r="ERW144"/>
      <c r="ERX144"/>
      <c r="ERY144"/>
      <c r="ERZ144"/>
      <c r="ESA144"/>
      <c r="ESB144"/>
      <c r="ESC144"/>
      <c r="ESD144"/>
      <c r="ESE144"/>
      <c r="ESF144"/>
      <c r="ESG144"/>
      <c r="ESH144"/>
      <c r="ESI144"/>
      <c r="ESJ144"/>
      <c r="ESK144"/>
      <c r="ESL144"/>
      <c r="ESM144"/>
      <c r="ESN144"/>
      <c r="ESO144"/>
      <c r="ESP144"/>
      <c r="ESQ144"/>
      <c r="ESR144"/>
      <c r="ESS144"/>
      <c r="EST144"/>
      <c r="ESU144"/>
      <c r="ESV144"/>
      <c r="ESW144"/>
      <c r="ESX144"/>
      <c r="ESY144"/>
      <c r="ESZ144"/>
      <c r="ETA144"/>
      <c r="ETB144"/>
      <c r="ETC144"/>
      <c r="ETD144"/>
      <c r="ETE144"/>
      <c r="ETF144"/>
      <c r="ETG144"/>
      <c r="ETH144"/>
      <c r="ETI144"/>
      <c r="ETJ144"/>
      <c r="ETK144"/>
      <c r="ETL144"/>
      <c r="ETM144"/>
      <c r="ETN144"/>
      <c r="ETO144"/>
      <c r="ETP144"/>
      <c r="ETQ144"/>
      <c r="ETR144"/>
      <c r="ETS144"/>
      <c r="ETT144"/>
      <c r="ETU144"/>
      <c r="ETV144"/>
      <c r="ETW144"/>
      <c r="ETX144"/>
      <c r="ETY144"/>
      <c r="ETZ144"/>
      <c r="EUA144"/>
      <c r="EUB144"/>
      <c r="EUC144"/>
      <c r="EUD144"/>
      <c r="EUE144"/>
      <c r="EUF144"/>
      <c r="EUG144"/>
      <c r="EUH144"/>
      <c r="EUI144"/>
      <c r="EUJ144"/>
      <c r="EUK144"/>
      <c r="EUL144"/>
      <c r="EUM144"/>
      <c r="EUN144"/>
      <c r="EUO144"/>
      <c r="EUP144"/>
      <c r="EUQ144"/>
      <c r="EUR144"/>
      <c r="EUS144"/>
      <c r="EUT144"/>
      <c r="EUU144"/>
      <c r="EUV144"/>
      <c r="EUW144"/>
      <c r="EUX144"/>
      <c r="EUY144"/>
      <c r="EUZ144"/>
      <c r="EVA144"/>
      <c r="EVB144"/>
      <c r="EVC144"/>
      <c r="EVD144"/>
      <c r="EVE144"/>
      <c r="EVF144"/>
      <c r="EVG144"/>
      <c r="EVH144"/>
      <c r="EVI144"/>
      <c r="EVJ144"/>
      <c r="EVK144"/>
      <c r="EVL144"/>
      <c r="EVM144"/>
      <c r="EVN144"/>
      <c r="EVO144"/>
      <c r="EVP144"/>
      <c r="EVQ144"/>
      <c r="EVR144"/>
      <c r="EVS144"/>
      <c r="EVT144"/>
      <c r="EVU144"/>
      <c r="EVV144"/>
      <c r="EVW144"/>
      <c r="EVX144"/>
      <c r="EVY144"/>
      <c r="EVZ144"/>
      <c r="EWA144"/>
      <c r="EWB144"/>
      <c r="EWC144"/>
      <c r="EWD144"/>
      <c r="EWE144"/>
      <c r="EWF144"/>
      <c r="EWG144"/>
      <c r="EWH144"/>
      <c r="EWI144"/>
      <c r="EWJ144"/>
      <c r="EWK144"/>
      <c r="EWL144"/>
      <c r="EWM144"/>
      <c r="EWN144"/>
      <c r="EWO144"/>
      <c r="EWP144"/>
      <c r="EWQ144"/>
      <c r="EWR144"/>
      <c r="EWS144"/>
      <c r="EWT144"/>
      <c r="EWU144"/>
      <c r="EWV144"/>
      <c r="EWW144"/>
      <c r="EWX144"/>
      <c r="EWY144"/>
      <c r="EWZ144"/>
      <c r="EXA144"/>
      <c r="EXB144"/>
      <c r="EXC144"/>
      <c r="EXD144"/>
      <c r="EXE144"/>
      <c r="EXF144"/>
      <c r="EXG144"/>
      <c r="EXH144"/>
      <c r="EXI144"/>
      <c r="EXJ144"/>
      <c r="EXK144"/>
      <c r="EXL144"/>
      <c r="EXM144"/>
      <c r="EXN144"/>
      <c r="EXO144"/>
      <c r="EXP144"/>
      <c r="EXQ144"/>
      <c r="EXR144"/>
      <c r="EXS144"/>
      <c r="EXT144"/>
      <c r="EXU144"/>
      <c r="EXV144"/>
      <c r="EXW144"/>
      <c r="EXX144"/>
      <c r="EXY144"/>
      <c r="EXZ144"/>
      <c r="EYA144"/>
      <c r="EYB144"/>
      <c r="EYC144"/>
      <c r="EYD144"/>
      <c r="EYE144"/>
      <c r="EYF144"/>
      <c r="EYG144"/>
      <c r="EYH144"/>
      <c r="EYI144"/>
      <c r="EYJ144"/>
      <c r="EYK144"/>
      <c r="EYL144"/>
      <c r="EYM144"/>
      <c r="EYN144"/>
      <c r="EYO144"/>
      <c r="EYP144"/>
      <c r="EYQ144"/>
      <c r="EYR144"/>
      <c r="EYS144"/>
      <c r="EYT144"/>
      <c r="EYU144"/>
      <c r="EYV144"/>
      <c r="EYW144"/>
      <c r="EYX144"/>
      <c r="EYY144"/>
      <c r="EYZ144"/>
      <c r="EZA144"/>
      <c r="EZB144"/>
      <c r="EZC144"/>
      <c r="EZD144"/>
      <c r="EZE144"/>
      <c r="EZF144"/>
      <c r="EZG144"/>
      <c r="EZH144"/>
      <c r="EZI144"/>
      <c r="EZJ144"/>
      <c r="EZK144"/>
      <c r="EZL144"/>
      <c r="EZM144"/>
      <c r="EZN144"/>
      <c r="EZO144"/>
      <c r="EZP144"/>
      <c r="EZQ144"/>
      <c r="EZR144"/>
      <c r="EZS144"/>
      <c r="EZT144"/>
      <c r="EZU144"/>
      <c r="EZV144"/>
      <c r="EZW144"/>
      <c r="EZX144"/>
      <c r="EZY144"/>
      <c r="EZZ144"/>
      <c r="FAA144"/>
      <c r="FAB144"/>
      <c r="FAC144"/>
      <c r="FAD144"/>
      <c r="FAE144"/>
      <c r="FAF144"/>
      <c r="FAG144"/>
      <c r="FAH144"/>
      <c r="FAI144"/>
      <c r="FAJ144"/>
      <c r="FAK144"/>
      <c r="FAL144"/>
      <c r="FAM144"/>
      <c r="FAN144"/>
      <c r="FAO144"/>
      <c r="FAP144"/>
      <c r="FAQ144"/>
      <c r="FAR144"/>
      <c r="FAS144"/>
      <c r="FAT144"/>
      <c r="FAU144"/>
      <c r="FAV144"/>
      <c r="FAW144"/>
      <c r="FAX144"/>
      <c r="FAY144"/>
      <c r="FAZ144"/>
      <c r="FBA144"/>
      <c r="FBB144"/>
      <c r="FBC144"/>
      <c r="FBD144"/>
      <c r="FBE144"/>
      <c r="FBF144"/>
      <c r="FBG144"/>
      <c r="FBH144"/>
      <c r="FBI144"/>
      <c r="FBJ144"/>
      <c r="FBK144"/>
      <c r="FBL144"/>
      <c r="FBM144"/>
      <c r="FBN144"/>
      <c r="FBO144"/>
      <c r="FBP144"/>
      <c r="FBQ144"/>
      <c r="FBR144"/>
      <c r="FBS144"/>
      <c r="FBT144"/>
      <c r="FBU144"/>
      <c r="FBV144"/>
      <c r="FBW144"/>
      <c r="FBX144"/>
      <c r="FBY144"/>
      <c r="FBZ144"/>
      <c r="FCA144"/>
      <c r="FCB144"/>
      <c r="FCC144"/>
      <c r="FCD144"/>
      <c r="FCE144"/>
      <c r="FCF144"/>
      <c r="FCG144"/>
      <c r="FCH144"/>
      <c r="FCI144"/>
      <c r="FCJ144"/>
      <c r="FCK144"/>
      <c r="FCL144"/>
      <c r="FCM144"/>
      <c r="FCN144"/>
      <c r="FCO144"/>
      <c r="FCP144"/>
      <c r="FCQ144"/>
      <c r="FCR144"/>
      <c r="FCS144"/>
      <c r="FCT144"/>
      <c r="FCU144"/>
      <c r="FCV144"/>
      <c r="FCW144"/>
      <c r="FCX144"/>
      <c r="FCY144"/>
      <c r="FCZ144"/>
      <c r="FDA144"/>
      <c r="FDB144"/>
      <c r="FDC144"/>
      <c r="FDD144"/>
      <c r="FDE144"/>
      <c r="FDF144"/>
      <c r="FDG144"/>
      <c r="FDH144"/>
      <c r="FDI144"/>
      <c r="FDJ144"/>
      <c r="FDK144"/>
      <c r="FDL144"/>
      <c r="FDM144"/>
      <c r="FDN144"/>
      <c r="FDO144"/>
      <c r="FDP144"/>
      <c r="FDQ144"/>
      <c r="FDR144"/>
      <c r="FDS144"/>
      <c r="FDT144"/>
      <c r="FDU144"/>
      <c r="FDV144"/>
      <c r="FDW144"/>
      <c r="FDX144"/>
      <c r="FDY144"/>
      <c r="FDZ144"/>
      <c r="FEA144"/>
      <c r="FEB144"/>
      <c r="FEC144"/>
      <c r="FED144"/>
      <c r="FEE144"/>
      <c r="FEF144"/>
      <c r="FEG144"/>
      <c r="FEH144"/>
      <c r="FEI144"/>
      <c r="FEJ144"/>
      <c r="FEK144"/>
      <c r="FEL144"/>
      <c r="FEM144"/>
      <c r="FEN144"/>
      <c r="FEO144"/>
      <c r="FEP144"/>
      <c r="FEQ144"/>
      <c r="FER144"/>
      <c r="FES144"/>
      <c r="FET144"/>
      <c r="FEU144"/>
      <c r="FEV144"/>
      <c r="FEW144"/>
      <c r="FEX144"/>
      <c r="FEY144"/>
      <c r="FEZ144"/>
      <c r="FFA144"/>
      <c r="FFB144"/>
      <c r="FFC144"/>
      <c r="FFD144"/>
      <c r="FFE144"/>
      <c r="FFF144"/>
      <c r="FFG144"/>
      <c r="FFH144"/>
      <c r="FFI144"/>
      <c r="FFJ144"/>
      <c r="FFK144"/>
      <c r="FFL144"/>
      <c r="FFM144"/>
      <c r="FFN144"/>
      <c r="FFO144"/>
      <c r="FFP144"/>
      <c r="FFQ144"/>
      <c r="FFR144"/>
      <c r="FFS144"/>
      <c r="FFT144"/>
      <c r="FFU144"/>
      <c r="FFV144"/>
      <c r="FFW144"/>
      <c r="FFX144"/>
      <c r="FFY144"/>
      <c r="FFZ144"/>
      <c r="FGA144"/>
      <c r="FGB144"/>
      <c r="FGC144"/>
      <c r="FGD144"/>
      <c r="FGE144"/>
      <c r="FGF144"/>
      <c r="FGG144"/>
      <c r="FGH144"/>
      <c r="FGI144"/>
      <c r="FGJ144"/>
      <c r="FGK144"/>
      <c r="FGL144"/>
      <c r="FGM144"/>
      <c r="FGN144"/>
      <c r="FGO144"/>
      <c r="FGP144"/>
      <c r="FGQ144"/>
      <c r="FGR144"/>
      <c r="FGS144"/>
      <c r="FGT144"/>
      <c r="FGU144"/>
      <c r="FGV144"/>
      <c r="FGW144"/>
      <c r="FGX144"/>
      <c r="FGY144"/>
      <c r="FGZ144"/>
      <c r="FHA144"/>
      <c r="FHB144"/>
      <c r="FHC144"/>
      <c r="FHD144"/>
      <c r="FHE144"/>
      <c r="FHF144"/>
      <c r="FHG144"/>
      <c r="FHH144"/>
      <c r="FHI144"/>
      <c r="FHJ144"/>
      <c r="FHK144"/>
      <c r="FHL144"/>
      <c r="FHM144"/>
      <c r="FHN144"/>
      <c r="FHO144"/>
      <c r="FHP144"/>
      <c r="FHQ144"/>
      <c r="FHR144"/>
      <c r="FHS144"/>
      <c r="FHT144"/>
      <c r="FHU144"/>
      <c r="FHV144"/>
      <c r="FHW144"/>
      <c r="FHX144"/>
      <c r="FHY144"/>
      <c r="FHZ144"/>
      <c r="FIA144"/>
      <c r="FIB144"/>
      <c r="FIC144"/>
      <c r="FID144"/>
      <c r="FIE144"/>
      <c r="FIF144"/>
      <c r="FIG144"/>
      <c r="FIH144"/>
      <c r="FII144"/>
      <c r="FIJ144"/>
      <c r="FIK144"/>
      <c r="FIL144"/>
      <c r="FIM144"/>
      <c r="FIN144"/>
      <c r="FIO144"/>
      <c r="FIP144"/>
      <c r="FIQ144"/>
      <c r="FIR144"/>
      <c r="FIS144"/>
      <c r="FIT144"/>
      <c r="FIU144"/>
      <c r="FIV144"/>
      <c r="FIW144"/>
      <c r="FIX144"/>
      <c r="FIY144"/>
      <c r="FIZ144"/>
      <c r="FJA144"/>
      <c r="FJB144"/>
      <c r="FJC144"/>
      <c r="FJD144"/>
      <c r="FJE144"/>
      <c r="FJF144"/>
      <c r="FJG144"/>
      <c r="FJH144"/>
      <c r="FJI144"/>
      <c r="FJJ144"/>
      <c r="FJK144"/>
      <c r="FJL144"/>
      <c r="FJM144"/>
      <c r="FJN144"/>
      <c r="FJO144"/>
      <c r="FJP144"/>
      <c r="FJQ144"/>
      <c r="FJR144"/>
      <c r="FJS144"/>
      <c r="FJT144"/>
      <c r="FJU144"/>
      <c r="FJV144"/>
      <c r="FJW144"/>
      <c r="FJX144"/>
      <c r="FJY144"/>
      <c r="FJZ144"/>
      <c r="FKA144"/>
      <c r="FKB144"/>
      <c r="FKC144"/>
      <c r="FKD144"/>
      <c r="FKE144"/>
      <c r="FKF144"/>
      <c r="FKG144"/>
      <c r="FKH144"/>
      <c r="FKI144"/>
      <c r="FKJ144"/>
      <c r="FKK144"/>
      <c r="FKL144"/>
      <c r="FKM144"/>
      <c r="FKN144"/>
      <c r="FKO144"/>
      <c r="FKP144"/>
      <c r="FKQ144"/>
      <c r="FKR144"/>
      <c r="FKS144"/>
      <c r="FKT144"/>
      <c r="FKU144"/>
      <c r="FKV144"/>
      <c r="FKW144"/>
      <c r="FKX144"/>
      <c r="FKY144"/>
      <c r="FKZ144"/>
      <c r="FLA144"/>
      <c r="FLB144"/>
      <c r="FLC144"/>
      <c r="FLD144"/>
      <c r="FLE144"/>
      <c r="FLF144"/>
      <c r="FLG144"/>
      <c r="FLH144"/>
      <c r="FLI144"/>
      <c r="FLJ144"/>
      <c r="FLK144"/>
      <c r="FLL144"/>
      <c r="FLM144"/>
      <c r="FLN144"/>
      <c r="FLO144"/>
      <c r="FLP144"/>
      <c r="FLQ144"/>
      <c r="FLR144"/>
      <c r="FLS144"/>
      <c r="FLT144"/>
      <c r="FLU144"/>
      <c r="FLV144"/>
      <c r="FLW144"/>
      <c r="FLX144"/>
      <c r="FLY144"/>
      <c r="FLZ144"/>
      <c r="FMA144"/>
      <c r="FMB144"/>
      <c r="FMC144"/>
      <c r="FMD144"/>
      <c r="FME144"/>
      <c r="FMF144"/>
      <c r="FMG144"/>
      <c r="FMH144"/>
      <c r="FMI144"/>
      <c r="FMJ144"/>
      <c r="FMK144"/>
      <c r="FML144"/>
      <c r="FMM144"/>
      <c r="FMN144"/>
      <c r="FMO144"/>
      <c r="FMP144"/>
      <c r="FMQ144"/>
      <c r="FMR144"/>
      <c r="FMS144"/>
      <c r="FMT144"/>
      <c r="FMU144"/>
      <c r="FMV144"/>
      <c r="FMW144"/>
      <c r="FMX144"/>
      <c r="FMY144"/>
      <c r="FMZ144"/>
      <c r="FNA144"/>
      <c r="FNB144"/>
      <c r="FNC144"/>
      <c r="FND144"/>
      <c r="FNE144"/>
      <c r="FNF144"/>
      <c r="FNG144"/>
      <c r="FNH144"/>
      <c r="FNI144"/>
      <c r="FNJ144"/>
      <c r="FNK144"/>
      <c r="FNL144"/>
      <c r="FNM144"/>
      <c r="FNN144"/>
      <c r="FNO144"/>
      <c r="FNP144"/>
      <c r="FNQ144"/>
      <c r="FNR144"/>
      <c r="FNS144"/>
      <c r="FNT144"/>
      <c r="FNU144"/>
      <c r="FNV144"/>
      <c r="FNW144"/>
      <c r="FNX144"/>
      <c r="FNY144"/>
      <c r="FNZ144"/>
      <c r="FOA144"/>
      <c r="FOB144"/>
      <c r="FOC144"/>
      <c r="FOD144"/>
      <c r="FOE144"/>
      <c r="FOF144"/>
      <c r="FOG144"/>
      <c r="FOH144"/>
      <c r="FOI144"/>
      <c r="FOJ144"/>
      <c r="FOK144"/>
      <c r="FOL144"/>
      <c r="FOM144"/>
      <c r="FON144"/>
      <c r="FOO144"/>
      <c r="FOP144"/>
      <c r="FOQ144"/>
      <c r="FOR144"/>
      <c r="FOS144"/>
      <c r="FOT144"/>
      <c r="FOU144"/>
      <c r="FOV144"/>
      <c r="FOW144"/>
      <c r="FOX144"/>
      <c r="FOY144"/>
      <c r="FOZ144"/>
      <c r="FPA144"/>
      <c r="FPB144"/>
      <c r="FPC144"/>
      <c r="FPD144"/>
      <c r="FPE144"/>
      <c r="FPF144"/>
      <c r="FPG144"/>
      <c r="FPH144"/>
      <c r="FPI144"/>
      <c r="FPJ144"/>
      <c r="FPK144"/>
      <c r="FPL144"/>
      <c r="FPM144"/>
      <c r="FPN144"/>
      <c r="FPO144"/>
      <c r="FPP144"/>
      <c r="FPQ144"/>
      <c r="FPR144"/>
      <c r="FPS144"/>
      <c r="FPT144"/>
      <c r="FPU144"/>
      <c r="FPV144"/>
      <c r="FPW144"/>
      <c r="FPX144"/>
      <c r="FPY144"/>
      <c r="FPZ144"/>
      <c r="FQA144"/>
      <c r="FQB144"/>
      <c r="FQC144"/>
      <c r="FQD144"/>
      <c r="FQE144"/>
      <c r="FQF144"/>
      <c r="FQG144"/>
      <c r="FQH144"/>
      <c r="FQI144"/>
      <c r="FQJ144"/>
      <c r="FQK144"/>
      <c r="FQL144"/>
      <c r="FQM144"/>
      <c r="FQN144"/>
      <c r="FQO144"/>
      <c r="FQP144"/>
      <c r="FQQ144"/>
      <c r="FQR144"/>
      <c r="FQS144"/>
      <c r="FQT144"/>
      <c r="FQU144"/>
      <c r="FQV144"/>
      <c r="FQW144"/>
      <c r="FQX144"/>
      <c r="FQY144"/>
      <c r="FQZ144"/>
      <c r="FRA144"/>
      <c r="FRB144"/>
      <c r="FRC144"/>
      <c r="FRD144"/>
      <c r="FRE144"/>
      <c r="FRF144"/>
      <c r="FRG144"/>
      <c r="FRH144"/>
      <c r="FRI144"/>
      <c r="FRJ144"/>
      <c r="FRK144"/>
      <c r="FRL144"/>
      <c r="FRM144"/>
      <c r="FRN144"/>
      <c r="FRO144"/>
      <c r="FRP144"/>
      <c r="FRQ144"/>
      <c r="FRR144"/>
      <c r="FRS144"/>
      <c r="FRT144"/>
      <c r="FRU144"/>
      <c r="FRV144"/>
      <c r="FRW144"/>
      <c r="FRX144"/>
      <c r="FRY144"/>
      <c r="FRZ144"/>
      <c r="FSA144"/>
      <c r="FSB144"/>
      <c r="FSC144"/>
      <c r="FSD144"/>
      <c r="FSE144"/>
      <c r="FSF144"/>
      <c r="FSG144"/>
      <c r="FSH144"/>
      <c r="FSI144"/>
      <c r="FSJ144"/>
      <c r="FSK144"/>
      <c r="FSL144"/>
      <c r="FSM144"/>
      <c r="FSN144"/>
      <c r="FSO144"/>
      <c r="FSP144"/>
      <c r="FSQ144"/>
      <c r="FSR144"/>
      <c r="FSS144"/>
      <c r="FST144"/>
      <c r="FSU144"/>
      <c r="FSV144"/>
      <c r="FSW144"/>
      <c r="FSX144"/>
      <c r="FSY144"/>
      <c r="FSZ144"/>
      <c r="FTA144"/>
      <c r="FTB144"/>
      <c r="FTC144"/>
      <c r="FTD144"/>
      <c r="FTE144"/>
      <c r="FTF144"/>
      <c r="FTG144"/>
      <c r="FTH144"/>
      <c r="FTI144"/>
      <c r="FTJ144"/>
      <c r="FTK144"/>
      <c r="FTL144"/>
      <c r="FTM144"/>
      <c r="FTN144"/>
      <c r="FTO144"/>
      <c r="FTP144"/>
      <c r="FTQ144"/>
      <c r="FTR144"/>
      <c r="FTS144"/>
      <c r="FTT144"/>
      <c r="FTU144"/>
      <c r="FTV144"/>
      <c r="FTW144"/>
      <c r="FTX144"/>
      <c r="FTY144"/>
      <c r="FTZ144"/>
      <c r="FUA144"/>
      <c r="FUB144"/>
      <c r="FUC144"/>
      <c r="FUD144"/>
      <c r="FUE144"/>
      <c r="FUF144"/>
      <c r="FUG144"/>
      <c r="FUH144"/>
      <c r="FUI144"/>
      <c r="FUJ144"/>
      <c r="FUK144"/>
      <c r="FUL144"/>
      <c r="FUM144"/>
      <c r="FUN144"/>
      <c r="FUO144"/>
      <c r="FUP144"/>
      <c r="FUQ144"/>
      <c r="FUR144"/>
      <c r="FUS144"/>
      <c r="FUT144"/>
      <c r="FUU144"/>
      <c r="FUV144"/>
      <c r="FUW144"/>
      <c r="FUX144"/>
      <c r="FUY144"/>
      <c r="FUZ144"/>
      <c r="FVA144"/>
      <c r="FVB144"/>
      <c r="FVC144"/>
      <c r="FVD144"/>
      <c r="FVE144"/>
      <c r="FVF144"/>
      <c r="FVG144"/>
      <c r="FVH144"/>
      <c r="FVI144"/>
      <c r="FVJ144"/>
      <c r="FVK144"/>
      <c r="FVL144"/>
      <c r="FVM144"/>
      <c r="FVN144"/>
      <c r="FVO144"/>
      <c r="FVP144"/>
      <c r="FVQ144"/>
      <c r="FVR144"/>
      <c r="FVS144"/>
      <c r="FVT144"/>
      <c r="FVU144"/>
      <c r="FVV144"/>
      <c r="FVW144"/>
      <c r="FVX144"/>
      <c r="FVY144"/>
      <c r="FVZ144"/>
      <c r="FWA144"/>
      <c r="FWB144"/>
      <c r="FWC144"/>
      <c r="FWD144"/>
      <c r="FWE144"/>
      <c r="FWF144"/>
      <c r="FWG144"/>
      <c r="FWH144"/>
      <c r="FWI144"/>
      <c r="FWJ144"/>
      <c r="FWK144"/>
      <c r="FWL144"/>
      <c r="FWM144"/>
      <c r="FWN144"/>
      <c r="FWO144"/>
      <c r="FWP144"/>
      <c r="FWQ144"/>
      <c r="FWR144"/>
      <c r="FWS144"/>
      <c r="FWT144"/>
      <c r="FWU144"/>
      <c r="FWV144"/>
      <c r="FWW144"/>
      <c r="FWX144"/>
      <c r="FWY144"/>
      <c r="FWZ144"/>
      <c r="FXA144"/>
      <c r="FXB144"/>
      <c r="FXC144"/>
      <c r="FXD144"/>
      <c r="FXE144"/>
      <c r="FXF144"/>
      <c r="FXG144"/>
      <c r="FXH144"/>
      <c r="FXI144"/>
      <c r="FXJ144"/>
      <c r="FXK144"/>
      <c r="FXL144"/>
      <c r="FXM144"/>
      <c r="FXN144"/>
      <c r="FXO144"/>
      <c r="FXP144"/>
      <c r="FXQ144"/>
      <c r="FXR144"/>
      <c r="FXS144"/>
      <c r="FXT144"/>
      <c r="FXU144"/>
      <c r="FXV144"/>
      <c r="FXW144"/>
      <c r="FXX144"/>
      <c r="FXY144"/>
      <c r="FXZ144"/>
      <c r="FYA144"/>
      <c r="FYB144"/>
      <c r="FYC144"/>
      <c r="FYD144"/>
      <c r="FYE144"/>
      <c r="FYF144"/>
      <c r="FYG144"/>
      <c r="FYH144"/>
      <c r="FYI144"/>
      <c r="FYJ144"/>
      <c r="FYK144"/>
      <c r="FYL144"/>
      <c r="FYM144"/>
      <c r="FYN144"/>
      <c r="FYO144"/>
      <c r="FYP144"/>
      <c r="FYQ144"/>
      <c r="FYR144"/>
      <c r="FYS144"/>
      <c r="FYT144"/>
      <c r="FYU144"/>
      <c r="FYV144"/>
      <c r="FYW144"/>
      <c r="FYX144"/>
      <c r="FYY144"/>
      <c r="FYZ144"/>
      <c r="FZA144"/>
      <c r="FZB144"/>
      <c r="FZC144"/>
      <c r="FZD144"/>
      <c r="FZE144"/>
      <c r="FZF144"/>
      <c r="FZG144"/>
      <c r="FZH144"/>
      <c r="FZI144"/>
      <c r="FZJ144"/>
      <c r="FZK144"/>
      <c r="FZL144"/>
      <c r="FZM144"/>
      <c r="FZN144"/>
      <c r="FZO144"/>
      <c r="FZP144"/>
      <c r="FZQ144"/>
      <c r="FZR144"/>
      <c r="FZS144"/>
      <c r="FZT144"/>
      <c r="FZU144"/>
      <c r="FZV144"/>
      <c r="FZW144"/>
      <c r="FZX144"/>
      <c r="FZY144"/>
      <c r="FZZ144"/>
      <c r="GAA144"/>
      <c r="GAB144"/>
      <c r="GAC144"/>
      <c r="GAD144"/>
      <c r="GAE144"/>
      <c r="GAF144"/>
      <c r="GAG144"/>
      <c r="GAH144"/>
      <c r="GAI144"/>
      <c r="GAJ144"/>
      <c r="GAK144"/>
      <c r="GAL144"/>
      <c r="GAM144"/>
      <c r="GAN144"/>
      <c r="GAO144"/>
      <c r="GAP144"/>
      <c r="GAQ144"/>
      <c r="GAR144"/>
      <c r="GAS144"/>
      <c r="GAT144"/>
      <c r="GAU144"/>
      <c r="GAV144"/>
      <c r="GAW144"/>
      <c r="GAX144"/>
      <c r="GAY144"/>
      <c r="GAZ144"/>
      <c r="GBA144"/>
      <c r="GBB144"/>
      <c r="GBC144"/>
      <c r="GBD144"/>
      <c r="GBE144"/>
      <c r="GBF144"/>
      <c r="GBG144"/>
      <c r="GBH144"/>
      <c r="GBI144"/>
      <c r="GBJ144"/>
      <c r="GBK144"/>
      <c r="GBL144"/>
      <c r="GBM144"/>
      <c r="GBN144"/>
      <c r="GBO144"/>
      <c r="GBP144"/>
      <c r="GBQ144"/>
      <c r="GBR144"/>
      <c r="GBS144"/>
      <c r="GBT144"/>
      <c r="GBU144"/>
      <c r="GBV144"/>
      <c r="GBW144"/>
      <c r="GBX144"/>
      <c r="GBY144"/>
      <c r="GBZ144"/>
      <c r="GCA144"/>
      <c r="GCB144"/>
      <c r="GCC144"/>
      <c r="GCD144"/>
      <c r="GCE144"/>
      <c r="GCF144"/>
      <c r="GCG144"/>
      <c r="GCH144"/>
      <c r="GCI144"/>
      <c r="GCJ144"/>
      <c r="GCK144"/>
      <c r="GCL144"/>
      <c r="GCM144"/>
      <c r="GCN144"/>
      <c r="GCO144"/>
      <c r="GCP144"/>
      <c r="GCQ144"/>
      <c r="GCR144"/>
      <c r="GCS144"/>
      <c r="GCT144"/>
      <c r="GCU144"/>
      <c r="GCV144"/>
      <c r="GCW144"/>
      <c r="GCX144"/>
      <c r="GCY144"/>
      <c r="GCZ144"/>
      <c r="GDA144"/>
      <c r="GDB144"/>
      <c r="GDC144"/>
      <c r="GDD144"/>
      <c r="GDE144"/>
      <c r="GDF144"/>
      <c r="GDG144"/>
      <c r="GDH144"/>
      <c r="GDI144"/>
      <c r="GDJ144"/>
      <c r="GDK144"/>
      <c r="GDL144"/>
      <c r="GDM144"/>
      <c r="GDN144"/>
      <c r="GDO144"/>
      <c r="GDP144"/>
      <c r="GDQ144"/>
      <c r="GDR144"/>
      <c r="GDS144"/>
      <c r="GDT144"/>
      <c r="GDU144"/>
      <c r="GDV144"/>
      <c r="GDW144"/>
      <c r="GDX144"/>
      <c r="GDY144"/>
      <c r="GDZ144"/>
      <c r="GEA144"/>
      <c r="GEB144"/>
      <c r="GEC144"/>
      <c r="GED144"/>
      <c r="GEE144"/>
      <c r="GEF144"/>
      <c r="GEG144"/>
      <c r="GEH144"/>
      <c r="GEI144"/>
      <c r="GEJ144"/>
      <c r="GEK144"/>
      <c r="GEL144"/>
      <c r="GEM144"/>
      <c r="GEN144"/>
      <c r="GEO144"/>
      <c r="GEP144"/>
      <c r="GEQ144"/>
      <c r="GER144"/>
      <c r="GES144"/>
      <c r="GET144"/>
      <c r="GEU144"/>
      <c r="GEV144"/>
      <c r="GEW144"/>
      <c r="GEX144"/>
      <c r="GEY144"/>
      <c r="GEZ144"/>
      <c r="GFA144"/>
      <c r="GFB144"/>
      <c r="GFC144"/>
      <c r="GFD144"/>
      <c r="GFE144"/>
      <c r="GFF144"/>
      <c r="GFG144"/>
      <c r="GFH144"/>
      <c r="GFI144"/>
      <c r="GFJ144"/>
      <c r="GFK144"/>
      <c r="GFL144"/>
      <c r="GFM144"/>
      <c r="GFN144"/>
      <c r="GFO144"/>
      <c r="GFP144"/>
      <c r="GFQ144"/>
      <c r="GFR144"/>
      <c r="GFS144"/>
      <c r="GFT144"/>
      <c r="GFU144"/>
      <c r="GFV144"/>
      <c r="GFW144"/>
      <c r="GFX144"/>
      <c r="GFY144"/>
      <c r="GFZ144"/>
      <c r="GGA144"/>
      <c r="GGB144"/>
      <c r="GGC144"/>
      <c r="GGD144"/>
      <c r="GGE144"/>
      <c r="GGF144"/>
      <c r="GGG144"/>
      <c r="GGH144"/>
      <c r="GGI144"/>
      <c r="GGJ144"/>
      <c r="GGK144"/>
      <c r="GGL144"/>
      <c r="GGM144"/>
      <c r="GGN144"/>
      <c r="GGO144"/>
      <c r="GGP144"/>
      <c r="GGQ144"/>
      <c r="GGR144"/>
      <c r="GGS144"/>
      <c r="GGT144"/>
      <c r="GGU144"/>
      <c r="GGV144"/>
      <c r="GGW144"/>
      <c r="GGX144"/>
      <c r="GGY144"/>
      <c r="GGZ144"/>
      <c r="GHA144"/>
      <c r="GHB144"/>
      <c r="GHC144"/>
      <c r="GHD144"/>
      <c r="GHE144"/>
      <c r="GHF144"/>
      <c r="GHG144"/>
      <c r="GHH144"/>
      <c r="GHI144"/>
      <c r="GHJ144"/>
      <c r="GHK144"/>
      <c r="GHL144"/>
      <c r="GHM144"/>
      <c r="GHN144"/>
      <c r="GHO144"/>
      <c r="GHP144"/>
      <c r="GHQ144"/>
      <c r="GHR144"/>
      <c r="GHS144"/>
      <c r="GHT144"/>
      <c r="GHU144"/>
      <c r="GHV144"/>
      <c r="GHW144"/>
      <c r="GHX144"/>
      <c r="GHY144"/>
      <c r="GHZ144"/>
      <c r="GIA144"/>
      <c r="GIB144"/>
      <c r="GIC144"/>
      <c r="GID144"/>
      <c r="GIE144"/>
      <c r="GIF144"/>
      <c r="GIG144"/>
      <c r="GIH144"/>
      <c r="GII144"/>
      <c r="GIJ144"/>
      <c r="GIK144"/>
      <c r="GIL144"/>
      <c r="GIM144"/>
      <c r="GIN144"/>
      <c r="GIO144"/>
      <c r="GIP144"/>
      <c r="GIQ144"/>
      <c r="GIR144"/>
      <c r="GIS144"/>
      <c r="GIT144"/>
      <c r="GIU144"/>
      <c r="GIV144"/>
      <c r="GIW144"/>
      <c r="GIX144"/>
      <c r="GIY144"/>
      <c r="GIZ144"/>
      <c r="GJA144"/>
      <c r="GJB144"/>
      <c r="GJC144"/>
      <c r="GJD144"/>
      <c r="GJE144"/>
      <c r="GJF144"/>
      <c r="GJG144"/>
      <c r="GJH144"/>
      <c r="GJI144"/>
      <c r="GJJ144"/>
      <c r="GJK144"/>
      <c r="GJL144"/>
      <c r="GJM144"/>
      <c r="GJN144"/>
      <c r="GJO144"/>
      <c r="GJP144"/>
      <c r="GJQ144"/>
      <c r="GJR144"/>
      <c r="GJS144"/>
      <c r="GJT144"/>
      <c r="GJU144"/>
      <c r="GJV144"/>
      <c r="GJW144"/>
      <c r="GJX144"/>
      <c r="GJY144"/>
      <c r="GJZ144"/>
      <c r="GKA144"/>
      <c r="GKB144"/>
      <c r="GKC144"/>
      <c r="GKD144"/>
      <c r="GKE144"/>
      <c r="GKF144"/>
      <c r="GKG144"/>
      <c r="GKH144"/>
      <c r="GKI144"/>
      <c r="GKJ144"/>
      <c r="GKK144"/>
      <c r="GKL144"/>
      <c r="GKM144"/>
      <c r="GKN144"/>
      <c r="GKO144"/>
      <c r="GKP144"/>
      <c r="GKQ144"/>
      <c r="GKR144"/>
      <c r="GKS144"/>
      <c r="GKT144"/>
      <c r="GKU144"/>
      <c r="GKV144"/>
      <c r="GKW144"/>
      <c r="GKX144"/>
      <c r="GKY144"/>
      <c r="GKZ144"/>
      <c r="GLA144"/>
      <c r="GLB144"/>
      <c r="GLC144"/>
      <c r="GLD144"/>
      <c r="GLE144"/>
      <c r="GLF144"/>
      <c r="GLG144"/>
      <c r="GLH144"/>
      <c r="GLI144"/>
      <c r="GLJ144"/>
      <c r="GLK144"/>
      <c r="GLL144"/>
      <c r="GLM144"/>
      <c r="GLN144"/>
      <c r="GLO144"/>
      <c r="GLP144"/>
      <c r="GLQ144"/>
      <c r="GLR144"/>
      <c r="GLS144"/>
      <c r="GLT144"/>
      <c r="GLU144"/>
      <c r="GLV144"/>
      <c r="GLW144"/>
      <c r="GLX144"/>
      <c r="GLY144"/>
      <c r="GLZ144"/>
      <c r="GMA144"/>
      <c r="GMB144"/>
      <c r="GMC144"/>
      <c r="GMD144"/>
      <c r="GME144"/>
      <c r="GMF144"/>
      <c r="GMG144"/>
      <c r="GMH144"/>
      <c r="GMI144"/>
      <c r="GMJ144"/>
      <c r="GMK144"/>
      <c r="GML144"/>
      <c r="GMM144"/>
      <c r="GMN144"/>
      <c r="GMO144"/>
      <c r="GMP144"/>
      <c r="GMQ144"/>
      <c r="GMR144"/>
      <c r="GMS144"/>
      <c r="GMT144"/>
      <c r="GMU144"/>
      <c r="GMV144"/>
      <c r="GMW144"/>
      <c r="GMX144"/>
      <c r="GMY144"/>
      <c r="GMZ144"/>
      <c r="GNA144"/>
      <c r="GNB144"/>
      <c r="GNC144"/>
      <c r="GND144"/>
      <c r="GNE144"/>
      <c r="GNF144"/>
      <c r="GNG144"/>
      <c r="GNH144"/>
      <c r="GNI144"/>
      <c r="GNJ144"/>
      <c r="GNK144"/>
      <c r="GNL144"/>
      <c r="GNM144"/>
      <c r="GNN144"/>
      <c r="GNO144"/>
      <c r="GNP144"/>
      <c r="GNQ144"/>
      <c r="GNR144"/>
      <c r="GNS144"/>
      <c r="GNT144"/>
      <c r="GNU144"/>
      <c r="GNV144"/>
      <c r="GNW144"/>
      <c r="GNX144"/>
      <c r="GNY144"/>
      <c r="GNZ144"/>
      <c r="GOA144"/>
      <c r="GOB144"/>
      <c r="GOC144"/>
      <c r="GOD144"/>
      <c r="GOE144"/>
      <c r="GOF144"/>
      <c r="GOG144"/>
      <c r="GOH144"/>
      <c r="GOI144"/>
      <c r="GOJ144"/>
      <c r="GOK144"/>
      <c r="GOL144"/>
      <c r="GOM144"/>
      <c r="GON144"/>
      <c r="GOO144"/>
      <c r="GOP144"/>
      <c r="GOQ144"/>
      <c r="GOR144"/>
      <c r="GOS144"/>
      <c r="GOT144"/>
      <c r="GOU144"/>
      <c r="GOV144"/>
      <c r="GOW144"/>
      <c r="GOX144"/>
      <c r="GOY144"/>
      <c r="GOZ144"/>
      <c r="GPA144"/>
      <c r="GPB144"/>
      <c r="GPC144"/>
      <c r="GPD144"/>
      <c r="GPE144"/>
      <c r="GPF144"/>
      <c r="GPG144"/>
      <c r="GPH144"/>
      <c r="GPI144"/>
      <c r="GPJ144"/>
      <c r="GPK144"/>
      <c r="GPL144"/>
      <c r="GPM144"/>
      <c r="GPN144"/>
      <c r="GPO144"/>
      <c r="GPP144"/>
      <c r="GPQ144"/>
      <c r="GPR144"/>
      <c r="GPS144"/>
      <c r="GPT144"/>
      <c r="GPU144"/>
      <c r="GPV144"/>
      <c r="GPW144"/>
      <c r="GPX144"/>
      <c r="GPY144"/>
      <c r="GPZ144"/>
      <c r="GQA144"/>
      <c r="GQB144"/>
      <c r="GQC144"/>
      <c r="GQD144"/>
      <c r="GQE144"/>
      <c r="GQF144"/>
      <c r="GQG144"/>
      <c r="GQH144"/>
      <c r="GQI144"/>
      <c r="GQJ144"/>
      <c r="GQK144"/>
      <c r="GQL144"/>
      <c r="GQM144"/>
      <c r="GQN144"/>
      <c r="GQO144"/>
      <c r="GQP144"/>
      <c r="GQQ144"/>
      <c r="GQR144"/>
      <c r="GQS144"/>
      <c r="GQT144"/>
      <c r="GQU144"/>
      <c r="GQV144"/>
      <c r="GQW144"/>
      <c r="GQX144"/>
      <c r="GQY144"/>
      <c r="GQZ144"/>
      <c r="GRA144"/>
      <c r="GRB144"/>
      <c r="GRC144"/>
      <c r="GRD144"/>
      <c r="GRE144"/>
      <c r="GRF144"/>
      <c r="GRG144"/>
      <c r="GRH144"/>
      <c r="GRI144"/>
      <c r="GRJ144"/>
      <c r="GRK144"/>
      <c r="GRL144"/>
      <c r="GRM144"/>
      <c r="GRN144"/>
      <c r="GRO144"/>
      <c r="GRP144"/>
      <c r="GRQ144"/>
      <c r="GRR144"/>
      <c r="GRS144"/>
      <c r="GRT144"/>
      <c r="GRU144"/>
      <c r="GRV144"/>
      <c r="GRW144"/>
      <c r="GRX144"/>
      <c r="GRY144"/>
      <c r="GRZ144"/>
      <c r="GSA144"/>
      <c r="GSB144"/>
      <c r="GSC144"/>
      <c r="GSD144"/>
      <c r="GSE144"/>
      <c r="GSF144"/>
      <c r="GSG144"/>
      <c r="GSH144"/>
      <c r="GSI144"/>
      <c r="GSJ144"/>
      <c r="GSK144"/>
      <c r="GSL144"/>
      <c r="GSM144"/>
      <c r="GSN144"/>
      <c r="GSO144"/>
      <c r="GSP144"/>
      <c r="GSQ144"/>
      <c r="GSR144"/>
      <c r="GSS144"/>
      <c r="GST144"/>
      <c r="GSU144"/>
      <c r="GSV144"/>
      <c r="GSW144"/>
      <c r="GSX144"/>
      <c r="GSY144"/>
      <c r="GSZ144"/>
      <c r="GTA144"/>
      <c r="GTB144"/>
      <c r="GTC144"/>
      <c r="GTD144"/>
      <c r="GTE144"/>
      <c r="GTF144"/>
      <c r="GTG144"/>
      <c r="GTH144"/>
      <c r="GTI144"/>
      <c r="GTJ144"/>
      <c r="GTK144"/>
      <c r="GTL144"/>
      <c r="GTM144"/>
      <c r="GTN144"/>
      <c r="GTO144"/>
      <c r="GTP144"/>
      <c r="GTQ144"/>
      <c r="GTR144"/>
      <c r="GTS144"/>
      <c r="GTT144"/>
      <c r="GTU144"/>
      <c r="GTV144"/>
      <c r="GTW144"/>
      <c r="GTX144"/>
      <c r="GTY144"/>
      <c r="GTZ144"/>
      <c r="GUA144"/>
      <c r="GUB144"/>
      <c r="GUC144"/>
      <c r="GUD144"/>
      <c r="GUE144"/>
      <c r="GUF144"/>
      <c r="GUG144"/>
      <c r="GUH144"/>
      <c r="GUI144"/>
      <c r="GUJ144"/>
      <c r="GUK144"/>
      <c r="GUL144"/>
      <c r="GUM144"/>
      <c r="GUN144"/>
      <c r="GUO144"/>
      <c r="GUP144"/>
      <c r="GUQ144"/>
      <c r="GUR144"/>
      <c r="GUS144"/>
      <c r="GUT144"/>
      <c r="GUU144"/>
      <c r="GUV144"/>
      <c r="GUW144"/>
      <c r="GUX144"/>
      <c r="GUY144"/>
      <c r="GUZ144"/>
      <c r="GVA144"/>
      <c r="GVB144"/>
      <c r="GVC144"/>
      <c r="GVD144"/>
      <c r="GVE144"/>
      <c r="GVF144"/>
      <c r="GVG144"/>
      <c r="GVH144"/>
      <c r="GVI144"/>
      <c r="GVJ144"/>
      <c r="GVK144"/>
      <c r="GVL144"/>
      <c r="GVM144"/>
      <c r="GVN144"/>
      <c r="GVO144"/>
      <c r="GVP144"/>
      <c r="GVQ144"/>
      <c r="GVR144"/>
      <c r="GVS144"/>
      <c r="GVT144"/>
      <c r="GVU144"/>
      <c r="GVV144"/>
      <c r="GVW144"/>
      <c r="GVX144"/>
      <c r="GVY144"/>
      <c r="GVZ144"/>
      <c r="GWA144"/>
      <c r="GWB144"/>
      <c r="GWC144"/>
      <c r="GWD144"/>
      <c r="GWE144"/>
      <c r="GWF144"/>
      <c r="GWG144"/>
      <c r="GWH144"/>
      <c r="GWI144"/>
      <c r="GWJ144"/>
      <c r="GWK144"/>
      <c r="GWL144"/>
      <c r="GWM144"/>
      <c r="GWN144"/>
      <c r="GWO144"/>
      <c r="GWP144"/>
      <c r="GWQ144"/>
      <c r="GWR144"/>
      <c r="GWS144"/>
      <c r="GWT144"/>
      <c r="GWU144"/>
      <c r="GWV144"/>
      <c r="GWW144"/>
      <c r="GWX144"/>
      <c r="GWY144"/>
      <c r="GWZ144"/>
      <c r="GXA144"/>
      <c r="GXB144"/>
      <c r="GXC144"/>
      <c r="GXD144"/>
      <c r="GXE144"/>
      <c r="GXF144"/>
      <c r="GXG144"/>
      <c r="GXH144"/>
      <c r="GXI144"/>
      <c r="GXJ144"/>
      <c r="GXK144"/>
      <c r="GXL144"/>
      <c r="GXM144"/>
      <c r="GXN144"/>
      <c r="GXO144"/>
      <c r="GXP144"/>
      <c r="GXQ144"/>
      <c r="GXR144"/>
      <c r="GXS144"/>
      <c r="GXT144"/>
      <c r="GXU144"/>
      <c r="GXV144"/>
      <c r="GXW144"/>
      <c r="GXX144"/>
      <c r="GXY144"/>
      <c r="GXZ144"/>
      <c r="GYA144"/>
      <c r="GYB144"/>
      <c r="GYC144"/>
      <c r="GYD144"/>
      <c r="GYE144"/>
      <c r="GYF144"/>
      <c r="GYG144"/>
      <c r="GYH144"/>
      <c r="GYI144"/>
      <c r="GYJ144"/>
      <c r="GYK144"/>
      <c r="GYL144"/>
      <c r="GYM144"/>
      <c r="GYN144"/>
      <c r="GYO144"/>
      <c r="GYP144"/>
      <c r="GYQ144"/>
      <c r="GYR144"/>
      <c r="GYS144"/>
      <c r="GYT144"/>
      <c r="GYU144"/>
      <c r="GYV144"/>
      <c r="GYW144"/>
      <c r="GYX144"/>
      <c r="GYY144"/>
      <c r="GYZ144"/>
      <c r="GZA144"/>
      <c r="GZB144"/>
      <c r="GZC144"/>
      <c r="GZD144"/>
      <c r="GZE144"/>
      <c r="GZF144"/>
      <c r="GZG144"/>
      <c r="GZH144"/>
      <c r="GZI144"/>
      <c r="GZJ144"/>
      <c r="GZK144"/>
      <c r="GZL144"/>
      <c r="GZM144"/>
      <c r="GZN144"/>
      <c r="GZO144"/>
      <c r="GZP144"/>
      <c r="GZQ144"/>
      <c r="GZR144"/>
      <c r="GZS144"/>
      <c r="GZT144"/>
      <c r="GZU144"/>
      <c r="GZV144"/>
      <c r="GZW144"/>
      <c r="GZX144"/>
      <c r="GZY144"/>
      <c r="GZZ144"/>
      <c r="HAA144"/>
      <c r="HAB144"/>
      <c r="HAC144"/>
      <c r="HAD144"/>
      <c r="HAE144"/>
      <c r="HAF144"/>
      <c r="HAG144"/>
      <c r="HAH144"/>
      <c r="HAI144"/>
      <c r="HAJ144"/>
      <c r="HAK144"/>
      <c r="HAL144"/>
      <c r="HAM144"/>
      <c r="HAN144"/>
      <c r="HAO144"/>
      <c r="HAP144"/>
      <c r="HAQ144"/>
      <c r="HAR144"/>
      <c r="HAS144"/>
      <c r="HAT144"/>
      <c r="HAU144"/>
      <c r="HAV144"/>
      <c r="HAW144"/>
      <c r="HAX144"/>
      <c r="HAY144"/>
      <c r="HAZ144"/>
      <c r="HBA144"/>
      <c r="HBB144"/>
      <c r="HBC144"/>
      <c r="HBD144"/>
      <c r="HBE144"/>
      <c r="HBF144"/>
      <c r="HBG144"/>
      <c r="HBH144"/>
      <c r="HBI144"/>
      <c r="HBJ144"/>
      <c r="HBK144"/>
      <c r="HBL144"/>
      <c r="HBM144"/>
      <c r="HBN144"/>
      <c r="HBO144"/>
      <c r="HBP144"/>
      <c r="HBQ144"/>
      <c r="HBR144"/>
      <c r="HBS144"/>
      <c r="HBT144"/>
      <c r="HBU144"/>
      <c r="HBV144"/>
      <c r="HBW144"/>
      <c r="HBX144"/>
      <c r="HBY144"/>
      <c r="HBZ144"/>
      <c r="HCA144"/>
      <c r="HCB144"/>
      <c r="HCC144"/>
      <c r="HCD144"/>
      <c r="HCE144"/>
      <c r="HCF144"/>
      <c r="HCG144"/>
      <c r="HCH144"/>
      <c r="HCI144"/>
      <c r="HCJ144"/>
      <c r="HCK144"/>
      <c r="HCL144"/>
      <c r="HCM144"/>
      <c r="HCN144"/>
      <c r="HCO144"/>
      <c r="HCP144"/>
      <c r="HCQ144"/>
      <c r="HCR144"/>
      <c r="HCS144"/>
      <c r="HCT144"/>
      <c r="HCU144"/>
      <c r="HCV144"/>
      <c r="HCW144"/>
      <c r="HCX144"/>
      <c r="HCY144"/>
      <c r="HCZ144"/>
      <c r="HDA144"/>
      <c r="HDB144"/>
      <c r="HDC144"/>
      <c r="HDD144"/>
      <c r="HDE144"/>
      <c r="HDF144"/>
      <c r="HDG144"/>
      <c r="HDH144"/>
      <c r="HDI144"/>
      <c r="HDJ144"/>
      <c r="HDK144"/>
      <c r="HDL144"/>
      <c r="HDM144"/>
      <c r="HDN144"/>
      <c r="HDO144"/>
      <c r="HDP144"/>
      <c r="HDQ144"/>
      <c r="HDR144"/>
      <c r="HDS144"/>
      <c r="HDT144"/>
      <c r="HDU144"/>
      <c r="HDV144"/>
      <c r="HDW144"/>
      <c r="HDX144"/>
      <c r="HDY144"/>
      <c r="HDZ144"/>
      <c r="HEA144"/>
      <c r="HEB144"/>
      <c r="HEC144"/>
      <c r="HED144"/>
      <c r="HEE144"/>
      <c r="HEF144"/>
      <c r="HEG144"/>
      <c r="HEH144"/>
      <c r="HEI144"/>
      <c r="HEJ144"/>
      <c r="HEK144"/>
      <c r="HEL144"/>
      <c r="HEM144"/>
      <c r="HEN144"/>
      <c r="HEO144"/>
      <c r="HEP144"/>
      <c r="HEQ144"/>
      <c r="HER144"/>
      <c r="HES144"/>
      <c r="HET144"/>
      <c r="HEU144"/>
      <c r="HEV144"/>
      <c r="HEW144"/>
      <c r="HEX144"/>
      <c r="HEY144"/>
      <c r="HEZ144"/>
      <c r="HFA144"/>
      <c r="HFB144"/>
      <c r="HFC144"/>
      <c r="HFD144"/>
      <c r="HFE144"/>
      <c r="HFF144"/>
      <c r="HFG144"/>
      <c r="HFH144"/>
      <c r="HFI144"/>
      <c r="HFJ144"/>
      <c r="HFK144"/>
      <c r="HFL144"/>
      <c r="HFM144"/>
      <c r="HFN144"/>
      <c r="HFO144"/>
      <c r="HFP144"/>
      <c r="HFQ144"/>
      <c r="HFR144"/>
      <c r="HFS144"/>
      <c r="HFT144"/>
      <c r="HFU144"/>
      <c r="HFV144"/>
      <c r="HFW144"/>
      <c r="HFX144"/>
      <c r="HFY144"/>
      <c r="HFZ144"/>
      <c r="HGA144"/>
      <c r="HGB144"/>
      <c r="HGC144"/>
      <c r="HGD144"/>
      <c r="HGE144"/>
      <c r="HGF144"/>
      <c r="HGG144"/>
      <c r="HGH144"/>
      <c r="HGI144"/>
      <c r="HGJ144"/>
      <c r="HGK144"/>
      <c r="HGL144"/>
      <c r="HGM144"/>
      <c r="HGN144"/>
      <c r="HGO144"/>
      <c r="HGP144"/>
      <c r="HGQ144"/>
      <c r="HGR144"/>
      <c r="HGS144"/>
      <c r="HGT144"/>
      <c r="HGU144"/>
      <c r="HGV144"/>
      <c r="HGW144"/>
      <c r="HGX144"/>
      <c r="HGY144"/>
      <c r="HGZ144"/>
      <c r="HHA144"/>
      <c r="HHB144"/>
      <c r="HHC144"/>
      <c r="HHD144"/>
      <c r="HHE144"/>
      <c r="HHF144"/>
      <c r="HHG144"/>
      <c r="HHH144"/>
      <c r="HHI144"/>
      <c r="HHJ144"/>
      <c r="HHK144"/>
      <c r="HHL144"/>
      <c r="HHM144"/>
      <c r="HHN144"/>
      <c r="HHO144"/>
      <c r="HHP144"/>
      <c r="HHQ144"/>
      <c r="HHR144"/>
      <c r="HHS144"/>
      <c r="HHT144"/>
      <c r="HHU144"/>
      <c r="HHV144"/>
      <c r="HHW144"/>
      <c r="HHX144"/>
      <c r="HHY144"/>
      <c r="HHZ144"/>
      <c r="HIA144"/>
      <c r="HIB144"/>
      <c r="HIC144"/>
      <c r="HID144"/>
      <c r="HIE144"/>
      <c r="HIF144"/>
      <c r="HIG144"/>
      <c r="HIH144"/>
      <c r="HII144"/>
      <c r="HIJ144"/>
      <c r="HIK144"/>
      <c r="HIL144"/>
      <c r="HIM144"/>
      <c r="HIN144"/>
      <c r="HIO144"/>
      <c r="HIP144"/>
      <c r="HIQ144"/>
      <c r="HIR144"/>
      <c r="HIS144"/>
      <c r="HIT144"/>
      <c r="HIU144"/>
      <c r="HIV144"/>
      <c r="HIW144"/>
      <c r="HIX144"/>
      <c r="HIY144"/>
      <c r="HIZ144"/>
      <c r="HJA144"/>
      <c r="HJB144"/>
      <c r="HJC144"/>
      <c r="HJD144"/>
      <c r="HJE144"/>
      <c r="HJF144"/>
      <c r="HJG144"/>
      <c r="HJH144"/>
      <c r="HJI144"/>
      <c r="HJJ144"/>
      <c r="HJK144"/>
      <c r="HJL144"/>
      <c r="HJM144"/>
      <c r="HJN144"/>
      <c r="HJO144"/>
      <c r="HJP144"/>
      <c r="HJQ144"/>
      <c r="HJR144"/>
      <c r="HJS144"/>
      <c r="HJT144"/>
      <c r="HJU144"/>
      <c r="HJV144"/>
      <c r="HJW144"/>
      <c r="HJX144"/>
      <c r="HJY144"/>
      <c r="HJZ144"/>
      <c r="HKA144"/>
      <c r="HKB144"/>
      <c r="HKC144"/>
      <c r="HKD144"/>
      <c r="HKE144"/>
      <c r="HKF144"/>
      <c r="HKG144"/>
      <c r="HKH144"/>
      <c r="HKI144"/>
      <c r="HKJ144"/>
      <c r="HKK144"/>
      <c r="HKL144"/>
      <c r="HKM144"/>
      <c r="HKN144"/>
      <c r="HKO144"/>
      <c r="HKP144"/>
      <c r="HKQ144"/>
      <c r="HKR144"/>
      <c r="HKS144"/>
      <c r="HKT144"/>
      <c r="HKU144"/>
      <c r="HKV144"/>
      <c r="HKW144"/>
      <c r="HKX144"/>
      <c r="HKY144"/>
      <c r="HKZ144"/>
      <c r="HLA144"/>
      <c r="HLB144"/>
      <c r="HLC144"/>
      <c r="HLD144"/>
      <c r="HLE144"/>
      <c r="HLF144"/>
      <c r="HLG144"/>
      <c r="HLH144"/>
      <c r="HLI144"/>
      <c r="HLJ144"/>
      <c r="HLK144"/>
      <c r="HLL144"/>
      <c r="HLM144"/>
      <c r="HLN144"/>
      <c r="HLO144"/>
      <c r="HLP144"/>
      <c r="HLQ144"/>
      <c r="HLR144"/>
      <c r="HLS144"/>
      <c r="HLT144"/>
      <c r="HLU144"/>
      <c r="HLV144"/>
      <c r="HLW144"/>
      <c r="HLX144"/>
      <c r="HLY144"/>
      <c r="HLZ144"/>
      <c r="HMA144"/>
      <c r="HMB144"/>
      <c r="HMC144"/>
      <c r="HMD144"/>
      <c r="HME144"/>
      <c r="HMF144"/>
      <c r="HMG144"/>
      <c r="HMH144"/>
      <c r="HMI144"/>
      <c r="HMJ144"/>
      <c r="HMK144"/>
      <c r="HML144"/>
      <c r="HMM144"/>
      <c r="HMN144"/>
      <c r="HMO144"/>
      <c r="HMP144"/>
      <c r="HMQ144"/>
      <c r="HMR144"/>
      <c r="HMS144"/>
      <c r="HMT144"/>
      <c r="HMU144"/>
      <c r="HMV144"/>
      <c r="HMW144"/>
      <c r="HMX144"/>
      <c r="HMY144"/>
      <c r="HMZ144"/>
      <c r="HNA144"/>
      <c r="HNB144"/>
      <c r="HNC144"/>
      <c r="HND144"/>
      <c r="HNE144"/>
      <c r="HNF144"/>
      <c r="HNG144"/>
      <c r="HNH144"/>
      <c r="HNI144"/>
      <c r="HNJ144"/>
      <c r="HNK144"/>
      <c r="HNL144"/>
      <c r="HNM144"/>
      <c r="HNN144"/>
      <c r="HNO144"/>
      <c r="HNP144"/>
      <c r="HNQ144"/>
      <c r="HNR144"/>
      <c r="HNS144"/>
      <c r="HNT144"/>
      <c r="HNU144"/>
      <c r="HNV144"/>
      <c r="HNW144"/>
      <c r="HNX144"/>
      <c r="HNY144"/>
      <c r="HNZ144"/>
      <c r="HOA144"/>
      <c r="HOB144"/>
      <c r="HOC144"/>
      <c r="HOD144"/>
      <c r="HOE144"/>
      <c r="HOF144"/>
      <c r="HOG144"/>
      <c r="HOH144"/>
      <c r="HOI144"/>
      <c r="HOJ144"/>
      <c r="HOK144"/>
      <c r="HOL144"/>
      <c r="HOM144"/>
      <c r="HON144"/>
      <c r="HOO144"/>
      <c r="HOP144"/>
      <c r="HOQ144"/>
      <c r="HOR144"/>
      <c r="HOS144"/>
      <c r="HOT144"/>
      <c r="HOU144"/>
      <c r="HOV144"/>
      <c r="HOW144"/>
      <c r="HOX144"/>
      <c r="HOY144"/>
      <c r="HOZ144"/>
      <c r="HPA144"/>
      <c r="HPB144"/>
      <c r="HPC144"/>
      <c r="HPD144"/>
      <c r="HPE144"/>
      <c r="HPF144"/>
      <c r="HPG144"/>
      <c r="HPH144"/>
      <c r="HPI144"/>
      <c r="HPJ144"/>
      <c r="HPK144"/>
      <c r="HPL144"/>
      <c r="HPM144"/>
      <c r="HPN144"/>
      <c r="HPO144"/>
      <c r="HPP144"/>
      <c r="HPQ144"/>
      <c r="HPR144"/>
      <c r="HPS144"/>
      <c r="HPT144"/>
      <c r="HPU144"/>
      <c r="HPV144"/>
      <c r="HPW144"/>
      <c r="HPX144"/>
      <c r="HPY144"/>
      <c r="HPZ144"/>
      <c r="HQA144"/>
      <c r="HQB144"/>
      <c r="HQC144"/>
      <c r="HQD144"/>
      <c r="HQE144"/>
      <c r="HQF144"/>
      <c r="HQG144"/>
      <c r="HQH144"/>
      <c r="HQI144"/>
      <c r="HQJ144"/>
      <c r="HQK144"/>
      <c r="HQL144"/>
      <c r="HQM144"/>
      <c r="HQN144"/>
      <c r="HQO144"/>
      <c r="HQP144"/>
      <c r="HQQ144"/>
      <c r="HQR144"/>
      <c r="HQS144"/>
      <c r="HQT144"/>
      <c r="HQU144"/>
      <c r="HQV144"/>
      <c r="HQW144"/>
      <c r="HQX144"/>
      <c r="HQY144"/>
      <c r="HQZ144"/>
      <c r="HRA144"/>
      <c r="HRB144"/>
      <c r="HRC144"/>
      <c r="HRD144"/>
      <c r="HRE144"/>
      <c r="HRF144"/>
      <c r="HRG144"/>
      <c r="HRH144"/>
      <c r="HRI144"/>
      <c r="HRJ144"/>
      <c r="HRK144"/>
      <c r="HRL144"/>
      <c r="HRM144"/>
      <c r="HRN144"/>
      <c r="HRO144"/>
      <c r="HRP144"/>
      <c r="HRQ144"/>
      <c r="HRR144"/>
      <c r="HRS144"/>
      <c r="HRT144"/>
      <c r="HRU144"/>
      <c r="HRV144"/>
      <c r="HRW144"/>
      <c r="HRX144"/>
      <c r="HRY144"/>
      <c r="HRZ144"/>
      <c r="HSA144"/>
      <c r="HSB144"/>
      <c r="HSC144"/>
      <c r="HSD144"/>
      <c r="HSE144"/>
      <c r="HSF144"/>
      <c r="HSG144"/>
      <c r="HSH144"/>
      <c r="HSI144"/>
      <c r="HSJ144"/>
      <c r="HSK144"/>
      <c r="HSL144"/>
      <c r="HSM144"/>
      <c r="HSN144"/>
      <c r="HSO144"/>
      <c r="HSP144"/>
      <c r="HSQ144"/>
      <c r="HSR144"/>
      <c r="HSS144"/>
      <c r="HST144"/>
      <c r="HSU144"/>
      <c r="HSV144"/>
      <c r="HSW144"/>
      <c r="HSX144"/>
      <c r="HSY144"/>
      <c r="HSZ144"/>
      <c r="HTA144"/>
      <c r="HTB144"/>
      <c r="HTC144"/>
      <c r="HTD144"/>
      <c r="HTE144"/>
      <c r="HTF144"/>
      <c r="HTG144"/>
      <c r="HTH144"/>
      <c r="HTI144"/>
      <c r="HTJ144"/>
      <c r="HTK144"/>
      <c r="HTL144"/>
      <c r="HTM144"/>
      <c r="HTN144"/>
      <c r="HTO144"/>
      <c r="HTP144"/>
      <c r="HTQ144"/>
      <c r="HTR144"/>
      <c r="HTS144"/>
      <c r="HTT144"/>
      <c r="HTU144"/>
      <c r="HTV144"/>
      <c r="HTW144"/>
      <c r="HTX144"/>
      <c r="HTY144"/>
      <c r="HTZ144"/>
      <c r="HUA144"/>
      <c r="HUB144"/>
      <c r="HUC144"/>
      <c r="HUD144"/>
      <c r="HUE144"/>
      <c r="HUF144"/>
      <c r="HUG144"/>
      <c r="HUH144"/>
      <c r="HUI144"/>
      <c r="HUJ144"/>
      <c r="HUK144"/>
      <c r="HUL144"/>
      <c r="HUM144"/>
      <c r="HUN144"/>
      <c r="HUO144"/>
      <c r="HUP144"/>
      <c r="HUQ144"/>
      <c r="HUR144"/>
      <c r="HUS144"/>
      <c r="HUT144"/>
      <c r="HUU144"/>
      <c r="HUV144"/>
      <c r="HUW144"/>
      <c r="HUX144"/>
      <c r="HUY144"/>
      <c r="HUZ144"/>
      <c r="HVA144"/>
      <c r="HVB144"/>
      <c r="HVC144"/>
      <c r="HVD144"/>
      <c r="HVE144"/>
      <c r="HVF144"/>
      <c r="HVG144"/>
      <c r="HVH144"/>
      <c r="HVI144"/>
      <c r="HVJ144"/>
      <c r="HVK144"/>
      <c r="HVL144"/>
      <c r="HVM144"/>
      <c r="HVN144"/>
      <c r="HVO144"/>
      <c r="HVP144"/>
      <c r="HVQ144"/>
      <c r="HVR144"/>
      <c r="HVS144"/>
      <c r="HVT144"/>
      <c r="HVU144"/>
      <c r="HVV144"/>
      <c r="HVW144"/>
      <c r="HVX144"/>
      <c r="HVY144"/>
      <c r="HVZ144"/>
      <c r="HWA144"/>
      <c r="HWB144"/>
      <c r="HWC144"/>
      <c r="HWD144"/>
      <c r="HWE144"/>
      <c r="HWF144"/>
      <c r="HWG144"/>
      <c r="HWH144"/>
      <c r="HWI144"/>
      <c r="HWJ144"/>
      <c r="HWK144"/>
      <c r="HWL144"/>
      <c r="HWM144"/>
      <c r="HWN144"/>
      <c r="HWO144"/>
      <c r="HWP144"/>
      <c r="HWQ144"/>
      <c r="HWR144"/>
      <c r="HWS144"/>
      <c r="HWT144"/>
      <c r="HWU144"/>
      <c r="HWV144"/>
      <c r="HWW144"/>
      <c r="HWX144"/>
      <c r="HWY144"/>
      <c r="HWZ144"/>
      <c r="HXA144"/>
      <c r="HXB144"/>
      <c r="HXC144"/>
      <c r="HXD144"/>
      <c r="HXE144"/>
      <c r="HXF144"/>
      <c r="HXG144"/>
      <c r="HXH144"/>
      <c r="HXI144"/>
      <c r="HXJ144"/>
      <c r="HXK144"/>
      <c r="HXL144"/>
      <c r="HXM144"/>
      <c r="HXN144"/>
      <c r="HXO144"/>
      <c r="HXP144"/>
      <c r="HXQ144"/>
      <c r="HXR144"/>
      <c r="HXS144"/>
      <c r="HXT144"/>
      <c r="HXU144"/>
      <c r="HXV144"/>
      <c r="HXW144"/>
      <c r="HXX144"/>
      <c r="HXY144"/>
      <c r="HXZ144"/>
      <c r="HYA144"/>
      <c r="HYB144"/>
      <c r="HYC144"/>
      <c r="HYD144"/>
      <c r="HYE144"/>
      <c r="HYF144"/>
      <c r="HYG144"/>
      <c r="HYH144"/>
      <c r="HYI144"/>
      <c r="HYJ144"/>
      <c r="HYK144"/>
      <c r="HYL144"/>
      <c r="HYM144"/>
      <c r="HYN144"/>
      <c r="HYO144"/>
      <c r="HYP144"/>
      <c r="HYQ144"/>
      <c r="HYR144"/>
      <c r="HYS144"/>
      <c r="HYT144"/>
      <c r="HYU144"/>
      <c r="HYV144"/>
      <c r="HYW144"/>
      <c r="HYX144"/>
      <c r="HYY144"/>
      <c r="HYZ144"/>
      <c r="HZA144"/>
      <c r="HZB144"/>
      <c r="HZC144"/>
      <c r="HZD144"/>
      <c r="HZE144"/>
      <c r="HZF144"/>
      <c r="HZG144"/>
      <c r="HZH144"/>
      <c r="HZI144"/>
      <c r="HZJ144"/>
      <c r="HZK144"/>
      <c r="HZL144"/>
      <c r="HZM144"/>
      <c r="HZN144"/>
      <c r="HZO144"/>
      <c r="HZP144"/>
      <c r="HZQ144"/>
      <c r="HZR144"/>
      <c r="HZS144"/>
      <c r="HZT144"/>
      <c r="HZU144"/>
      <c r="HZV144"/>
      <c r="HZW144"/>
      <c r="HZX144"/>
      <c r="HZY144"/>
      <c r="HZZ144"/>
      <c r="IAA144"/>
      <c r="IAB144"/>
      <c r="IAC144"/>
      <c r="IAD144"/>
      <c r="IAE144"/>
      <c r="IAF144"/>
      <c r="IAG144"/>
      <c r="IAH144"/>
      <c r="IAI144"/>
      <c r="IAJ144"/>
      <c r="IAK144"/>
      <c r="IAL144"/>
      <c r="IAM144"/>
      <c r="IAN144"/>
      <c r="IAO144"/>
      <c r="IAP144"/>
      <c r="IAQ144"/>
      <c r="IAR144"/>
      <c r="IAS144"/>
      <c r="IAT144"/>
      <c r="IAU144"/>
      <c r="IAV144"/>
      <c r="IAW144"/>
      <c r="IAX144"/>
      <c r="IAY144"/>
      <c r="IAZ144"/>
      <c r="IBA144"/>
      <c r="IBB144"/>
      <c r="IBC144"/>
      <c r="IBD144"/>
      <c r="IBE144"/>
      <c r="IBF144"/>
      <c r="IBG144"/>
      <c r="IBH144"/>
      <c r="IBI144"/>
      <c r="IBJ144"/>
      <c r="IBK144"/>
      <c r="IBL144"/>
      <c r="IBM144"/>
      <c r="IBN144"/>
      <c r="IBO144"/>
      <c r="IBP144"/>
      <c r="IBQ144"/>
      <c r="IBR144"/>
      <c r="IBS144"/>
      <c r="IBT144"/>
      <c r="IBU144"/>
      <c r="IBV144"/>
      <c r="IBW144"/>
      <c r="IBX144"/>
      <c r="IBY144"/>
      <c r="IBZ144"/>
      <c r="ICA144"/>
      <c r="ICB144"/>
      <c r="ICC144"/>
      <c r="ICD144"/>
      <c r="ICE144"/>
      <c r="ICF144"/>
      <c r="ICG144"/>
      <c r="ICH144"/>
      <c r="ICI144"/>
      <c r="ICJ144"/>
      <c r="ICK144"/>
      <c r="ICL144"/>
      <c r="ICM144"/>
      <c r="ICN144"/>
      <c r="ICO144"/>
      <c r="ICP144"/>
      <c r="ICQ144"/>
      <c r="ICR144"/>
      <c r="ICS144"/>
      <c r="ICT144"/>
      <c r="ICU144"/>
      <c r="ICV144"/>
      <c r="ICW144"/>
      <c r="ICX144"/>
      <c r="ICY144"/>
      <c r="ICZ144"/>
      <c r="IDA144"/>
      <c r="IDB144"/>
      <c r="IDC144"/>
      <c r="IDD144"/>
      <c r="IDE144"/>
      <c r="IDF144"/>
      <c r="IDG144"/>
      <c r="IDH144"/>
      <c r="IDI144"/>
      <c r="IDJ144"/>
      <c r="IDK144"/>
      <c r="IDL144"/>
      <c r="IDM144"/>
      <c r="IDN144"/>
      <c r="IDO144"/>
      <c r="IDP144"/>
      <c r="IDQ144"/>
      <c r="IDR144"/>
      <c r="IDS144"/>
      <c r="IDT144"/>
      <c r="IDU144"/>
      <c r="IDV144"/>
      <c r="IDW144"/>
      <c r="IDX144"/>
      <c r="IDY144"/>
      <c r="IDZ144"/>
      <c r="IEA144"/>
      <c r="IEB144"/>
      <c r="IEC144"/>
      <c r="IED144"/>
      <c r="IEE144"/>
      <c r="IEF144"/>
      <c r="IEG144"/>
      <c r="IEH144"/>
      <c r="IEI144"/>
      <c r="IEJ144"/>
      <c r="IEK144"/>
      <c r="IEL144"/>
      <c r="IEM144"/>
      <c r="IEN144"/>
      <c r="IEO144"/>
      <c r="IEP144"/>
      <c r="IEQ144"/>
      <c r="IER144"/>
      <c r="IES144"/>
      <c r="IET144"/>
      <c r="IEU144"/>
      <c r="IEV144"/>
      <c r="IEW144"/>
      <c r="IEX144"/>
      <c r="IEY144"/>
      <c r="IEZ144"/>
      <c r="IFA144"/>
      <c r="IFB144"/>
      <c r="IFC144"/>
      <c r="IFD144"/>
      <c r="IFE144"/>
      <c r="IFF144"/>
      <c r="IFG144"/>
      <c r="IFH144"/>
      <c r="IFI144"/>
      <c r="IFJ144"/>
      <c r="IFK144"/>
      <c r="IFL144"/>
      <c r="IFM144"/>
      <c r="IFN144"/>
      <c r="IFO144"/>
      <c r="IFP144"/>
      <c r="IFQ144"/>
      <c r="IFR144"/>
      <c r="IFS144"/>
      <c r="IFT144"/>
      <c r="IFU144"/>
      <c r="IFV144"/>
      <c r="IFW144"/>
      <c r="IFX144"/>
      <c r="IFY144"/>
      <c r="IFZ144"/>
      <c r="IGA144"/>
      <c r="IGB144"/>
      <c r="IGC144"/>
      <c r="IGD144"/>
      <c r="IGE144"/>
      <c r="IGF144"/>
      <c r="IGG144"/>
      <c r="IGH144"/>
      <c r="IGI144"/>
      <c r="IGJ144"/>
      <c r="IGK144"/>
      <c r="IGL144"/>
      <c r="IGM144"/>
      <c r="IGN144"/>
      <c r="IGO144"/>
      <c r="IGP144"/>
      <c r="IGQ144"/>
      <c r="IGR144"/>
      <c r="IGS144"/>
      <c r="IGT144"/>
      <c r="IGU144"/>
      <c r="IGV144"/>
      <c r="IGW144"/>
      <c r="IGX144"/>
      <c r="IGY144"/>
      <c r="IGZ144"/>
      <c r="IHA144"/>
      <c r="IHB144"/>
      <c r="IHC144"/>
      <c r="IHD144"/>
      <c r="IHE144"/>
      <c r="IHF144"/>
      <c r="IHG144"/>
      <c r="IHH144"/>
      <c r="IHI144"/>
      <c r="IHJ144"/>
      <c r="IHK144"/>
      <c r="IHL144"/>
      <c r="IHM144"/>
      <c r="IHN144"/>
      <c r="IHO144"/>
      <c r="IHP144"/>
      <c r="IHQ144"/>
      <c r="IHR144"/>
      <c r="IHS144"/>
      <c r="IHT144"/>
      <c r="IHU144"/>
      <c r="IHV144"/>
      <c r="IHW144"/>
      <c r="IHX144"/>
      <c r="IHY144"/>
      <c r="IHZ144"/>
      <c r="IIA144"/>
      <c r="IIB144"/>
      <c r="IIC144"/>
      <c r="IID144"/>
      <c r="IIE144"/>
      <c r="IIF144"/>
      <c r="IIG144"/>
      <c r="IIH144"/>
      <c r="III144"/>
      <c r="IIJ144"/>
      <c r="IIK144"/>
      <c r="IIL144"/>
      <c r="IIM144"/>
      <c r="IIN144"/>
      <c r="IIO144"/>
      <c r="IIP144"/>
      <c r="IIQ144"/>
      <c r="IIR144"/>
      <c r="IIS144"/>
      <c r="IIT144"/>
      <c r="IIU144"/>
      <c r="IIV144"/>
      <c r="IIW144"/>
      <c r="IIX144"/>
      <c r="IIY144"/>
      <c r="IIZ144"/>
      <c r="IJA144"/>
      <c r="IJB144"/>
      <c r="IJC144"/>
      <c r="IJD144"/>
      <c r="IJE144"/>
      <c r="IJF144"/>
      <c r="IJG144"/>
      <c r="IJH144"/>
      <c r="IJI144"/>
      <c r="IJJ144"/>
      <c r="IJK144"/>
      <c r="IJL144"/>
      <c r="IJM144"/>
      <c r="IJN144"/>
      <c r="IJO144"/>
      <c r="IJP144"/>
      <c r="IJQ144"/>
      <c r="IJR144"/>
      <c r="IJS144"/>
      <c r="IJT144"/>
      <c r="IJU144"/>
      <c r="IJV144"/>
      <c r="IJW144"/>
      <c r="IJX144"/>
      <c r="IJY144"/>
      <c r="IJZ144"/>
      <c r="IKA144"/>
      <c r="IKB144"/>
      <c r="IKC144"/>
      <c r="IKD144"/>
      <c r="IKE144"/>
      <c r="IKF144"/>
      <c r="IKG144"/>
      <c r="IKH144"/>
      <c r="IKI144"/>
      <c r="IKJ144"/>
      <c r="IKK144"/>
      <c r="IKL144"/>
      <c r="IKM144"/>
      <c r="IKN144"/>
      <c r="IKO144"/>
      <c r="IKP144"/>
      <c r="IKQ144"/>
      <c r="IKR144"/>
      <c r="IKS144"/>
      <c r="IKT144"/>
      <c r="IKU144"/>
      <c r="IKV144"/>
      <c r="IKW144"/>
      <c r="IKX144"/>
      <c r="IKY144"/>
      <c r="IKZ144"/>
      <c r="ILA144"/>
      <c r="ILB144"/>
      <c r="ILC144"/>
      <c r="ILD144"/>
      <c r="ILE144"/>
      <c r="ILF144"/>
      <c r="ILG144"/>
      <c r="ILH144"/>
      <c r="ILI144"/>
      <c r="ILJ144"/>
      <c r="ILK144"/>
      <c r="ILL144"/>
      <c r="ILM144"/>
      <c r="ILN144"/>
      <c r="ILO144"/>
      <c r="ILP144"/>
      <c r="ILQ144"/>
      <c r="ILR144"/>
      <c r="ILS144"/>
      <c r="ILT144"/>
      <c r="ILU144"/>
      <c r="ILV144"/>
      <c r="ILW144"/>
      <c r="ILX144"/>
      <c r="ILY144"/>
      <c r="ILZ144"/>
      <c r="IMA144"/>
      <c r="IMB144"/>
      <c r="IMC144"/>
      <c r="IMD144"/>
      <c r="IME144"/>
      <c r="IMF144"/>
      <c r="IMG144"/>
      <c r="IMH144"/>
      <c r="IMI144"/>
      <c r="IMJ144"/>
      <c r="IMK144"/>
      <c r="IML144"/>
      <c r="IMM144"/>
      <c r="IMN144"/>
      <c r="IMO144"/>
      <c r="IMP144"/>
      <c r="IMQ144"/>
      <c r="IMR144"/>
      <c r="IMS144"/>
      <c r="IMT144"/>
      <c r="IMU144"/>
      <c r="IMV144"/>
      <c r="IMW144"/>
      <c r="IMX144"/>
      <c r="IMY144"/>
      <c r="IMZ144"/>
      <c r="INA144"/>
      <c r="INB144"/>
      <c r="INC144"/>
      <c r="IND144"/>
      <c r="INE144"/>
      <c r="INF144"/>
      <c r="ING144"/>
      <c r="INH144"/>
      <c r="INI144"/>
      <c r="INJ144"/>
      <c r="INK144"/>
      <c r="INL144"/>
      <c r="INM144"/>
      <c r="INN144"/>
      <c r="INO144"/>
      <c r="INP144"/>
      <c r="INQ144"/>
      <c r="INR144"/>
      <c r="INS144"/>
      <c r="INT144"/>
      <c r="INU144"/>
      <c r="INV144"/>
      <c r="INW144"/>
      <c r="INX144"/>
      <c r="INY144"/>
      <c r="INZ144"/>
      <c r="IOA144"/>
      <c r="IOB144"/>
      <c r="IOC144"/>
      <c r="IOD144"/>
      <c r="IOE144"/>
      <c r="IOF144"/>
      <c r="IOG144"/>
      <c r="IOH144"/>
      <c r="IOI144"/>
      <c r="IOJ144"/>
      <c r="IOK144"/>
      <c r="IOL144"/>
      <c r="IOM144"/>
      <c r="ION144"/>
      <c r="IOO144"/>
      <c r="IOP144"/>
      <c r="IOQ144"/>
      <c r="IOR144"/>
      <c r="IOS144"/>
      <c r="IOT144"/>
      <c r="IOU144"/>
      <c r="IOV144"/>
      <c r="IOW144"/>
      <c r="IOX144"/>
      <c r="IOY144"/>
      <c r="IOZ144"/>
      <c r="IPA144"/>
      <c r="IPB144"/>
      <c r="IPC144"/>
      <c r="IPD144"/>
      <c r="IPE144"/>
      <c r="IPF144"/>
      <c r="IPG144"/>
      <c r="IPH144"/>
      <c r="IPI144"/>
      <c r="IPJ144"/>
      <c r="IPK144"/>
      <c r="IPL144"/>
      <c r="IPM144"/>
      <c r="IPN144"/>
      <c r="IPO144"/>
      <c r="IPP144"/>
      <c r="IPQ144"/>
      <c r="IPR144"/>
      <c r="IPS144"/>
      <c r="IPT144"/>
      <c r="IPU144"/>
      <c r="IPV144"/>
      <c r="IPW144"/>
      <c r="IPX144"/>
      <c r="IPY144"/>
      <c r="IPZ144"/>
      <c r="IQA144"/>
      <c r="IQB144"/>
      <c r="IQC144"/>
      <c r="IQD144"/>
      <c r="IQE144"/>
      <c r="IQF144"/>
      <c r="IQG144"/>
      <c r="IQH144"/>
      <c r="IQI144"/>
      <c r="IQJ144"/>
      <c r="IQK144"/>
      <c r="IQL144"/>
      <c r="IQM144"/>
      <c r="IQN144"/>
      <c r="IQO144"/>
      <c r="IQP144"/>
      <c r="IQQ144"/>
      <c r="IQR144"/>
      <c r="IQS144"/>
      <c r="IQT144"/>
      <c r="IQU144"/>
      <c r="IQV144"/>
      <c r="IQW144"/>
      <c r="IQX144"/>
      <c r="IQY144"/>
      <c r="IQZ144"/>
      <c r="IRA144"/>
      <c r="IRB144"/>
      <c r="IRC144"/>
      <c r="IRD144"/>
      <c r="IRE144"/>
      <c r="IRF144"/>
      <c r="IRG144"/>
      <c r="IRH144"/>
      <c r="IRI144"/>
      <c r="IRJ144"/>
      <c r="IRK144"/>
      <c r="IRL144"/>
      <c r="IRM144"/>
      <c r="IRN144"/>
      <c r="IRO144"/>
      <c r="IRP144"/>
      <c r="IRQ144"/>
      <c r="IRR144"/>
      <c r="IRS144"/>
      <c r="IRT144"/>
      <c r="IRU144"/>
      <c r="IRV144"/>
      <c r="IRW144"/>
      <c r="IRX144"/>
      <c r="IRY144"/>
      <c r="IRZ144"/>
      <c r="ISA144"/>
      <c r="ISB144"/>
      <c r="ISC144"/>
      <c r="ISD144"/>
      <c r="ISE144"/>
      <c r="ISF144"/>
      <c r="ISG144"/>
      <c r="ISH144"/>
      <c r="ISI144"/>
      <c r="ISJ144"/>
      <c r="ISK144"/>
      <c r="ISL144"/>
      <c r="ISM144"/>
      <c r="ISN144"/>
      <c r="ISO144"/>
      <c r="ISP144"/>
      <c r="ISQ144"/>
      <c r="ISR144"/>
      <c r="ISS144"/>
      <c r="IST144"/>
      <c r="ISU144"/>
      <c r="ISV144"/>
      <c r="ISW144"/>
      <c r="ISX144"/>
      <c r="ISY144"/>
      <c r="ISZ144"/>
      <c r="ITA144"/>
      <c r="ITB144"/>
      <c r="ITC144"/>
      <c r="ITD144"/>
      <c r="ITE144"/>
      <c r="ITF144"/>
      <c r="ITG144"/>
      <c r="ITH144"/>
      <c r="ITI144"/>
      <c r="ITJ144"/>
      <c r="ITK144"/>
      <c r="ITL144"/>
      <c r="ITM144"/>
      <c r="ITN144"/>
      <c r="ITO144"/>
      <c r="ITP144"/>
      <c r="ITQ144"/>
      <c r="ITR144"/>
      <c r="ITS144"/>
      <c r="ITT144"/>
      <c r="ITU144"/>
      <c r="ITV144"/>
      <c r="ITW144"/>
      <c r="ITX144"/>
      <c r="ITY144"/>
      <c r="ITZ144"/>
      <c r="IUA144"/>
      <c r="IUB144"/>
      <c r="IUC144"/>
      <c r="IUD144"/>
      <c r="IUE144"/>
      <c r="IUF144"/>
      <c r="IUG144"/>
      <c r="IUH144"/>
      <c r="IUI144"/>
      <c r="IUJ144"/>
      <c r="IUK144"/>
      <c r="IUL144"/>
      <c r="IUM144"/>
      <c r="IUN144"/>
      <c r="IUO144"/>
      <c r="IUP144"/>
      <c r="IUQ144"/>
      <c r="IUR144"/>
      <c r="IUS144"/>
      <c r="IUT144"/>
      <c r="IUU144"/>
      <c r="IUV144"/>
      <c r="IUW144"/>
      <c r="IUX144"/>
      <c r="IUY144"/>
      <c r="IUZ144"/>
      <c r="IVA144"/>
      <c r="IVB144"/>
      <c r="IVC144"/>
      <c r="IVD144"/>
      <c r="IVE144"/>
      <c r="IVF144"/>
      <c r="IVG144"/>
      <c r="IVH144"/>
      <c r="IVI144"/>
      <c r="IVJ144"/>
      <c r="IVK144"/>
      <c r="IVL144"/>
      <c r="IVM144"/>
      <c r="IVN144"/>
      <c r="IVO144"/>
      <c r="IVP144"/>
      <c r="IVQ144"/>
      <c r="IVR144"/>
      <c r="IVS144"/>
      <c r="IVT144"/>
      <c r="IVU144"/>
      <c r="IVV144"/>
      <c r="IVW144"/>
      <c r="IVX144"/>
      <c r="IVY144"/>
      <c r="IVZ144"/>
      <c r="IWA144"/>
      <c r="IWB144"/>
      <c r="IWC144"/>
      <c r="IWD144"/>
      <c r="IWE144"/>
      <c r="IWF144"/>
      <c r="IWG144"/>
      <c r="IWH144"/>
      <c r="IWI144"/>
      <c r="IWJ144"/>
      <c r="IWK144"/>
      <c r="IWL144"/>
      <c r="IWM144"/>
      <c r="IWN144"/>
      <c r="IWO144"/>
      <c r="IWP144"/>
      <c r="IWQ144"/>
      <c r="IWR144"/>
      <c r="IWS144"/>
      <c r="IWT144"/>
      <c r="IWU144"/>
      <c r="IWV144"/>
      <c r="IWW144"/>
      <c r="IWX144"/>
      <c r="IWY144"/>
      <c r="IWZ144"/>
      <c r="IXA144"/>
      <c r="IXB144"/>
      <c r="IXC144"/>
      <c r="IXD144"/>
      <c r="IXE144"/>
      <c r="IXF144"/>
      <c r="IXG144"/>
      <c r="IXH144"/>
      <c r="IXI144"/>
      <c r="IXJ144"/>
      <c r="IXK144"/>
      <c r="IXL144"/>
      <c r="IXM144"/>
      <c r="IXN144"/>
      <c r="IXO144"/>
      <c r="IXP144"/>
      <c r="IXQ144"/>
      <c r="IXR144"/>
      <c r="IXS144"/>
      <c r="IXT144"/>
      <c r="IXU144"/>
      <c r="IXV144"/>
      <c r="IXW144"/>
      <c r="IXX144"/>
      <c r="IXY144"/>
      <c r="IXZ144"/>
      <c r="IYA144"/>
      <c r="IYB144"/>
      <c r="IYC144"/>
      <c r="IYD144"/>
      <c r="IYE144"/>
      <c r="IYF144"/>
      <c r="IYG144"/>
      <c r="IYH144"/>
      <c r="IYI144"/>
      <c r="IYJ144"/>
      <c r="IYK144"/>
      <c r="IYL144"/>
      <c r="IYM144"/>
      <c r="IYN144"/>
      <c r="IYO144"/>
      <c r="IYP144"/>
      <c r="IYQ144"/>
      <c r="IYR144"/>
      <c r="IYS144"/>
      <c r="IYT144"/>
      <c r="IYU144"/>
      <c r="IYV144"/>
      <c r="IYW144"/>
      <c r="IYX144"/>
      <c r="IYY144"/>
      <c r="IYZ144"/>
      <c r="IZA144"/>
      <c r="IZB144"/>
      <c r="IZC144"/>
      <c r="IZD144"/>
      <c r="IZE144"/>
      <c r="IZF144"/>
      <c r="IZG144"/>
      <c r="IZH144"/>
      <c r="IZI144"/>
      <c r="IZJ144"/>
      <c r="IZK144"/>
      <c r="IZL144"/>
      <c r="IZM144"/>
      <c r="IZN144"/>
      <c r="IZO144"/>
      <c r="IZP144"/>
      <c r="IZQ144"/>
      <c r="IZR144"/>
      <c r="IZS144"/>
      <c r="IZT144"/>
      <c r="IZU144"/>
      <c r="IZV144"/>
      <c r="IZW144"/>
      <c r="IZX144"/>
      <c r="IZY144"/>
      <c r="IZZ144"/>
      <c r="JAA144"/>
      <c r="JAB144"/>
      <c r="JAC144"/>
      <c r="JAD144"/>
      <c r="JAE144"/>
      <c r="JAF144"/>
      <c r="JAG144"/>
      <c r="JAH144"/>
      <c r="JAI144"/>
      <c r="JAJ144"/>
      <c r="JAK144"/>
      <c r="JAL144"/>
      <c r="JAM144"/>
      <c r="JAN144"/>
      <c r="JAO144"/>
      <c r="JAP144"/>
      <c r="JAQ144"/>
      <c r="JAR144"/>
      <c r="JAS144"/>
      <c r="JAT144"/>
      <c r="JAU144"/>
      <c r="JAV144"/>
      <c r="JAW144"/>
      <c r="JAX144"/>
      <c r="JAY144"/>
      <c r="JAZ144"/>
      <c r="JBA144"/>
      <c r="JBB144"/>
      <c r="JBC144"/>
      <c r="JBD144"/>
      <c r="JBE144"/>
      <c r="JBF144"/>
      <c r="JBG144"/>
      <c r="JBH144"/>
      <c r="JBI144"/>
      <c r="JBJ144"/>
      <c r="JBK144"/>
      <c r="JBL144"/>
      <c r="JBM144"/>
      <c r="JBN144"/>
      <c r="JBO144"/>
      <c r="JBP144"/>
      <c r="JBQ144"/>
      <c r="JBR144"/>
      <c r="JBS144"/>
      <c r="JBT144"/>
      <c r="JBU144"/>
      <c r="JBV144"/>
      <c r="JBW144"/>
      <c r="JBX144"/>
      <c r="JBY144"/>
      <c r="JBZ144"/>
      <c r="JCA144"/>
      <c r="JCB144"/>
      <c r="JCC144"/>
      <c r="JCD144"/>
      <c r="JCE144"/>
      <c r="JCF144"/>
      <c r="JCG144"/>
      <c r="JCH144"/>
      <c r="JCI144"/>
      <c r="JCJ144"/>
      <c r="JCK144"/>
      <c r="JCL144"/>
      <c r="JCM144"/>
      <c r="JCN144"/>
      <c r="JCO144"/>
      <c r="JCP144"/>
      <c r="JCQ144"/>
      <c r="JCR144"/>
      <c r="JCS144"/>
      <c r="JCT144"/>
      <c r="JCU144"/>
      <c r="JCV144"/>
      <c r="JCW144"/>
      <c r="JCX144"/>
      <c r="JCY144"/>
      <c r="JCZ144"/>
      <c r="JDA144"/>
      <c r="JDB144"/>
      <c r="JDC144"/>
      <c r="JDD144"/>
      <c r="JDE144"/>
      <c r="JDF144"/>
      <c r="JDG144"/>
      <c r="JDH144"/>
      <c r="JDI144"/>
      <c r="JDJ144"/>
      <c r="JDK144"/>
      <c r="JDL144"/>
      <c r="JDM144"/>
      <c r="JDN144"/>
      <c r="JDO144"/>
      <c r="JDP144"/>
      <c r="JDQ144"/>
      <c r="JDR144"/>
      <c r="JDS144"/>
      <c r="JDT144"/>
      <c r="JDU144"/>
      <c r="JDV144"/>
      <c r="JDW144"/>
      <c r="JDX144"/>
      <c r="JDY144"/>
      <c r="JDZ144"/>
      <c r="JEA144"/>
      <c r="JEB144"/>
      <c r="JEC144"/>
      <c r="JED144"/>
      <c r="JEE144"/>
      <c r="JEF144"/>
      <c r="JEG144"/>
      <c r="JEH144"/>
      <c r="JEI144"/>
      <c r="JEJ144"/>
      <c r="JEK144"/>
      <c r="JEL144"/>
      <c r="JEM144"/>
      <c r="JEN144"/>
      <c r="JEO144"/>
      <c r="JEP144"/>
      <c r="JEQ144"/>
      <c r="JER144"/>
      <c r="JES144"/>
      <c r="JET144"/>
      <c r="JEU144"/>
      <c r="JEV144"/>
      <c r="JEW144"/>
      <c r="JEX144"/>
      <c r="JEY144"/>
      <c r="JEZ144"/>
      <c r="JFA144"/>
      <c r="JFB144"/>
      <c r="JFC144"/>
      <c r="JFD144"/>
      <c r="JFE144"/>
      <c r="JFF144"/>
      <c r="JFG144"/>
      <c r="JFH144"/>
      <c r="JFI144"/>
      <c r="JFJ144"/>
      <c r="JFK144"/>
      <c r="JFL144"/>
      <c r="JFM144"/>
      <c r="JFN144"/>
      <c r="JFO144"/>
      <c r="JFP144"/>
      <c r="JFQ144"/>
      <c r="JFR144"/>
      <c r="JFS144"/>
      <c r="JFT144"/>
      <c r="JFU144"/>
      <c r="JFV144"/>
      <c r="JFW144"/>
      <c r="JFX144"/>
      <c r="JFY144"/>
      <c r="JFZ144"/>
      <c r="JGA144"/>
      <c r="JGB144"/>
      <c r="JGC144"/>
      <c r="JGD144"/>
      <c r="JGE144"/>
      <c r="JGF144"/>
      <c r="JGG144"/>
      <c r="JGH144"/>
      <c r="JGI144"/>
      <c r="JGJ144"/>
      <c r="JGK144"/>
      <c r="JGL144"/>
      <c r="JGM144"/>
      <c r="JGN144"/>
      <c r="JGO144"/>
      <c r="JGP144"/>
      <c r="JGQ144"/>
      <c r="JGR144"/>
      <c r="JGS144"/>
      <c r="JGT144"/>
      <c r="JGU144"/>
      <c r="JGV144"/>
      <c r="JGW144"/>
      <c r="JGX144"/>
      <c r="JGY144"/>
      <c r="JGZ144"/>
      <c r="JHA144"/>
      <c r="JHB144"/>
      <c r="JHC144"/>
      <c r="JHD144"/>
      <c r="JHE144"/>
      <c r="JHF144"/>
      <c r="JHG144"/>
      <c r="JHH144"/>
      <c r="JHI144"/>
      <c r="JHJ144"/>
      <c r="JHK144"/>
      <c r="JHL144"/>
      <c r="JHM144"/>
      <c r="JHN144"/>
      <c r="JHO144"/>
      <c r="JHP144"/>
      <c r="JHQ144"/>
      <c r="JHR144"/>
      <c r="JHS144"/>
      <c r="JHT144"/>
      <c r="JHU144"/>
      <c r="JHV144"/>
      <c r="JHW144"/>
      <c r="JHX144"/>
      <c r="JHY144"/>
      <c r="JHZ144"/>
      <c r="JIA144"/>
      <c r="JIB144"/>
      <c r="JIC144"/>
      <c r="JID144"/>
      <c r="JIE144"/>
      <c r="JIF144"/>
      <c r="JIG144"/>
      <c r="JIH144"/>
      <c r="JII144"/>
      <c r="JIJ144"/>
      <c r="JIK144"/>
      <c r="JIL144"/>
      <c r="JIM144"/>
      <c r="JIN144"/>
      <c r="JIO144"/>
      <c r="JIP144"/>
      <c r="JIQ144"/>
      <c r="JIR144"/>
      <c r="JIS144"/>
      <c r="JIT144"/>
      <c r="JIU144"/>
      <c r="JIV144"/>
      <c r="JIW144"/>
      <c r="JIX144"/>
      <c r="JIY144"/>
      <c r="JIZ144"/>
      <c r="JJA144"/>
      <c r="JJB144"/>
      <c r="JJC144"/>
      <c r="JJD144"/>
      <c r="JJE144"/>
      <c r="JJF144"/>
      <c r="JJG144"/>
      <c r="JJH144"/>
      <c r="JJI144"/>
      <c r="JJJ144"/>
      <c r="JJK144"/>
      <c r="JJL144"/>
      <c r="JJM144"/>
      <c r="JJN144"/>
      <c r="JJO144"/>
      <c r="JJP144"/>
      <c r="JJQ144"/>
      <c r="JJR144"/>
      <c r="JJS144"/>
      <c r="JJT144"/>
      <c r="JJU144"/>
      <c r="JJV144"/>
      <c r="JJW144"/>
      <c r="JJX144"/>
      <c r="JJY144"/>
      <c r="JJZ144"/>
      <c r="JKA144"/>
      <c r="JKB144"/>
      <c r="JKC144"/>
      <c r="JKD144"/>
      <c r="JKE144"/>
      <c r="JKF144"/>
      <c r="JKG144"/>
      <c r="JKH144"/>
      <c r="JKI144"/>
      <c r="JKJ144"/>
      <c r="JKK144"/>
      <c r="JKL144"/>
      <c r="JKM144"/>
      <c r="JKN144"/>
      <c r="JKO144"/>
      <c r="JKP144"/>
      <c r="JKQ144"/>
      <c r="JKR144"/>
      <c r="JKS144"/>
      <c r="JKT144"/>
      <c r="JKU144"/>
      <c r="JKV144"/>
      <c r="JKW144"/>
      <c r="JKX144"/>
      <c r="JKY144"/>
      <c r="JKZ144"/>
      <c r="JLA144"/>
      <c r="JLB144"/>
      <c r="JLC144"/>
      <c r="JLD144"/>
      <c r="JLE144"/>
      <c r="JLF144"/>
      <c r="JLG144"/>
      <c r="JLH144"/>
      <c r="JLI144"/>
      <c r="JLJ144"/>
      <c r="JLK144"/>
      <c r="JLL144"/>
      <c r="JLM144"/>
      <c r="JLN144"/>
      <c r="JLO144"/>
      <c r="JLP144"/>
      <c r="JLQ144"/>
      <c r="JLR144"/>
      <c r="JLS144"/>
      <c r="JLT144"/>
      <c r="JLU144"/>
      <c r="JLV144"/>
      <c r="JLW144"/>
      <c r="JLX144"/>
      <c r="JLY144"/>
      <c r="JLZ144"/>
      <c r="JMA144"/>
      <c r="JMB144"/>
      <c r="JMC144"/>
      <c r="JMD144"/>
      <c r="JME144"/>
      <c r="JMF144"/>
      <c r="JMG144"/>
      <c r="JMH144"/>
      <c r="JMI144"/>
      <c r="JMJ144"/>
      <c r="JMK144"/>
      <c r="JML144"/>
      <c r="JMM144"/>
      <c r="JMN144"/>
      <c r="JMO144"/>
      <c r="JMP144"/>
      <c r="JMQ144"/>
      <c r="JMR144"/>
      <c r="JMS144"/>
      <c r="JMT144"/>
      <c r="JMU144"/>
      <c r="JMV144"/>
      <c r="JMW144"/>
      <c r="JMX144"/>
      <c r="JMY144"/>
      <c r="JMZ144"/>
      <c r="JNA144"/>
      <c r="JNB144"/>
      <c r="JNC144"/>
      <c r="JND144"/>
      <c r="JNE144"/>
      <c r="JNF144"/>
      <c r="JNG144"/>
      <c r="JNH144"/>
      <c r="JNI144"/>
      <c r="JNJ144"/>
      <c r="JNK144"/>
      <c r="JNL144"/>
      <c r="JNM144"/>
      <c r="JNN144"/>
      <c r="JNO144"/>
      <c r="JNP144"/>
      <c r="JNQ144"/>
      <c r="JNR144"/>
      <c r="JNS144"/>
      <c r="JNT144"/>
      <c r="JNU144"/>
      <c r="JNV144"/>
      <c r="JNW144"/>
      <c r="JNX144"/>
      <c r="JNY144"/>
      <c r="JNZ144"/>
      <c r="JOA144"/>
      <c r="JOB144"/>
      <c r="JOC144"/>
      <c r="JOD144"/>
      <c r="JOE144"/>
      <c r="JOF144"/>
      <c r="JOG144"/>
      <c r="JOH144"/>
      <c r="JOI144"/>
      <c r="JOJ144"/>
      <c r="JOK144"/>
      <c r="JOL144"/>
      <c r="JOM144"/>
      <c r="JON144"/>
      <c r="JOO144"/>
      <c r="JOP144"/>
      <c r="JOQ144"/>
      <c r="JOR144"/>
      <c r="JOS144"/>
      <c r="JOT144"/>
      <c r="JOU144"/>
      <c r="JOV144"/>
      <c r="JOW144"/>
      <c r="JOX144"/>
      <c r="JOY144"/>
      <c r="JOZ144"/>
      <c r="JPA144"/>
      <c r="JPB144"/>
      <c r="JPC144"/>
      <c r="JPD144"/>
      <c r="JPE144"/>
      <c r="JPF144"/>
      <c r="JPG144"/>
      <c r="JPH144"/>
      <c r="JPI144"/>
      <c r="JPJ144"/>
      <c r="JPK144"/>
      <c r="JPL144"/>
      <c r="JPM144"/>
      <c r="JPN144"/>
      <c r="JPO144"/>
      <c r="JPP144"/>
      <c r="JPQ144"/>
      <c r="JPR144"/>
      <c r="JPS144"/>
      <c r="JPT144"/>
      <c r="JPU144"/>
      <c r="JPV144"/>
      <c r="JPW144"/>
      <c r="JPX144"/>
      <c r="JPY144"/>
      <c r="JPZ144"/>
      <c r="JQA144"/>
      <c r="JQB144"/>
      <c r="JQC144"/>
      <c r="JQD144"/>
      <c r="JQE144"/>
      <c r="JQF144"/>
      <c r="JQG144"/>
      <c r="JQH144"/>
      <c r="JQI144"/>
      <c r="JQJ144"/>
      <c r="JQK144"/>
      <c r="JQL144"/>
      <c r="JQM144"/>
      <c r="JQN144"/>
      <c r="JQO144"/>
      <c r="JQP144"/>
      <c r="JQQ144"/>
      <c r="JQR144"/>
      <c r="JQS144"/>
      <c r="JQT144"/>
      <c r="JQU144"/>
      <c r="JQV144"/>
      <c r="JQW144"/>
      <c r="JQX144"/>
      <c r="JQY144"/>
      <c r="JQZ144"/>
      <c r="JRA144"/>
      <c r="JRB144"/>
      <c r="JRC144"/>
      <c r="JRD144"/>
      <c r="JRE144"/>
      <c r="JRF144"/>
      <c r="JRG144"/>
      <c r="JRH144"/>
      <c r="JRI144"/>
      <c r="JRJ144"/>
      <c r="JRK144"/>
      <c r="JRL144"/>
      <c r="JRM144"/>
      <c r="JRN144"/>
      <c r="JRO144"/>
      <c r="JRP144"/>
      <c r="JRQ144"/>
      <c r="JRR144"/>
      <c r="JRS144"/>
      <c r="JRT144"/>
      <c r="JRU144"/>
      <c r="JRV144"/>
      <c r="JRW144"/>
      <c r="JRX144"/>
      <c r="JRY144"/>
      <c r="JRZ144"/>
      <c r="JSA144"/>
      <c r="JSB144"/>
      <c r="JSC144"/>
      <c r="JSD144"/>
      <c r="JSE144"/>
      <c r="JSF144"/>
      <c r="JSG144"/>
      <c r="JSH144"/>
      <c r="JSI144"/>
      <c r="JSJ144"/>
      <c r="JSK144"/>
      <c r="JSL144"/>
      <c r="JSM144"/>
      <c r="JSN144"/>
      <c r="JSO144"/>
      <c r="JSP144"/>
      <c r="JSQ144"/>
      <c r="JSR144"/>
      <c r="JSS144"/>
      <c r="JST144"/>
      <c r="JSU144"/>
      <c r="JSV144"/>
      <c r="JSW144"/>
      <c r="JSX144"/>
      <c r="JSY144"/>
      <c r="JSZ144"/>
      <c r="JTA144"/>
      <c r="JTB144"/>
      <c r="JTC144"/>
      <c r="JTD144"/>
      <c r="JTE144"/>
      <c r="JTF144"/>
      <c r="JTG144"/>
      <c r="JTH144"/>
      <c r="JTI144"/>
      <c r="JTJ144"/>
      <c r="JTK144"/>
      <c r="JTL144"/>
      <c r="JTM144"/>
      <c r="JTN144"/>
      <c r="JTO144"/>
      <c r="JTP144"/>
      <c r="JTQ144"/>
      <c r="JTR144"/>
      <c r="JTS144"/>
      <c r="JTT144"/>
      <c r="JTU144"/>
      <c r="JTV144"/>
      <c r="JTW144"/>
      <c r="JTX144"/>
      <c r="JTY144"/>
      <c r="JTZ144"/>
      <c r="JUA144"/>
      <c r="JUB144"/>
      <c r="JUC144"/>
      <c r="JUD144"/>
      <c r="JUE144"/>
      <c r="JUF144"/>
      <c r="JUG144"/>
      <c r="JUH144"/>
      <c r="JUI144"/>
      <c r="JUJ144"/>
      <c r="JUK144"/>
      <c r="JUL144"/>
      <c r="JUM144"/>
      <c r="JUN144"/>
      <c r="JUO144"/>
      <c r="JUP144"/>
      <c r="JUQ144"/>
      <c r="JUR144"/>
      <c r="JUS144"/>
      <c r="JUT144"/>
      <c r="JUU144"/>
      <c r="JUV144"/>
      <c r="JUW144"/>
      <c r="JUX144"/>
      <c r="JUY144"/>
      <c r="JUZ144"/>
      <c r="JVA144"/>
      <c r="JVB144"/>
      <c r="JVC144"/>
      <c r="JVD144"/>
      <c r="JVE144"/>
      <c r="JVF144"/>
      <c r="JVG144"/>
      <c r="JVH144"/>
      <c r="JVI144"/>
      <c r="JVJ144"/>
      <c r="JVK144"/>
      <c r="JVL144"/>
      <c r="JVM144"/>
      <c r="JVN144"/>
      <c r="JVO144"/>
      <c r="JVP144"/>
      <c r="JVQ144"/>
      <c r="JVR144"/>
      <c r="JVS144"/>
      <c r="JVT144"/>
      <c r="JVU144"/>
      <c r="JVV144"/>
      <c r="JVW144"/>
      <c r="JVX144"/>
      <c r="JVY144"/>
      <c r="JVZ144"/>
      <c r="JWA144"/>
      <c r="JWB144"/>
      <c r="JWC144"/>
      <c r="JWD144"/>
      <c r="JWE144"/>
      <c r="JWF144"/>
      <c r="JWG144"/>
      <c r="JWH144"/>
      <c r="JWI144"/>
      <c r="JWJ144"/>
      <c r="JWK144"/>
      <c r="JWL144"/>
      <c r="JWM144"/>
      <c r="JWN144"/>
      <c r="JWO144"/>
      <c r="JWP144"/>
      <c r="JWQ144"/>
      <c r="JWR144"/>
      <c r="JWS144"/>
      <c r="JWT144"/>
      <c r="JWU144"/>
      <c r="JWV144"/>
      <c r="JWW144"/>
      <c r="JWX144"/>
      <c r="JWY144"/>
      <c r="JWZ144"/>
      <c r="JXA144"/>
      <c r="JXB144"/>
      <c r="JXC144"/>
      <c r="JXD144"/>
      <c r="JXE144"/>
      <c r="JXF144"/>
      <c r="JXG144"/>
      <c r="JXH144"/>
      <c r="JXI144"/>
      <c r="JXJ144"/>
      <c r="JXK144"/>
      <c r="JXL144"/>
      <c r="JXM144"/>
      <c r="JXN144"/>
      <c r="JXO144"/>
      <c r="JXP144"/>
      <c r="JXQ144"/>
      <c r="JXR144"/>
      <c r="JXS144"/>
      <c r="JXT144"/>
      <c r="JXU144"/>
      <c r="JXV144"/>
      <c r="JXW144"/>
      <c r="JXX144"/>
      <c r="JXY144"/>
      <c r="JXZ144"/>
      <c r="JYA144"/>
      <c r="JYB144"/>
      <c r="JYC144"/>
      <c r="JYD144"/>
      <c r="JYE144"/>
      <c r="JYF144"/>
      <c r="JYG144"/>
      <c r="JYH144"/>
      <c r="JYI144"/>
      <c r="JYJ144"/>
      <c r="JYK144"/>
      <c r="JYL144"/>
      <c r="JYM144"/>
      <c r="JYN144"/>
      <c r="JYO144"/>
      <c r="JYP144"/>
      <c r="JYQ144"/>
      <c r="JYR144"/>
      <c r="JYS144"/>
      <c r="JYT144"/>
      <c r="JYU144"/>
      <c r="JYV144"/>
      <c r="JYW144"/>
      <c r="JYX144"/>
      <c r="JYY144"/>
      <c r="JYZ144"/>
      <c r="JZA144"/>
      <c r="JZB144"/>
      <c r="JZC144"/>
      <c r="JZD144"/>
      <c r="JZE144"/>
      <c r="JZF144"/>
      <c r="JZG144"/>
      <c r="JZH144"/>
      <c r="JZI144"/>
      <c r="JZJ144"/>
      <c r="JZK144"/>
      <c r="JZL144"/>
      <c r="JZM144"/>
      <c r="JZN144"/>
      <c r="JZO144"/>
      <c r="JZP144"/>
      <c r="JZQ144"/>
      <c r="JZR144"/>
      <c r="JZS144"/>
      <c r="JZT144"/>
      <c r="JZU144"/>
      <c r="JZV144"/>
      <c r="JZW144"/>
      <c r="JZX144"/>
      <c r="JZY144"/>
      <c r="JZZ144"/>
      <c r="KAA144"/>
      <c r="KAB144"/>
      <c r="KAC144"/>
      <c r="KAD144"/>
      <c r="KAE144"/>
      <c r="KAF144"/>
      <c r="KAG144"/>
      <c r="KAH144"/>
      <c r="KAI144"/>
      <c r="KAJ144"/>
      <c r="KAK144"/>
      <c r="KAL144"/>
      <c r="KAM144"/>
      <c r="KAN144"/>
      <c r="KAO144"/>
      <c r="KAP144"/>
      <c r="KAQ144"/>
      <c r="KAR144"/>
      <c r="KAS144"/>
      <c r="KAT144"/>
      <c r="KAU144"/>
      <c r="KAV144"/>
      <c r="KAW144"/>
      <c r="KAX144"/>
      <c r="KAY144"/>
      <c r="KAZ144"/>
      <c r="KBA144"/>
      <c r="KBB144"/>
      <c r="KBC144"/>
      <c r="KBD144"/>
      <c r="KBE144"/>
      <c r="KBF144"/>
      <c r="KBG144"/>
      <c r="KBH144"/>
      <c r="KBI144"/>
      <c r="KBJ144"/>
      <c r="KBK144"/>
      <c r="KBL144"/>
      <c r="KBM144"/>
      <c r="KBN144"/>
      <c r="KBO144"/>
      <c r="KBP144"/>
      <c r="KBQ144"/>
      <c r="KBR144"/>
      <c r="KBS144"/>
      <c r="KBT144"/>
      <c r="KBU144"/>
      <c r="KBV144"/>
      <c r="KBW144"/>
      <c r="KBX144"/>
      <c r="KBY144"/>
      <c r="KBZ144"/>
      <c r="KCA144"/>
      <c r="KCB144"/>
      <c r="KCC144"/>
      <c r="KCD144"/>
      <c r="KCE144"/>
      <c r="KCF144"/>
      <c r="KCG144"/>
      <c r="KCH144"/>
      <c r="KCI144"/>
      <c r="KCJ144"/>
      <c r="KCK144"/>
      <c r="KCL144"/>
      <c r="KCM144"/>
      <c r="KCN144"/>
      <c r="KCO144"/>
      <c r="KCP144"/>
      <c r="KCQ144"/>
      <c r="KCR144"/>
      <c r="KCS144"/>
      <c r="KCT144"/>
      <c r="KCU144"/>
      <c r="KCV144"/>
      <c r="KCW144"/>
      <c r="KCX144"/>
      <c r="KCY144"/>
      <c r="KCZ144"/>
      <c r="KDA144"/>
      <c r="KDB144"/>
      <c r="KDC144"/>
      <c r="KDD144"/>
      <c r="KDE144"/>
      <c r="KDF144"/>
      <c r="KDG144"/>
      <c r="KDH144"/>
      <c r="KDI144"/>
      <c r="KDJ144"/>
      <c r="KDK144"/>
      <c r="KDL144"/>
      <c r="KDM144"/>
      <c r="KDN144"/>
      <c r="KDO144"/>
      <c r="KDP144"/>
      <c r="KDQ144"/>
      <c r="KDR144"/>
      <c r="KDS144"/>
      <c r="KDT144"/>
      <c r="KDU144"/>
      <c r="KDV144"/>
      <c r="KDW144"/>
      <c r="KDX144"/>
      <c r="KDY144"/>
      <c r="KDZ144"/>
      <c r="KEA144"/>
      <c r="KEB144"/>
      <c r="KEC144"/>
      <c r="KED144"/>
      <c r="KEE144"/>
      <c r="KEF144"/>
      <c r="KEG144"/>
      <c r="KEH144"/>
      <c r="KEI144"/>
      <c r="KEJ144"/>
      <c r="KEK144"/>
      <c r="KEL144"/>
      <c r="KEM144"/>
      <c r="KEN144"/>
      <c r="KEO144"/>
      <c r="KEP144"/>
      <c r="KEQ144"/>
      <c r="KER144"/>
      <c r="KES144"/>
      <c r="KET144"/>
      <c r="KEU144"/>
      <c r="KEV144"/>
      <c r="KEW144"/>
      <c r="KEX144"/>
      <c r="KEY144"/>
      <c r="KEZ144"/>
      <c r="KFA144"/>
      <c r="KFB144"/>
      <c r="KFC144"/>
      <c r="KFD144"/>
      <c r="KFE144"/>
      <c r="KFF144"/>
      <c r="KFG144"/>
      <c r="KFH144"/>
      <c r="KFI144"/>
      <c r="KFJ144"/>
      <c r="KFK144"/>
      <c r="KFL144"/>
      <c r="KFM144"/>
      <c r="KFN144"/>
      <c r="KFO144"/>
      <c r="KFP144"/>
      <c r="KFQ144"/>
      <c r="KFR144"/>
      <c r="KFS144"/>
      <c r="KFT144"/>
      <c r="KFU144"/>
      <c r="KFV144"/>
      <c r="KFW144"/>
      <c r="KFX144"/>
      <c r="KFY144"/>
      <c r="KFZ144"/>
      <c r="KGA144"/>
      <c r="KGB144"/>
      <c r="KGC144"/>
      <c r="KGD144"/>
      <c r="KGE144"/>
      <c r="KGF144"/>
      <c r="KGG144"/>
      <c r="KGH144"/>
      <c r="KGI144"/>
      <c r="KGJ144"/>
      <c r="KGK144"/>
      <c r="KGL144"/>
      <c r="KGM144"/>
      <c r="KGN144"/>
      <c r="KGO144"/>
      <c r="KGP144"/>
      <c r="KGQ144"/>
      <c r="KGR144"/>
      <c r="KGS144"/>
      <c r="KGT144"/>
      <c r="KGU144"/>
      <c r="KGV144"/>
      <c r="KGW144"/>
      <c r="KGX144"/>
      <c r="KGY144"/>
      <c r="KGZ144"/>
      <c r="KHA144"/>
      <c r="KHB144"/>
      <c r="KHC144"/>
      <c r="KHD144"/>
      <c r="KHE144"/>
      <c r="KHF144"/>
      <c r="KHG144"/>
      <c r="KHH144"/>
      <c r="KHI144"/>
      <c r="KHJ144"/>
      <c r="KHK144"/>
      <c r="KHL144"/>
      <c r="KHM144"/>
      <c r="KHN144"/>
      <c r="KHO144"/>
      <c r="KHP144"/>
      <c r="KHQ144"/>
      <c r="KHR144"/>
      <c r="KHS144"/>
      <c r="KHT144"/>
      <c r="KHU144"/>
      <c r="KHV144"/>
      <c r="KHW144"/>
      <c r="KHX144"/>
      <c r="KHY144"/>
      <c r="KHZ144"/>
      <c r="KIA144"/>
      <c r="KIB144"/>
      <c r="KIC144"/>
      <c r="KID144"/>
      <c r="KIE144"/>
      <c r="KIF144"/>
      <c r="KIG144"/>
      <c r="KIH144"/>
      <c r="KII144"/>
      <c r="KIJ144"/>
      <c r="KIK144"/>
      <c r="KIL144"/>
      <c r="KIM144"/>
      <c r="KIN144"/>
      <c r="KIO144"/>
      <c r="KIP144"/>
      <c r="KIQ144"/>
      <c r="KIR144"/>
      <c r="KIS144"/>
      <c r="KIT144"/>
      <c r="KIU144"/>
      <c r="KIV144"/>
      <c r="KIW144"/>
      <c r="KIX144"/>
      <c r="KIY144"/>
      <c r="KIZ144"/>
      <c r="KJA144"/>
      <c r="KJB144"/>
      <c r="KJC144"/>
      <c r="KJD144"/>
      <c r="KJE144"/>
      <c r="KJF144"/>
      <c r="KJG144"/>
      <c r="KJH144"/>
      <c r="KJI144"/>
      <c r="KJJ144"/>
      <c r="KJK144"/>
      <c r="KJL144"/>
      <c r="KJM144"/>
      <c r="KJN144"/>
      <c r="KJO144"/>
      <c r="KJP144"/>
      <c r="KJQ144"/>
      <c r="KJR144"/>
      <c r="KJS144"/>
      <c r="KJT144"/>
      <c r="KJU144"/>
      <c r="KJV144"/>
      <c r="KJW144"/>
      <c r="KJX144"/>
      <c r="KJY144"/>
      <c r="KJZ144"/>
      <c r="KKA144"/>
      <c r="KKB144"/>
      <c r="KKC144"/>
      <c r="KKD144"/>
      <c r="KKE144"/>
      <c r="KKF144"/>
      <c r="KKG144"/>
      <c r="KKH144"/>
      <c r="KKI144"/>
      <c r="KKJ144"/>
      <c r="KKK144"/>
      <c r="KKL144"/>
      <c r="KKM144"/>
      <c r="KKN144"/>
      <c r="KKO144"/>
      <c r="KKP144"/>
      <c r="KKQ144"/>
      <c r="KKR144"/>
      <c r="KKS144"/>
      <c r="KKT144"/>
      <c r="KKU144"/>
      <c r="KKV144"/>
      <c r="KKW144"/>
      <c r="KKX144"/>
      <c r="KKY144"/>
      <c r="KKZ144"/>
      <c r="KLA144"/>
      <c r="KLB144"/>
      <c r="KLC144"/>
      <c r="KLD144"/>
      <c r="KLE144"/>
      <c r="KLF144"/>
      <c r="KLG144"/>
      <c r="KLH144"/>
      <c r="KLI144"/>
      <c r="KLJ144"/>
      <c r="KLK144"/>
      <c r="KLL144"/>
      <c r="KLM144"/>
      <c r="KLN144"/>
      <c r="KLO144"/>
      <c r="KLP144"/>
      <c r="KLQ144"/>
      <c r="KLR144"/>
      <c r="KLS144"/>
      <c r="KLT144"/>
      <c r="KLU144"/>
      <c r="KLV144"/>
      <c r="KLW144"/>
      <c r="KLX144"/>
      <c r="KLY144"/>
      <c r="KLZ144"/>
      <c r="KMA144"/>
      <c r="KMB144"/>
      <c r="KMC144"/>
      <c r="KMD144"/>
      <c r="KME144"/>
      <c r="KMF144"/>
      <c r="KMG144"/>
      <c r="KMH144"/>
      <c r="KMI144"/>
      <c r="KMJ144"/>
      <c r="KMK144"/>
      <c r="KML144"/>
      <c r="KMM144"/>
      <c r="KMN144"/>
      <c r="KMO144"/>
      <c r="KMP144"/>
      <c r="KMQ144"/>
      <c r="KMR144"/>
      <c r="KMS144"/>
      <c r="KMT144"/>
      <c r="KMU144"/>
      <c r="KMV144"/>
      <c r="KMW144"/>
      <c r="KMX144"/>
      <c r="KMY144"/>
      <c r="KMZ144"/>
      <c r="KNA144"/>
      <c r="KNB144"/>
      <c r="KNC144"/>
      <c r="KND144"/>
      <c r="KNE144"/>
      <c r="KNF144"/>
      <c r="KNG144"/>
      <c r="KNH144"/>
      <c r="KNI144"/>
      <c r="KNJ144"/>
      <c r="KNK144"/>
      <c r="KNL144"/>
      <c r="KNM144"/>
      <c r="KNN144"/>
      <c r="KNO144"/>
      <c r="KNP144"/>
      <c r="KNQ144"/>
      <c r="KNR144"/>
      <c r="KNS144"/>
      <c r="KNT144"/>
      <c r="KNU144"/>
      <c r="KNV144"/>
      <c r="KNW144"/>
      <c r="KNX144"/>
      <c r="KNY144"/>
      <c r="KNZ144"/>
      <c r="KOA144"/>
      <c r="KOB144"/>
      <c r="KOC144"/>
      <c r="KOD144"/>
      <c r="KOE144"/>
      <c r="KOF144"/>
      <c r="KOG144"/>
      <c r="KOH144"/>
      <c r="KOI144"/>
      <c r="KOJ144"/>
      <c r="KOK144"/>
      <c r="KOL144"/>
      <c r="KOM144"/>
      <c r="KON144"/>
      <c r="KOO144"/>
      <c r="KOP144"/>
      <c r="KOQ144"/>
      <c r="KOR144"/>
      <c r="KOS144"/>
      <c r="KOT144"/>
      <c r="KOU144"/>
      <c r="KOV144"/>
      <c r="KOW144"/>
      <c r="KOX144"/>
      <c r="KOY144"/>
      <c r="KOZ144"/>
      <c r="KPA144"/>
      <c r="KPB144"/>
      <c r="KPC144"/>
      <c r="KPD144"/>
      <c r="KPE144"/>
      <c r="KPF144"/>
      <c r="KPG144"/>
      <c r="KPH144"/>
      <c r="KPI144"/>
      <c r="KPJ144"/>
      <c r="KPK144"/>
      <c r="KPL144"/>
      <c r="KPM144"/>
      <c r="KPN144"/>
      <c r="KPO144"/>
      <c r="KPP144"/>
      <c r="KPQ144"/>
      <c r="KPR144"/>
      <c r="KPS144"/>
      <c r="KPT144"/>
      <c r="KPU144"/>
      <c r="KPV144"/>
      <c r="KPW144"/>
      <c r="KPX144"/>
      <c r="KPY144"/>
      <c r="KPZ144"/>
      <c r="KQA144"/>
      <c r="KQB144"/>
      <c r="KQC144"/>
      <c r="KQD144"/>
      <c r="KQE144"/>
      <c r="KQF144"/>
      <c r="KQG144"/>
      <c r="KQH144"/>
      <c r="KQI144"/>
      <c r="KQJ144"/>
      <c r="KQK144"/>
      <c r="KQL144"/>
      <c r="KQM144"/>
      <c r="KQN144"/>
      <c r="KQO144"/>
      <c r="KQP144"/>
      <c r="KQQ144"/>
      <c r="KQR144"/>
      <c r="KQS144"/>
      <c r="KQT144"/>
      <c r="KQU144"/>
      <c r="KQV144"/>
      <c r="KQW144"/>
      <c r="KQX144"/>
      <c r="KQY144"/>
      <c r="KQZ144"/>
      <c r="KRA144"/>
      <c r="KRB144"/>
      <c r="KRC144"/>
      <c r="KRD144"/>
      <c r="KRE144"/>
      <c r="KRF144"/>
      <c r="KRG144"/>
      <c r="KRH144"/>
      <c r="KRI144"/>
      <c r="KRJ144"/>
      <c r="KRK144"/>
      <c r="KRL144"/>
      <c r="KRM144"/>
      <c r="KRN144"/>
      <c r="KRO144"/>
      <c r="KRP144"/>
      <c r="KRQ144"/>
      <c r="KRR144"/>
      <c r="KRS144"/>
      <c r="KRT144"/>
      <c r="KRU144"/>
      <c r="KRV144"/>
      <c r="KRW144"/>
      <c r="KRX144"/>
      <c r="KRY144"/>
      <c r="KRZ144"/>
      <c r="KSA144"/>
      <c r="KSB144"/>
      <c r="KSC144"/>
      <c r="KSD144"/>
      <c r="KSE144"/>
      <c r="KSF144"/>
      <c r="KSG144"/>
      <c r="KSH144"/>
      <c r="KSI144"/>
      <c r="KSJ144"/>
      <c r="KSK144"/>
      <c r="KSL144"/>
      <c r="KSM144"/>
      <c r="KSN144"/>
      <c r="KSO144"/>
      <c r="KSP144"/>
      <c r="KSQ144"/>
      <c r="KSR144"/>
      <c r="KSS144"/>
      <c r="KST144"/>
      <c r="KSU144"/>
      <c r="KSV144"/>
      <c r="KSW144"/>
      <c r="KSX144"/>
      <c r="KSY144"/>
      <c r="KSZ144"/>
      <c r="KTA144"/>
      <c r="KTB144"/>
      <c r="KTC144"/>
      <c r="KTD144"/>
      <c r="KTE144"/>
      <c r="KTF144"/>
      <c r="KTG144"/>
      <c r="KTH144"/>
      <c r="KTI144"/>
      <c r="KTJ144"/>
      <c r="KTK144"/>
      <c r="KTL144"/>
      <c r="KTM144"/>
      <c r="KTN144"/>
      <c r="KTO144"/>
      <c r="KTP144"/>
      <c r="KTQ144"/>
      <c r="KTR144"/>
      <c r="KTS144"/>
      <c r="KTT144"/>
      <c r="KTU144"/>
      <c r="KTV144"/>
      <c r="KTW144"/>
      <c r="KTX144"/>
      <c r="KTY144"/>
      <c r="KTZ144"/>
      <c r="KUA144"/>
      <c r="KUB144"/>
      <c r="KUC144"/>
      <c r="KUD144"/>
      <c r="KUE144"/>
      <c r="KUF144"/>
      <c r="KUG144"/>
      <c r="KUH144"/>
      <c r="KUI144"/>
      <c r="KUJ144"/>
      <c r="KUK144"/>
      <c r="KUL144"/>
      <c r="KUM144"/>
      <c r="KUN144"/>
      <c r="KUO144"/>
      <c r="KUP144"/>
      <c r="KUQ144"/>
      <c r="KUR144"/>
      <c r="KUS144"/>
      <c r="KUT144"/>
      <c r="KUU144"/>
      <c r="KUV144"/>
      <c r="KUW144"/>
      <c r="KUX144"/>
      <c r="KUY144"/>
      <c r="KUZ144"/>
      <c r="KVA144"/>
      <c r="KVB144"/>
      <c r="KVC144"/>
      <c r="KVD144"/>
      <c r="KVE144"/>
      <c r="KVF144"/>
      <c r="KVG144"/>
      <c r="KVH144"/>
      <c r="KVI144"/>
      <c r="KVJ144"/>
      <c r="KVK144"/>
      <c r="KVL144"/>
      <c r="KVM144"/>
      <c r="KVN144"/>
      <c r="KVO144"/>
      <c r="KVP144"/>
      <c r="KVQ144"/>
      <c r="KVR144"/>
      <c r="KVS144"/>
      <c r="KVT144"/>
      <c r="KVU144"/>
      <c r="KVV144"/>
      <c r="KVW144"/>
      <c r="KVX144"/>
      <c r="KVY144"/>
      <c r="KVZ144"/>
      <c r="KWA144"/>
      <c r="KWB144"/>
      <c r="KWC144"/>
      <c r="KWD144"/>
      <c r="KWE144"/>
      <c r="KWF144"/>
      <c r="KWG144"/>
      <c r="KWH144"/>
      <c r="KWI144"/>
      <c r="KWJ144"/>
      <c r="KWK144"/>
      <c r="KWL144"/>
      <c r="KWM144"/>
      <c r="KWN144"/>
      <c r="KWO144"/>
      <c r="KWP144"/>
      <c r="KWQ144"/>
      <c r="KWR144"/>
      <c r="KWS144"/>
      <c r="KWT144"/>
      <c r="KWU144"/>
      <c r="KWV144"/>
      <c r="KWW144"/>
      <c r="KWX144"/>
      <c r="KWY144"/>
      <c r="KWZ144"/>
      <c r="KXA144"/>
      <c r="KXB144"/>
      <c r="KXC144"/>
      <c r="KXD144"/>
      <c r="KXE144"/>
      <c r="KXF144"/>
      <c r="KXG144"/>
      <c r="KXH144"/>
      <c r="KXI144"/>
      <c r="KXJ144"/>
      <c r="KXK144"/>
      <c r="KXL144"/>
      <c r="KXM144"/>
      <c r="KXN144"/>
      <c r="KXO144"/>
      <c r="KXP144"/>
      <c r="KXQ144"/>
      <c r="KXR144"/>
      <c r="KXS144"/>
      <c r="KXT144"/>
      <c r="KXU144"/>
      <c r="KXV144"/>
      <c r="KXW144"/>
      <c r="KXX144"/>
      <c r="KXY144"/>
      <c r="KXZ144"/>
      <c r="KYA144"/>
      <c r="KYB144"/>
      <c r="KYC144"/>
      <c r="KYD144"/>
      <c r="KYE144"/>
      <c r="KYF144"/>
      <c r="KYG144"/>
      <c r="KYH144"/>
      <c r="KYI144"/>
      <c r="KYJ144"/>
      <c r="KYK144"/>
      <c r="KYL144"/>
      <c r="KYM144"/>
      <c r="KYN144"/>
      <c r="KYO144"/>
      <c r="KYP144"/>
      <c r="KYQ144"/>
      <c r="KYR144"/>
      <c r="KYS144"/>
      <c r="KYT144"/>
      <c r="KYU144"/>
      <c r="KYV144"/>
      <c r="KYW144"/>
      <c r="KYX144"/>
      <c r="KYY144"/>
      <c r="KYZ144"/>
      <c r="KZA144"/>
      <c r="KZB144"/>
      <c r="KZC144"/>
      <c r="KZD144"/>
      <c r="KZE144"/>
      <c r="KZF144"/>
      <c r="KZG144"/>
      <c r="KZH144"/>
      <c r="KZI144"/>
      <c r="KZJ144"/>
      <c r="KZK144"/>
      <c r="KZL144"/>
      <c r="KZM144"/>
      <c r="KZN144"/>
      <c r="KZO144"/>
      <c r="KZP144"/>
      <c r="KZQ144"/>
      <c r="KZR144"/>
      <c r="KZS144"/>
      <c r="KZT144"/>
      <c r="KZU144"/>
      <c r="KZV144"/>
      <c r="KZW144"/>
      <c r="KZX144"/>
      <c r="KZY144"/>
      <c r="KZZ144"/>
      <c r="LAA144"/>
      <c r="LAB144"/>
      <c r="LAC144"/>
      <c r="LAD144"/>
      <c r="LAE144"/>
      <c r="LAF144"/>
      <c r="LAG144"/>
      <c r="LAH144"/>
      <c r="LAI144"/>
      <c r="LAJ144"/>
      <c r="LAK144"/>
      <c r="LAL144"/>
      <c r="LAM144"/>
      <c r="LAN144"/>
      <c r="LAO144"/>
      <c r="LAP144"/>
      <c r="LAQ144"/>
      <c r="LAR144"/>
      <c r="LAS144"/>
      <c r="LAT144"/>
      <c r="LAU144"/>
      <c r="LAV144"/>
      <c r="LAW144"/>
      <c r="LAX144"/>
      <c r="LAY144"/>
      <c r="LAZ144"/>
      <c r="LBA144"/>
      <c r="LBB144"/>
      <c r="LBC144"/>
      <c r="LBD144"/>
      <c r="LBE144"/>
      <c r="LBF144"/>
      <c r="LBG144"/>
      <c r="LBH144"/>
      <c r="LBI144"/>
      <c r="LBJ144"/>
      <c r="LBK144"/>
      <c r="LBL144"/>
      <c r="LBM144"/>
      <c r="LBN144"/>
      <c r="LBO144"/>
      <c r="LBP144"/>
      <c r="LBQ144"/>
      <c r="LBR144"/>
      <c r="LBS144"/>
      <c r="LBT144"/>
      <c r="LBU144"/>
      <c r="LBV144"/>
      <c r="LBW144"/>
      <c r="LBX144"/>
      <c r="LBY144"/>
      <c r="LBZ144"/>
      <c r="LCA144"/>
      <c r="LCB144"/>
      <c r="LCC144"/>
      <c r="LCD144"/>
      <c r="LCE144"/>
      <c r="LCF144"/>
      <c r="LCG144"/>
      <c r="LCH144"/>
      <c r="LCI144"/>
      <c r="LCJ144"/>
      <c r="LCK144"/>
      <c r="LCL144"/>
      <c r="LCM144"/>
      <c r="LCN144"/>
      <c r="LCO144"/>
      <c r="LCP144"/>
      <c r="LCQ144"/>
      <c r="LCR144"/>
      <c r="LCS144"/>
      <c r="LCT144"/>
      <c r="LCU144"/>
      <c r="LCV144"/>
      <c r="LCW144"/>
      <c r="LCX144"/>
      <c r="LCY144"/>
      <c r="LCZ144"/>
      <c r="LDA144"/>
      <c r="LDB144"/>
      <c r="LDC144"/>
      <c r="LDD144"/>
      <c r="LDE144"/>
      <c r="LDF144"/>
      <c r="LDG144"/>
      <c r="LDH144"/>
      <c r="LDI144"/>
      <c r="LDJ144"/>
      <c r="LDK144"/>
      <c r="LDL144"/>
      <c r="LDM144"/>
      <c r="LDN144"/>
      <c r="LDO144"/>
      <c r="LDP144"/>
      <c r="LDQ144"/>
      <c r="LDR144"/>
      <c r="LDS144"/>
      <c r="LDT144"/>
      <c r="LDU144"/>
      <c r="LDV144"/>
      <c r="LDW144"/>
      <c r="LDX144"/>
      <c r="LDY144"/>
      <c r="LDZ144"/>
      <c r="LEA144"/>
      <c r="LEB144"/>
      <c r="LEC144"/>
      <c r="LED144"/>
      <c r="LEE144"/>
      <c r="LEF144"/>
      <c r="LEG144"/>
      <c r="LEH144"/>
      <c r="LEI144"/>
      <c r="LEJ144"/>
      <c r="LEK144"/>
      <c r="LEL144"/>
      <c r="LEM144"/>
      <c r="LEN144"/>
      <c r="LEO144"/>
      <c r="LEP144"/>
      <c r="LEQ144"/>
      <c r="LER144"/>
      <c r="LES144"/>
      <c r="LET144"/>
      <c r="LEU144"/>
      <c r="LEV144"/>
      <c r="LEW144"/>
      <c r="LEX144"/>
      <c r="LEY144"/>
      <c r="LEZ144"/>
      <c r="LFA144"/>
      <c r="LFB144"/>
      <c r="LFC144"/>
      <c r="LFD144"/>
      <c r="LFE144"/>
      <c r="LFF144"/>
      <c r="LFG144"/>
      <c r="LFH144"/>
      <c r="LFI144"/>
      <c r="LFJ144"/>
      <c r="LFK144"/>
      <c r="LFL144"/>
      <c r="LFM144"/>
      <c r="LFN144"/>
      <c r="LFO144"/>
      <c r="LFP144"/>
      <c r="LFQ144"/>
      <c r="LFR144"/>
      <c r="LFS144"/>
      <c r="LFT144"/>
      <c r="LFU144"/>
      <c r="LFV144"/>
      <c r="LFW144"/>
      <c r="LFX144"/>
      <c r="LFY144"/>
      <c r="LFZ144"/>
      <c r="LGA144"/>
      <c r="LGB144"/>
      <c r="LGC144"/>
      <c r="LGD144"/>
      <c r="LGE144"/>
      <c r="LGF144"/>
      <c r="LGG144"/>
      <c r="LGH144"/>
      <c r="LGI144"/>
      <c r="LGJ144"/>
      <c r="LGK144"/>
      <c r="LGL144"/>
      <c r="LGM144"/>
      <c r="LGN144"/>
      <c r="LGO144"/>
      <c r="LGP144"/>
      <c r="LGQ144"/>
      <c r="LGR144"/>
      <c r="LGS144"/>
      <c r="LGT144"/>
      <c r="LGU144"/>
      <c r="LGV144"/>
      <c r="LGW144"/>
      <c r="LGX144"/>
      <c r="LGY144"/>
      <c r="LGZ144"/>
      <c r="LHA144"/>
      <c r="LHB144"/>
      <c r="LHC144"/>
      <c r="LHD144"/>
      <c r="LHE144"/>
      <c r="LHF144"/>
      <c r="LHG144"/>
      <c r="LHH144"/>
      <c r="LHI144"/>
      <c r="LHJ144"/>
      <c r="LHK144"/>
      <c r="LHL144"/>
      <c r="LHM144"/>
      <c r="LHN144"/>
      <c r="LHO144"/>
      <c r="LHP144"/>
      <c r="LHQ144"/>
      <c r="LHR144"/>
      <c r="LHS144"/>
      <c r="LHT144"/>
      <c r="LHU144"/>
      <c r="LHV144"/>
      <c r="LHW144"/>
      <c r="LHX144"/>
      <c r="LHY144"/>
      <c r="LHZ144"/>
      <c r="LIA144"/>
      <c r="LIB144"/>
      <c r="LIC144"/>
      <c r="LID144"/>
      <c r="LIE144"/>
      <c r="LIF144"/>
      <c r="LIG144"/>
      <c r="LIH144"/>
      <c r="LII144"/>
      <c r="LIJ144"/>
      <c r="LIK144"/>
      <c r="LIL144"/>
      <c r="LIM144"/>
      <c r="LIN144"/>
      <c r="LIO144"/>
      <c r="LIP144"/>
      <c r="LIQ144"/>
      <c r="LIR144"/>
      <c r="LIS144"/>
      <c r="LIT144"/>
      <c r="LIU144"/>
      <c r="LIV144"/>
      <c r="LIW144"/>
      <c r="LIX144"/>
      <c r="LIY144"/>
      <c r="LIZ144"/>
      <c r="LJA144"/>
      <c r="LJB144"/>
      <c r="LJC144"/>
      <c r="LJD144"/>
      <c r="LJE144"/>
      <c r="LJF144"/>
      <c r="LJG144"/>
      <c r="LJH144"/>
      <c r="LJI144"/>
      <c r="LJJ144"/>
      <c r="LJK144"/>
      <c r="LJL144"/>
      <c r="LJM144"/>
      <c r="LJN144"/>
      <c r="LJO144"/>
      <c r="LJP144"/>
      <c r="LJQ144"/>
      <c r="LJR144"/>
      <c r="LJS144"/>
      <c r="LJT144"/>
      <c r="LJU144"/>
      <c r="LJV144"/>
      <c r="LJW144"/>
      <c r="LJX144"/>
      <c r="LJY144"/>
      <c r="LJZ144"/>
      <c r="LKA144"/>
      <c r="LKB144"/>
      <c r="LKC144"/>
      <c r="LKD144"/>
      <c r="LKE144"/>
      <c r="LKF144"/>
      <c r="LKG144"/>
      <c r="LKH144"/>
      <c r="LKI144"/>
      <c r="LKJ144"/>
      <c r="LKK144"/>
      <c r="LKL144"/>
      <c r="LKM144"/>
      <c r="LKN144"/>
      <c r="LKO144"/>
      <c r="LKP144"/>
      <c r="LKQ144"/>
      <c r="LKR144"/>
      <c r="LKS144"/>
      <c r="LKT144"/>
      <c r="LKU144"/>
      <c r="LKV144"/>
      <c r="LKW144"/>
      <c r="LKX144"/>
      <c r="LKY144"/>
      <c r="LKZ144"/>
      <c r="LLA144"/>
      <c r="LLB144"/>
      <c r="LLC144"/>
      <c r="LLD144"/>
      <c r="LLE144"/>
      <c r="LLF144"/>
      <c r="LLG144"/>
      <c r="LLH144"/>
      <c r="LLI144"/>
      <c r="LLJ144"/>
      <c r="LLK144"/>
      <c r="LLL144"/>
      <c r="LLM144"/>
      <c r="LLN144"/>
      <c r="LLO144"/>
      <c r="LLP144"/>
      <c r="LLQ144"/>
      <c r="LLR144"/>
      <c r="LLS144"/>
      <c r="LLT144"/>
      <c r="LLU144"/>
      <c r="LLV144"/>
      <c r="LLW144"/>
      <c r="LLX144"/>
      <c r="LLY144"/>
      <c r="LLZ144"/>
      <c r="LMA144"/>
      <c r="LMB144"/>
      <c r="LMC144"/>
      <c r="LMD144"/>
      <c r="LME144"/>
      <c r="LMF144"/>
      <c r="LMG144"/>
      <c r="LMH144"/>
      <c r="LMI144"/>
      <c r="LMJ144"/>
      <c r="LMK144"/>
      <c r="LML144"/>
      <c r="LMM144"/>
      <c r="LMN144"/>
      <c r="LMO144"/>
      <c r="LMP144"/>
      <c r="LMQ144"/>
      <c r="LMR144"/>
      <c r="LMS144"/>
      <c r="LMT144"/>
      <c r="LMU144"/>
      <c r="LMV144"/>
      <c r="LMW144"/>
      <c r="LMX144"/>
      <c r="LMY144"/>
      <c r="LMZ144"/>
      <c r="LNA144"/>
      <c r="LNB144"/>
      <c r="LNC144"/>
      <c r="LND144"/>
      <c r="LNE144"/>
      <c r="LNF144"/>
      <c r="LNG144"/>
      <c r="LNH144"/>
      <c r="LNI144"/>
      <c r="LNJ144"/>
      <c r="LNK144"/>
      <c r="LNL144"/>
      <c r="LNM144"/>
      <c r="LNN144"/>
      <c r="LNO144"/>
      <c r="LNP144"/>
      <c r="LNQ144"/>
      <c r="LNR144"/>
      <c r="LNS144"/>
      <c r="LNT144"/>
      <c r="LNU144"/>
      <c r="LNV144"/>
      <c r="LNW144"/>
      <c r="LNX144"/>
      <c r="LNY144"/>
      <c r="LNZ144"/>
      <c r="LOA144"/>
      <c r="LOB144"/>
      <c r="LOC144"/>
      <c r="LOD144"/>
      <c r="LOE144"/>
      <c r="LOF144"/>
      <c r="LOG144"/>
      <c r="LOH144"/>
      <c r="LOI144"/>
      <c r="LOJ144"/>
      <c r="LOK144"/>
      <c r="LOL144"/>
      <c r="LOM144"/>
      <c r="LON144"/>
      <c r="LOO144"/>
      <c r="LOP144"/>
      <c r="LOQ144"/>
      <c r="LOR144"/>
      <c r="LOS144"/>
      <c r="LOT144"/>
      <c r="LOU144"/>
      <c r="LOV144"/>
      <c r="LOW144"/>
      <c r="LOX144"/>
      <c r="LOY144"/>
      <c r="LOZ144"/>
      <c r="LPA144"/>
      <c r="LPB144"/>
      <c r="LPC144"/>
      <c r="LPD144"/>
      <c r="LPE144"/>
      <c r="LPF144"/>
      <c r="LPG144"/>
      <c r="LPH144"/>
      <c r="LPI144"/>
      <c r="LPJ144"/>
      <c r="LPK144"/>
      <c r="LPL144"/>
      <c r="LPM144"/>
      <c r="LPN144"/>
      <c r="LPO144"/>
      <c r="LPP144"/>
      <c r="LPQ144"/>
      <c r="LPR144"/>
      <c r="LPS144"/>
      <c r="LPT144"/>
      <c r="LPU144"/>
      <c r="LPV144"/>
      <c r="LPW144"/>
      <c r="LPX144"/>
      <c r="LPY144"/>
      <c r="LPZ144"/>
      <c r="LQA144"/>
      <c r="LQB144"/>
      <c r="LQC144"/>
      <c r="LQD144"/>
      <c r="LQE144"/>
      <c r="LQF144"/>
      <c r="LQG144"/>
      <c r="LQH144"/>
      <c r="LQI144"/>
      <c r="LQJ144"/>
      <c r="LQK144"/>
      <c r="LQL144"/>
      <c r="LQM144"/>
      <c r="LQN144"/>
      <c r="LQO144"/>
      <c r="LQP144"/>
      <c r="LQQ144"/>
      <c r="LQR144"/>
      <c r="LQS144"/>
      <c r="LQT144"/>
      <c r="LQU144"/>
      <c r="LQV144"/>
      <c r="LQW144"/>
      <c r="LQX144"/>
      <c r="LQY144"/>
      <c r="LQZ144"/>
      <c r="LRA144"/>
      <c r="LRB144"/>
      <c r="LRC144"/>
      <c r="LRD144"/>
      <c r="LRE144"/>
      <c r="LRF144"/>
      <c r="LRG144"/>
      <c r="LRH144"/>
      <c r="LRI144"/>
      <c r="LRJ144"/>
      <c r="LRK144"/>
      <c r="LRL144"/>
      <c r="LRM144"/>
      <c r="LRN144"/>
      <c r="LRO144"/>
      <c r="LRP144"/>
      <c r="LRQ144"/>
      <c r="LRR144"/>
      <c r="LRS144"/>
      <c r="LRT144"/>
      <c r="LRU144"/>
      <c r="LRV144"/>
      <c r="LRW144"/>
      <c r="LRX144"/>
      <c r="LRY144"/>
      <c r="LRZ144"/>
      <c r="LSA144"/>
      <c r="LSB144"/>
      <c r="LSC144"/>
      <c r="LSD144"/>
      <c r="LSE144"/>
      <c r="LSF144"/>
      <c r="LSG144"/>
      <c r="LSH144"/>
      <c r="LSI144"/>
      <c r="LSJ144"/>
      <c r="LSK144"/>
      <c r="LSL144"/>
      <c r="LSM144"/>
      <c r="LSN144"/>
      <c r="LSO144"/>
      <c r="LSP144"/>
      <c r="LSQ144"/>
      <c r="LSR144"/>
      <c r="LSS144"/>
      <c r="LST144"/>
      <c r="LSU144"/>
      <c r="LSV144"/>
      <c r="LSW144"/>
      <c r="LSX144"/>
      <c r="LSY144"/>
      <c r="LSZ144"/>
      <c r="LTA144"/>
      <c r="LTB144"/>
      <c r="LTC144"/>
      <c r="LTD144"/>
      <c r="LTE144"/>
      <c r="LTF144"/>
      <c r="LTG144"/>
      <c r="LTH144"/>
      <c r="LTI144"/>
      <c r="LTJ144"/>
      <c r="LTK144"/>
      <c r="LTL144"/>
      <c r="LTM144"/>
      <c r="LTN144"/>
      <c r="LTO144"/>
      <c r="LTP144"/>
      <c r="LTQ144"/>
      <c r="LTR144"/>
      <c r="LTS144"/>
      <c r="LTT144"/>
      <c r="LTU144"/>
      <c r="LTV144"/>
      <c r="LTW144"/>
      <c r="LTX144"/>
      <c r="LTY144"/>
      <c r="LTZ144"/>
      <c r="LUA144"/>
      <c r="LUB144"/>
      <c r="LUC144"/>
      <c r="LUD144"/>
      <c r="LUE144"/>
      <c r="LUF144"/>
      <c r="LUG144"/>
      <c r="LUH144"/>
      <c r="LUI144"/>
      <c r="LUJ144"/>
      <c r="LUK144"/>
      <c r="LUL144"/>
      <c r="LUM144"/>
      <c r="LUN144"/>
      <c r="LUO144"/>
      <c r="LUP144"/>
      <c r="LUQ144"/>
      <c r="LUR144"/>
      <c r="LUS144"/>
      <c r="LUT144"/>
      <c r="LUU144"/>
      <c r="LUV144"/>
      <c r="LUW144"/>
      <c r="LUX144"/>
      <c r="LUY144"/>
      <c r="LUZ144"/>
      <c r="LVA144"/>
      <c r="LVB144"/>
      <c r="LVC144"/>
      <c r="LVD144"/>
      <c r="LVE144"/>
      <c r="LVF144"/>
      <c r="LVG144"/>
      <c r="LVH144"/>
      <c r="LVI144"/>
      <c r="LVJ144"/>
      <c r="LVK144"/>
      <c r="LVL144"/>
      <c r="LVM144"/>
      <c r="LVN144"/>
      <c r="LVO144"/>
      <c r="LVP144"/>
      <c r="LVQ144"/>
      <c r="LVR144"/>
      <c r="LVS144"/>
      <c r="LVT144"/>
      <c r="LVU144"/>
      <c r="LVV144"/>
      <c r="LVW144"/>
      <c r="LVX144"/>
      <c r="LVY144"/>
      <c r="LVZ144"/>
      <c r="LWA144"/>
      <c r="LWB144"/>
      <c r="LWC144"/>
      <c r="LWD144"/>
      <c r="LWE144"/>
      <c r="LWF144"/>
      <c r="LWG144"/>
      <c r="LWH144"/>
      <c r="LWI144"/>
      <c r="LWJ144"/>
      <c r="LWK144"/>
      <c r="LWL144"/>
      <c r="LWM144"/>
      <c r="LWN144"/>
      <c r="LWO144"/>
      <c r="LWP144"/>
      <c r="LWQ144"/>
      <c r="LWR144"/>
      <c r="LWS144"/>
      <c r="LWT144"/>
      <c r="LWU144"/>
      <c r="LWV144"/>
      <c r="LWW144"/>
      <c r="LWX144"/>
      <c r="LWY144"/>
      <c r="LWZ144"/>
      <c r="LXA144"/>
      <c r="LXB144"/>
      <c r="LXC144"/>
      <c r="LXD144"/>
      <c r="LXE144"/>
      <c r="LXF144"/>
      <c r="LXG144"/>
      <c r="LXH144"/>
      <c r="LXI144"/>
      <c r="LXJ144"/>
      <c r="LXK144"/>
      <c r="LXL144"/>
      <c r="LXM144"/>
      <c r="LXN144"/>
      <c r="LXO144"/>
      <c r="LXP144"/>
      <c r="LXQ144"/>
      <c r="LXR144"/>
      <c r="LXS144"/>
      <c r="LXT144"/>
      <c r="LXU144"/>
      <c r="LXV144"/>
      <c r="LXW144"/>
      <c r="LXX144"/>
      <c r="LXY144"/>
      <c r="LXZ144"/>
      <c r="LYA144"/>
      <c r="LYB144"/>
      <c r="LYC144"/>
      <c r="LYD144"/>
      <c r="LYE144"/>
      <c r="LYF144"/>
      <c r="LYG144"/>
      <c r="LYH144"/>
      <c r="LYI144"/>
      <c r="LYJ144"/>
      <c r="LYK144"/>
      <c r="LYL144"/>
      <c r="LYM144"/>
      <c r="LYN144"/>
      <c r="LYO144"/>
      <c r="LYP144"/>
      <c r="LYQ144"/>
      <c r="LYR144"/>
      <c r="LYS144"/>
      <c r="LYT144"/>
      <c r="LYU144"/>
      <c r="LYV144"/>
      <c r="LYW144"/>
      <c r="LYX144"/>
      <c r="LYY144"/>
      <c r="LYZ144"/>
      <c r="LZA144"/>
      <c r="LZB144"/>
      <c r="LZC144"/>
      <c r="LZD144"/>
      <c r="LZE144"/>
      <c r="LZF144"/>
      <c r="LZG144"/>
      <c r="LZH144"/>
      <c r="LZI144"/>
      <c r="LZJ144"/>
      <c r="LZK144"/>
      <c r="LZL144"/>
      <c r="LZM144"/>
      <c r="LZN144"/>
      <c r="LZO144"/>
      <c r="LZP144"/>
      <c r="LZQ144"/>
      <c r="LZR144"/>
      <c r="LZS144"/>
      <c r="LZT144"/>
      <c r="LZU144"/>
      <c r="LZV144"/>
      <c r="LZW144"/>
      <c r="LZX144"/>
      <c r="LZY144"/>
      <c r="LZZ144"/>
      <c r="MAA144"/>
      <c r="MAB144"/>
      <c r="MAC144"/>
      <c r="MAD144"/>
      <c r="MAE144"/>
      <c r="MAF144"/>
      <c r="MAG144"/>
      <c r="MAH144"/>
      <c r="MAI144"/>
      <c r="MAJ144"/>
      <c r="MAK144"/>
      <c r="MAL144"/>
      <c r="MAM144"/>
      <c r="MAN144"/>
      <c r="MAO144"/>
      <c r="MAP144"/>
      <c r="MAQ144"/>
      <c r="MAR144"/>
      <c r="MAS144"/>
      <c r="MAT144"/>
      <c r="MAU144"/>
      <c r="MAV144"/>
      <c r="MAW144"/>
      <c r="MAX144"/>
      <c r="MAY144"/>
      <c r="MAZ144"/>
      <c r="MBA144"/>
      <c r="MBB144"/>
      <c r="MBC144"/>
      <c r="MBD144"/>
      <c r="MBE144"/>
      <c r="MBF144"/>
      <c r="MBG144"/>
      <c r="MBH144"/>
      <c r="MBI144"/>
      <c r="MBJ144"/>
      <c r="MBK144"/>
      <c r="MBL144"/>
      <c r="MBM144"/>
      <c r="MBN144"/>
      <c r="MBO144"/>
      <c r="MBP144"/>
      <c r="MBQ144"/>
      <c r="MBR144"/>
      <c r="MBS144"/>
      <c r="MBT144"/>
      <c r="MBU144"/>
      <c r="MBV144"/>
      <c r="MBW144"/>
      <c r="MBX144"/>
      <c r="MBY144"/>
      <c r="MBZ144"/>
      <c r="MCA144"/>
      <c r="MCB144"/>
      <c r="MCC144"/>
      <c r="MCD144"/>
      <c r="MCE144"/>
      <c r="MCF144"/>
      <c r="MCG144"/>
      <c r="MCH144"/>
      <c r="MCI144"/>
      <c r="MCJ144"/>
      <c r="MCK144"/>
      <c r="MCL144"/>
      <c r="MCM144"/>
      <c r="MCN144"/>
      <c r="MCO144"/>
      <c r="MCP144"/>
      <c r="MCQ144"/>
      <c r="MCR144"/>
      <c r="MCS144"/>
      <c r="MCT144"/>
      <c r="MCU144"/>
      <c r="MCV144"/>
      <c r="MCW144"/>
      <c r="MCX144"/>
      <c r="MCY144"/>
      <c r="MCZ144"/>
      <c r="MDA144"/>
      <c r="MDB144"/>
      <c r="MDC144"/>
      <c r="MDD144"/>
      <c r="MDE144"/>
      <c r="MDF144"/>
      <c r="MDG144"/>
      <c r="MDH144"/>
      <c r="MDI144"/>
      <c r="MDJ144"/>
      <c r="MDK144"/>
      <c r="MDL144"/>
      <c r="MDM144"/>
      <c r="MDN144"/>
      <c r="MDO144"/>
      <c r="MDP144"/>
      <c r="MDQ144"/>
      <c r="MDR144"/>
      <c r="MDS144"/>
      <c r="MDT144"/>
      <c r="MDU144"/>
      <c r="MDV144"/>
      <c r="MDW144"/>
      <c r="MDX144"/>
      <c r="MDY144"/>
      <c r="MDZ144"/>
      <c r="MEA144"/>
      <c r="MEB144"/>
      <c r="MEC144"/>
      <c r="MED144"/>
      <c r="MEE144"/>
      <c r="MEF144"/>
      <c r="MEG144"/>
      <c r="MEH144"/>
      <c r="MEI144"/>
      <c r="MEJ144"/>
      <c r="MEK144"/>
      <c r="MEL144"/>
      <c r="MEM144"/>
      <c r="MEN144"/>
      <c r="MEO144"/>
      <c r="MEP144"/>
      <c r="MEQ144"/>
      <c r="MER144"/>
      <c r="MES144"/>
      <c r="MET144"/>
      <c r="MEU144"/>
      <c r="MEV144"/>
      <c r="MEW144"/>
      <c r="MEX144"/>
      <c r="MEY144"/>
      <c r="MEZ144"/>
      <c r="MFA144"/>
      <c r="MFB144"/>
      <c r="MFC144"/>
      <c r="MFD144"/>
      <c r="MFE144"/>
      <c r="MFF144"/>
      <c r="MFG144"/>
      <c r="MFH144"/>
      <c r="MFI144"/>
      <c r="MFJ144"/>
      <c r="MFK144"/>
      <c r="MFL144"/>
      <c r="MFM144"/>
      <c r="MFN144"/>
      <c r="MFO144"/>
      <c r="MFP144"/>
      <c r="MFQ144"/>
      <c r="MFR144"/>
      <c r="MFS144"/>
      <c r="MFT144"/>
      <c r="MFU144"/>
      <c r="MFV144"/>
      <c r="MFW144"/>
      <c r="MFX144"/>
      <c r="MFY144"/>
      <c r="MFZ144"/>
      <c r="MGA144"/>
      <c r="MGB144"/>
      <c r="MGC144"/>
      <c r="MGD144"/>
      <c r="MGE144"/>
      <c r="MGF144"/>
      <c r="MGG144"/>
      <c r="MGH144"/>
      <c r="MGI144"/>
      <c r="MGJ144"/>
      <c r="MGK144"/>
      <c r="MGL144"/>
      <c r="MGM144"/>
      <c r="MGN144"/>
      <c r="MGO144"/>
      <c r="MGP144"/>
      <c r="MGQ144"/>
      <c r="MGR144"/>
      <c r="MGS144"/>
      <c r="MGT144"/>
      <c r="MGU144"/>
      <c r="MGV144"/>
      <c r="MGW144"/>
      <c r="MGX144"/>
      <c r="MGY144"/>
      <c r="MGZ144"/>
      <c r="MHA144"/>
      <c r="MHB144"/>
      <c r="MHC144"/>
      <c r="MHD144"/>
      <c r="MHE144"/>
      <c r="MHF144"/>
      <c r="MHG144"/>
      <c r="MHH144"/>
      <c r="MHI144"/>
      <c r="MHJ144"/>
      <c r="MHK144"/>
      <c r="MHL144"/>
      <c r="MHM144"/>
      <c r="MHN144"/>
      <c r="MHO144"/>
      <c r="MHP144"/>
      <c r="MHQ144"/>
      <c r="MHR144"/>
      <c r="MHS144"/>
      <c r="MHT144"/>
      <c r="MHU144"/>
      <c r="MHV144"/>
      <c r="MHW144"/>
      <c r="MHX144"/>
      <c r="MHY144"/>
      <c r="MHZ144"/>
      <c r="MIA144"/>
      <c r="MIB144"/>
      <c r="MIC144"/>
      <c r="MID144"/>
      <c r="MIE144"/>
      <c r="MIF144"/>
      <c r="MIG144"/>
      <c r="MIH144"/>
      <c r="MII144"/>
      <c r="MIJ144"/>
      <c r="MIK144"/>
      <c r="MIL144"/>
      <c r="MIM144"/>
      <c r="MIN144"/>
      <c r="MIO144"/>
      <c r="MIP144"/>
      <c r="MIQ144"/>
      <c r="MIR144"/>
      <c r="MIS144"/>
      <c r="MIT144"/>
      <c r="MIU144"/>
      <c r="MIV144"/>
      <c r="MIW144"/>
      <c r="MIX144"/>
      <c r="MIY144"/>
      <c r="MIZ144"/>
      <c r="MJA144"/>
      <c r="MJB144"/>
      <c r="MJC144"/>
      <c r="MJD144"/>
      <c r="MJE144"/>
      <c r="MJF144"/>
      <c r="MJG144"/>
      <c r="MJH144"/>
      <c r="MJI144"/>
      <c r="MJJ144"/>
      <c r="MJK144"/>
      <c r="MJL144"/>
      <c r="MJM144"/>
      <c r="MJN144"/>
      <c r="MJO144"/>
      <c r="MJP144"/>
      <c r="MJQ144"/>
      <c r="MJR144"/>
      <c r="MJS144"/>
      <c r="MJT144"/>
      <c r="MJU144"/>
      <c r="MJV144"/>
      <c r="MJW144"/>
      <c r="MJX144"/>
      <c r="MJY144"/>
      <c r="MJZ144"/>
      <c r="MKA144"/>
      <c r="MKB144"/>
      <c r="MKC144"/>
      <c r="MKD144"/>
      <c r="MKE144"/>
      <c r="MKF144"/>
      <c r="MKG144"/>
      <c r="MKH144"/>
      <c r="MKI144"/>
      <c r="MKJ144"/>
      <c r="MKK144"/>
      <c r="MKL144"/>
      <c r="MKM144"/>
      <c r="MKN144"/>
      <c r="MKO144"/>
      <c r="MKP144"/>
      <c r="MKQ144"/>
      <c r="MKR144"/>
      <c r="MKS144"/>
      <c r="MKT144"/>
      <c r="MKU144"/>
      <c r="MKV144"/>
      <c r="MKW144"/>
      <c r="MKX144"/>
      <c r="MKY144"/>
      <c r="MKZ144"/>
      <c r="MLA144"/>
      <c r="MLB144"/>
      <c r="MLC144"/>
      <c r="MLD144"/>
      <c r="MLE144"/>
      <c r="MLF144"/>
      <c r="MLG144"/>
      <c r="MLH144"/>
      <c r="MLI144"/>
      <c r="MLJ144"/>
      <c r="MLK144"/>
      <c r="MLL144"/>
      <c r="MLM144"/>
      <c r="MLN144"/>
      <c r="MLO144"/>
      <c r="MLP144"/>
      <c r="MLQ144"/>
      <c r="MLR144"/>
      <c r="MLS144"/>
      <c r="MLT144"/>
      <c r="MLU144"/>
      <c r="MLV144"/>
      <c r="MLW144"/>
      <c r="MLX144"/>
      <c r="MLY144"/>
      <c r="MLZ144"/>
      <c r="MMA144"/>
      <c r="MMB144"/>
      <c r="MMC144"/>
      <c r="MMD144"/>
      <c r="MME144"/>
      <c r="MMF144"/>
      <c r="MMG144"/>
      <c r="MMH144"/>
      <c r="MMI144"/>
      <c r="MMJ144"/>
      <c r="MMK144"/>
      <c r="MML144"/>
      <c r="MMM144"/>
      <c r="MMN144"/>
      <c r="MMO144"/>
      <c r="MMP144"/>
      <c r="MMQ144"/>
      <c r="MMR144"/>
      <c r="MMS144"/>
      <c r="MMT144"/>
      <c r="MMU144"/>
      <c r="MMV144"/>
      <c r="MMW144"/>
      <c r="MMX144"/>
      <c r="MMY144"/>
      <c r="MMZ144"/>
      <c r="MNA144"/>
      <c r="MNB144"/>
      <c r="MNC144"/>
      <c r="MND144"/>
      <c r="MNE144"/>
      <c r="MNF144"/>
      <c r="MNG144"/>
      <c r="MNH144"/>
      <c r="MNI144"/>
      <c r="MNJ144"/>
      <c r="MNK144"/>
      <c r="MNL144"/>
      <c r="MNM144"/>
      <c r="MNN144"/>
      <c r="MNO144"/>
      <c r="MNP144"/>
      <c r="MNQ144"/>
      <c r="MNR144"/>
      <c r="MNS144"/>
      <c r="MNT144"/>
      <c r="MNU144"/>
      <c r="MNV144"/>
      <c r="MNW144"/>
      <c r="MNX144"/>
      <c r="MNY144"/>
      <c r="MNZ144"/>
      <c r="MOA144"/>
      <c r="MOB144"/>
      <c r="MOC144"/>
      <c r="MOD144"/>
      <c r="MOE144"/>
      <c r="MOF144"/>
      <c r="MOG144"/>
      <c r="MOH144"/>
      <c r="MOI144"/>
      <c r="MOJ144"/>
      <c r="MOK144"/>
      <c r="MOL144"/>
      <c r="MOM144"/>
      <c r="MON144"/>
      <c r="MOO144"/>
      <c r="MOP144"/>
      <c r="MOQ144"/>
      <c r="MOR144"/>
      <c r="MOS144"/>
      <c r="MOT144"/>
      <c r="MOU144"/>
      <c r="MOV144"/>
      <c r="MOW144"/>
      <c r="MOX144"/>
      <c r="MOY144"/>
      <c r="MOZ144"/>
      <c r="MPA144"/>
      <c r="MPB144"/>
      <c r="MPC144"/>
      <c r="MPD144"/>
      <c r="MPE144"/>
      <c r="MPF144"/>
      <c r="MPG144"/>
      <c r="MPH144"/>
      <c r="MPI144"/>
      <c r="MPJ144"/>
      <c r="MPK144"/>
      <c r="MPL144"/>
      <c r="MPM144"/>
      <c r="MPN144"/>
      <c r="MPO144"/>
      <c r="MPP144"/>
      <c r="MPQ144"/>
      <c r="MPR144"/>
      <c r="MPS144"/>
      <c r="MPT144"/>
      <c r="MPU144"/>
      <c r="MPV144"/>
      <c r="MPW144"/>
      <c r="MPX144"/>
      <c r="MPY144"/>
      <c r="MPZ144"/>
      <c r="MQA144"/>
      <c r="MQB144"/>
      <c r="MQC144"/>
      <c r="MQD144"/>
      <c r="MQE144"/>
      <c r="MQF144"/>
      <c r="MQG144"/>
      <c r="MQH144"/>
      <c r="MQI144"/>
      <c r="MQJ144"/>
      <c r="MQK144"/>
      <c r="MQL144"/>
      <c r="MQM144"/>
      <c r="MQN144"/>
      <c r="MQO144"/>
      <c r="MQP144"/>
      <c r="MQQ144"/>
      <c r="MQR144"/>
      <c r="MQS144"/>
      <c r="MQT144"/>
      <c r="MQU144"/>
      <c r="MQV144"/>
      <c r="MQW144"/>
      <c r="MQX144"/>
      <c r="MQY144"/>
      <c r="MQZ144"/>
      <c r="MRA144"/>
      <c r="MRB144"/>
      <c r="MRC144"/>
      <c r="MRD144"/>
      <c r="MRE144"/>
      <c r="MRF144"/>
      <c r="MRG144"/>
      <c r="MRH144"/>
      <c r="MRI144"/>
      <c r="MRJ144"/>
      <c r="MRK144"/>
      <c r="MRL144"/>
      <c r="MRM144"/>
      <c r="MRN144"/>
      <c r="MRO144"/>
      <c r="MRP144"/>
      <c r="MRQ144"/>
      <c r="MRR144"/>
      <c r="MRS144"/>
      <c r="MRT144"/>
      <c r="MRU144"/>
      <c r="MRV144"/>
      <c r="MRW144"/>
      <c r="MRX144"/>
      <c r="MRY144"/>
      <c r="MRZ144"/>
      <c r="MSA144"/>
      <c r="MSB144"/>
      <c r="MSC144"/>
      <c r="MSD144"/>
      <c r="MSE144"/>
      <c r="MSF144"/>
      <c r="MSG144"/>
      <c r="MSH144"/>
      <c r="MSI144"/>
      <c r="MSJ144"/>
      <c r="MSK144"/>
      <c r="MSL144"/>
      <c r="MSM144"/>
      <c r="MSN144"/>
      <c r="MSO144"/>
      <c r="MSP144"/>
      <c r="MSQ144"/>
      <c r="MSR144"/>
      <c r="MSS144"/>
      <c r="MST144"/>
      <c r="MSU144"/>
      <c r="MSV144"/>
      <c r="MSW144"/>
      <c r="MSX144"/>
      <c r="MSY144"/>
      <c r="MSZ144"/>
      <c r="MTA144"/>
      <c r="MTB144"/>
      <c r="MTC144"/>
      <c r="MTD144"/>
      <c r="MTE144"/>
      <c r="MTF144"/>
      <c r="MTG144"/>
      <c r="MTH144"/>
      <c r="MTI144"/>
      <c r="MTJ144"/>
      <c r="MTK144"/>
      <c r="MTL144"/>
      <c r="MTM144"/>
      <c r="MTN144"/>
      <c r="MTO144"/>
      <c r="MTP144"/>
      <c r="MTQ144"/>
      <c r="MTR144"/>
      <c r="MTS144"/>
      <c r="MTT144"/>
      <c r="MTU144"/>
      <c r="MTV144"/>
      <c r="MTW144"/>
      <c r="MTX144"/>
      <c r="MTY144"/>
      <c r="MTZ144"/>
      <c r="MUA144"/>
      <c r="MUB144"/>
      <c r="MUC144"/>
      <c r="MUD144"/>
      <c r="MUE144"/>
      <c r="MUF144"/>
      <c r="MUG144"/>
      <c r="MUH144"/>
      <c r="MUI144"/>
      <c r="MUJ144"/>
      <c r="MUK144"/>
      <c r="MUL144"/>
      <c r="MUM144"/>
      <c r="MUN144"/>
      <c r="MUO144"/>
      <c r="MUP144"/>
      <c r="MUQ144"/>
      <c r="MUR144"/>
      <c r="MUS144"/>
      <c r="MUT144"/>
      <c r="MUU144"/>
      <c r="MUV144"/>
      <c r="MUW144"/>
      <c r="MUX144"/>
      <c r="MUY144"/>
      <c r="MUZ144"/>
      <c r="MVA144"/>
      <c r="MVB144"/>
      <c r="MVC144"/>
      <c r="MVD144"/>
      <c r="MVE144"/>
      <c r="MVF144"/>
      <c r="MVG144"/>
      <c r="MVH144"/>
      <c r="MVI144"/>
      <c r="MVJ144"/>
      <c r="MVK144"/>
      <c r="MVL144"/>
      <c r="MVM144"/>
      <c r="MVN144"/>
      <c r="MVO144"/>
      <c r="MVP144"/>
      <c r="MVQ144"/>
      <c r="MVR144"/>
      <c r="MVS144"/>
      <c r="MVT144"/>
      <c r="MVU144"/>
      <c r="MVV144"/>
      <c r="MVW144"/>
      <c r="MVX144"/>
      <c r="MVY144"/>
      <c r="MVZ144"/>
      <c r="MWA144"/>
      <c r="MWB144"/>
      <c r="MWC144"/>
      <c r="MWD144"/>
      <c r="MWE144"/>
      <c r="MWF144"/>
      <c r="MWG144"/>
      <c r="MWH144"/>
      <c r="MWI144"/>
      <c r="MWJ144"/>
      <c r="MWK144"/>
      <c r="MWL144"/>
      <c r="MWM144"/>
      <c r="MWN144"/>
      <c r="MWO144"/>
      <c r="MWP144"/>
      <c r="MWQ144"/>
      <c r="MWR144"/>
      <c r="MWS144"/>
      <c r="MWT144"/>
      <c r="MWU144"/>
      <c r="MWV144"/>
      <c r="MWW144"/>
      <c r="MWX144"/>
      <c r="MWY144"/>
      <c r="MWZ144"/>
      <c r="MXA144"/>
      <c r="MXB144"/>
      <c r="MXC144"/>
      <c r="MXD144"/>
      <c r="MXE144"/>
      <c r="MXF144"/>
      <c r="MXG144"/>
      <c r="MXH144"/>
      <c r="MXI144"/>
      <c r="MXJ144"/>
      <c r="MXK144"/>
      <c r="MXL144"/>
      <c r="MXM144"/>
      <c r="MXN144"/>
      <c r="MXO144"/>
      <c r="MXP144"/>
      <c r="MXQ144"/>
      <c r="MXR144"/>
      <c r="MXS144"/>
      <c r="MXT144"/>
      <c r="MXU144"/>
      <c r="MXV144"/>
      <c r="MXW144"/>
      <c r="MXX144"/>
      <c r="MXY144"/>
      <c r="MXZ144"/>
      <c r="MYA144"/>
      <c r="MYB144"/>
      <c r="MYC144"/>
      <c r="MYD144"/>
      <c r="MYE144"/>
      <c r="MYF144"/>
      <c r="MYG144"/>
      <c r="MYH144"/>
      <c r="MYI144"/>
      <c r="MYJ144"/>
      <c r="MYK144"/>
      <c r="MYL144"/>
      <c r="MYM144"/>
      <c r="MYN144"/>
      <c r="MYO144"/>
      <c r="MYP144"/>
      <c r="MYQ144"/>
      <c r="MYR144"/>
      <c r="MYS144"/>
      <c r="MYT144"/>
      <c r="MYU144"/>
      <c r="MYV144"/>
      <c r="MYW144"/>
      <c r="MYX144"/>
      <c r="MYY144"/>
      <c r="MYZ144"/>
      <c r="MZA144"/>
      <c r="MZB144"/>
      <c r="MZC144"/>
      <c r="MZD144"/>
      <c r="MZE144"/>
      <c r="MZF144"/>
      <c r="MZG144"/>
      <c r="MZH144"/>
      <c r="MZI144"/>
      <c r="MZJ144"/>
      <c r="MZK144"/>
      <c r="MZL144"/>
      <c r="MZM144"/>
      <c r="MZN144"/>
      <c r="MZO144"/>
      <c r="MZP144"/>
      <c r="MZQ144"/>
      <c r="MZR144"/>
      <c r="MZS144"/>
      <c r="MZT144"/>
      <c r="MZU144"/>
      <c r="MZV144"/>
      <c r="MZW144"/>
      <c r="MZX144"/>
      <c r="MZY144"/>
      <c r="MZZ144"/>
      <c r="NAA144"/>
      <c r="NAB144"/>
      <c r="NAC144"/>
      <c r="NAD144"/>
      <c r="NAE144"/>
      <c r="NAF144"/>
      <c r="NAG144"/>
      <c r="NAH144"/>
      <c r="NAI144"/>
      <c r="NAJ144"/>
      <c r="NAK144"/>
      <c r="NAL144"/>
      <c r="NAM144"/>
      <c r="NAN144"/>
      <c r="NAO144"/>
      <c r="NAP144"/>
      <c r="NAQ144"/>
      <c r="NAR144"/>
      <c r="NAS144"/>
      <c r="NAT144"/>
      <c r="NAU144"/>
      <c r="NAV144"/>
      <c r="NAW144"/>
      <c r="NAX144"/>
      <c r="NAY144"/>
      <c r="NAZ144"/>
      <c r="NBA144"/>
      <c r="NBB144"/>
      <c r="NBC144"/>
      <c r="NBD144"/>
      <c r="NBE144"/>
      <c r="NBF144"/>
      <c r="NBG144"/>
      <c r="NBH144"/>
      <c r="NBI144"/>
      <c r="NBJ144"/>
      <c r="NBK144"/>
      <c r="NBL144"/>
      <c r="NBM144"/>
      <c r="NBN144"/>
      <c r="NBO144"/>
      <c r="NBP144"/>
      <c r="NBQ144"/>
      <c r="NBR144"/>
      <c r="NBS144"/>
      <c r="NBT144"/>
      <c r="NBU144"/>
      <c r="NBV144"/>
      <c r="NBW144"/>
      <c r="NBX144"/>
      <c r="NBY144"/>
      <c r="NBZ144"/>
      <c r="NCA144"/>
      <c r="NCB144"/>
      <c r="NCC144"/>
      <c r="NCD144"/>
      <c r="NCE144"/>
      <c r="NCF144"/>
      <c r="NCG144"/>
      <c r="NCH144"/>
      <c r="NCI144"/>
      <c r="NCJ144"/>
      <c r="NCK144"/>
      <c r="NCL144"/>
      <c r="NCM144"/>
      <c r="NCN144"/>
      <c r="NCO144"/>
      <c r="NCP144"/>
      <c r="NCQ144"/>
      <c r="NCR144"/>
      <c r="NCS144"/>
      <c r="NCT144"/>
      <c r="NCU144"/>
      <c r="NCV144"/>
      <c r="NCW144"/>
      <c r="NCX144"/>
      <c r="NCY144"/>
      <c r="NCZ144"/>
      <c r="NDA144"/>
      <c r="NDB144"/>
      <c r="NDC144"/>
      <c r="NDD144"/>
      <c r="NDE144"/>
      <c r="NDF144"/>
      <c r="NDG144"/>
      <c r="NDH144"/>
      <c r="NDI144"/>
      <c r="NDJ144"/>
      <c r="NDK144"/>
      <c r="NDL144"/>
      <c r="NDM144"/>
      <c r="NDN144"/>
      <c r="NDO144"/>
      <c r="NDP144"/>
      <c r="NDQ144"/>
      <c r="NDR144"/>
      <c r="NDS144"/>
      <c r="NDT144"/>
      <c r="NDU144"/>
      <c r="NDV144"/>
      <c r="NDW144"/>
      <c r="NDX144"/>
      <c r="NDY144"/>
      <c r="NDZ144"/>
      <c r="NEA144"/>
      <c r="NEB144"/>
      <c r="NEC144"/>
      <c r="NED144"/>
      <c r="NEE144"/>
      <c r="NEF144"/>
      <c r="NEG144"/>
      <c r="NEH144"/>
      <c r="NEI144"/>
      <c r="NEJ144"/>
      <c r="NEK144"/>
      <c r="NEL144"/>
      <c r="NEM144"/>
      <c r="NEN144"/>
      <c r="NEO144"/>
      <c r="NEP144"/>
      <c r="NEQ144"/>
      <c r="NER144"/>
      <c r="NES144"/>
      <c r="NET144"/>
      <c r="NEU144"/>
      <c r="NEV144"/>
      <c r="NEW144"/>
      <c r="NEX144"/>
      <c r="NEY144"/>
      <c r="NEZ144"/>
      <c r="NFA144"/>
      <c r="NFB144"/>
      <c r="NFC144"/>
      <c r="NFD144"/>
      <c r="NFE144"/>
      <c r="NFF144"/>
      <c r="NFG144"/>
      <c r="NFH144"/>
      <c r="NFI144"/>
      <c r="NFJ144"/>
      <c r="NFK144"/>
      <c r="NFL144"/>
      <c r="NFM144"/>
      <c r="NFN144"/>
      <c r="NFO144"/>
      <c r="NFP144"/>
      <c r="NFQ144"/>
      <c r="NFR144"/>
      <c r="NFS144"/>
      <c r="NFT144"/>
      <c r="NFU144"/>
      <c r="NFV144"/>
      <c r="NFW144"/>
      <c r="NFX144"/>
      <c r="NFY144"/>
      <c r="NFZ144"/>
      <c r="NGA144"/>
      <c r="NGB144"/>
      <c r="NGC144"/>
      <c r="NGD144"/>
      <c r="NGE144"/>
      <c r="NGF144"/>
      <c r="NGG144"/>
      <c r="NGH144"/>
      <c r="NGI144"/>
      <c r="NGJ144"/>
      <c r="NGK144"/>
      <c r="NGL144"/>
      <c r="NGM144"/>
      <c r="NGN144"/>
      <c r="NGO144"/>
      <c r="NGP144"/>
      <c r="NGQ144"/>
      <c r="NGR144"/>
      <c r="NGS144"/>
      <c r="NGT144"/>
      <c r="NGU144"/>
      <c r="NGV144"/>
      <c r="NGW144"/>
      <c r="NGX144"/>
      <c r="NGY144"/>
      <c r="NGZ144"/>
      <c r="NHA144"/>
      <c r="NHB144"/>
      <c r="NHC144"/>
      <c r="NHD144"/>
      <c r="NHE144"/>
      <c r="NHF144"/>
      <c r="NHG144"/>
      <c r="NHH144"/>
      <c r="NHI144"/>
      <c r="NHJ144"/>
      <c r="NHK144"/>
      <c r="NHL144"/>
      <c r="NHM144"/>
      <c r="NHN144"/>
      <c r="NHO144"/>
      <c r="NHP144"/>
      <c r="NHQ144"/>
      <c r="NHR144"/>
      <c r="NHS144"/>
      <c r="NHT144"/>
      <c r="NHU144"/>
      <c r="NHV144"/>
      <c r="NHW144"/>
      <c r="NHX144"/>
      <c r="NHY144"/>
      <c r="NHZ144"/>
      <c r="NIA144"/>
      <c r="NIB144"/>
      <c r="NIC144"/>
      <c r="NID144"/>
      <c r="NIE144"/>
      <c r="NIF144"/>
      <c r="NIG144"/>
      <c r="NIH144"/>
      <c r="NII144"/>
      <c r="NIJ144"/>
      <c r="NIK144"/>
      <c r="NIL144"/>
      <c r="NIM144"/>
      <c r="NIN144"/>
      <c r="NIO144"/>
      <c r="NIP144"/>
      <c r="NIQ144"/>
      <c r="NIR144"/>
      <c r="NIS144"/>
      <c r="NIT144"/>
      <c r="NIU144"/>
      <c r="NIV144"/>
      <c r="NIW144"/>
      <c r="NIX144"/>
      <c r="NIY144"/>
      <c r="NIZ144"/>
      <c r="NJA144"/>
      <c r="NJB144"/>
      <c r="NJC144"/>
      <c r="NJD144"/>
      <c r="NJE144"/>
      <c r="NJF144"/>
      <c r="NJG144"/>
      <c r="NJH144"/>
      <c r="NJI144"/>
      <c r="NJJ144"/>
      <c r="NJK144"/>
      <c r="NJL144"/>
      <c r="NJM144"/>
      <c r="NJN144"/>
      <c r="NJO144"/>
      <c r="NJP144"/>
      <c r="NJQ144"/>
      <c r="NJR144"/>
      <c r="NJS144"/>
      <c r="NJT144"/>
      <c r="NJU144"/>
      <c r="NJV144"/>
      <c r="NJW144"/>
      <c r="NJX144"/>
      <c r="NJY144"/>
      <c r="NJZ144"/>
      <c r="NKA144"/>
      <c r="NKB144"/>
      <c r="NKC144"/>
      <c r="NKD144"/>
      <c r="NKE144"/>
      <c r="NKF144"/>
      <c r="NKG144"/>
      <c r="NKH144"/>
      <c r="NKI144"/>
      <c r="NKJ144"/>
      <c r="NKK144"/>
      <c r="NKL144"/>
      <c r="NKM144"/>
      <c r="NKN144"/>
      <c r="NKO144"/>
      <c r="NKP144"/>
      <c r="NKQ144"/>
      <c r="NKR144"/>
      <c r="NKS144"/>
      <c r="NKT144"/>
      <c r="NKU144"/>
      <c r="NKV144"/>
      <c r="NKW144"/>
      <c r="NKX144"/>
      <c r="NKY144"/>
      <c r="NKZ144"/>
      <c r="NLA144"/>
      <c r="NLB144"/>
      <c r="NLC144"/>
      <c r="NLD144"/>
      <c r="NLE144"/>
      <c r="NLF144"/>
      <c r="NLG144"/>
      <c r="NLH144"/>
      <c r="NLI144"/>
      <c r="NLJ144"/>
      <c r="NLK144"/>
      <c r="NLL144"/>
      <c r="NLM144"/>
      <c r="NLN144"/>
      <c r="NLO144"/>
      <c r="NLP144"/>
      <c r="NLQ144"/>
      <c r="NLR144"/>
      <c r="NLS144"/>
      <c r="NLT144"/>
      <c r="NLU144"/>
      <c r="NLV144"/>
      <c r="NLW144"/>
      <c r="NLX144"/>
      <c r="NLY144"/>
      <c r="NLZ144"/>
      <c r="NMA144"/>
      <c r="NMB144"/>
      <c r="NMC144"/>
      <c r="NMD144"/>
      <c r="NME144"/>
      <c r="NMF144"/>
      <c r="NMG144"/>
      <c r="NMH144"/>
      <c r="NMI144"/>
      <c r="NMJ144"/>
      <c r="NMK144"/>
      <c r="NML144"/>
      <c r="NMM144"/>
      <c r="NMN144"/>
      <c r="NMO144"/>
      <c r="NMP144"/>
      <c r="NMQ144"/>
      <c r="NMR144"/>
      <c r="NMS144"/>
      <c r="NMT144"/>
      <c r="NMU144"/>
      <c r="NMV144"/>
      <c r="NMW144"/>
      <c r="NMX144"/>
      <c r="NMY144"/>
      <c r="NMZ144"/>
      <c r="NNA144"/>
      <c r="NNB144"/>
      <c r="NNC144"/>
      <c r="NND144"/>
      <c r="NNE144"/>
      <c r="NNF144"/>
      <c r="NNG144"/>
      <c r="NNH144"/>
      <c r="NNI144"/>
      <c r="NNJ144"/>
      <c r="NNK144"/>
      <c r="NNL144"/>
      <c r="NNM144"/>
      <c r="NNN144"/>
      <c r="NNO144"/>
      <c r="NNP144"/>
      <c r="NNQ144"/>
      <c r="NNR144"/>
      <c r="NNS144"/>
      <c r="NNT144"/>
      <c r="NNU144"/>
      <c r="NNV144"/>
      <c r="NNW144"/>
      <c r="NNX144"/>
      <c r="NNY144"/>
      <c r="NNZ144"/>
      <c r="NOA144"/>
      <c r="NOB144"/>
      <c r="NOC144"/>
      <c r="NOD144"/>
      <c r="NOE144"/>
      <c r="NOF144"/>
      <c r="NOG144"/>
      <c r="NOH144"/>
      <c r="NOI144"/>
      <c r="NOJ144"/>
      <c r="NOK144"/>
      <c r="NOL144"/>
      <c r="NOM144"/>
      <c r="NON144"/>
      <c r="NOO144"/>
      <c r="NOP144"/>
      <c r="NOQ144"/>
      <c r="NOR144"/>
      <c r="NOS144"/>
      <c r="NOT144"/>
      <c r="NOU144"/>
      <c r="NOV144"/>
      <c r="NOW144"/>
      <c r="NOX144"/>
      <c r="NOY144"/>
      <c r="NOZ144"/>
      <c r="NPA144"/>
      <c r="NPB144"/>
      <c r="NPC144"/>
      <c r="NPD144"/>
      <c r="NPE144"/>
      <c r="NPF144"/>
      <c r="NPG144"/>
      <c r="NPH144"/>
      <c r="NPI144"/>
      <c r="NPJ144"/>
      <c r="NPK144"/>
      <c r="NPL144"/>
      <c r="NPM144"/>
      <c r="NPN144"/>
      <c r="NPO144"/>
      <c r="NPP144"/>
      <c r="NPQ144"/>
      <c r="NPR144"/>
      <c r="NPS144"/>
      <c r="NPT144"/>
      <c r="NPU144"/>
      <c r="NPV144"/>
      <c r="NPW144"/>
      <c r="NPX144"/>
      <c r="NPY144"/>
      <c r="NPZ144"/>
      <c r="NQA144"/>
      <c r="NQB144"/>
      <c r="NQC144"/>
      <c r="NQD144"/>
      <c r="NQE144"/>
      <c r="NQF144"/>
      <c r="NQG144"/>
      <c r="NQH144"/>
      <c r="NQI144"/>
      <c r="NQJ144"/>
      <c r="NQK144"/>
      <c r="NQL144"/>
      <c r="NQM144"/>
      <c r="NQN144"/>
      <c r="NQO144"/>
      <c r="NQP144"/>
      <c r="NQQ144"/>
      <c r="NQR144"/>
      <c r="NQS144"/>
      <c r="NQT144"/>
      <c r="NQU144"/>
      <c r="NQV144"/>
      <c r="NQW144"/>
      <c r="NQX144"/>
      <c r="NQY144"/>
      <c r="NQZ144"/>
      <c r="NRA144"/>
      <c r="NRB144"/>
      <c r="NRC144"/>
      <c r="NRD144"/>
      <c r="NRE144"/>
      <c r="NRF144"/>
      <c r="NRG144"/>
      <c r="NRH144"/>
      <c r="NRI144"/>
      <c r="NRJ144"/>
      <c r="NRK144"/>
      <c r="NRL144"/>
      <c r="NRM144"/>
      <c r="NRN144"/>
      <c r="NRO144"/>
      <c r="NRP144"/>
      <c r="NRQ144"/>
      <c r="NRR144"/>
      <c r="NRS144"/>
      <c r="NRT144"/>
      <c r="NRU144"/>
      <c r="NRV144"/>
      <c r="NRW144"/>
      <c r="NRX144"/>
      <c r="NRY144"/>
      <c r="NRZ144"/>
      <c r="NSA144"/>
      <c r="NSB144"/>
      <c r="NSC144"/>
      <c r="NSD144"/>
      <c r="NSE144"/>
      <c r="NSF144"/>
      <c r="NSG144"/>
      <c r="NSH144"/>
      <c r="NSI144"/>
      <c r="NSJ144"/>
      <c r="NSK144"/>
      <c r="NSL144"/>
      <c r="NSM144"/>
      <c r="NSN144"/>
      <c r="NSO144"/>
      <c r="NSP144"/>
      <c r="NSQ144"/>
      <c r="NSR144"/>
      <c r="NSS144"/>
      <c r="NST144"/>
      <c r="NSU144"/>
      <c r="NSV144"/>
      <c r="NSW144"/>
      <c r="NSX144"/>
      <c r="NSY144"/>
      <c r="NSZ144"/>
      <c r="NTA144"/>
      <c r="NTB144"/>
      <c r="NTC144"/>
      <c r="NTD144"/>
      <c r="NTE144"/>
      <c r="NTF144"/>
      <c r="NTG144"/>
      <c r="NTH144"/>
      <c r="NTI144"/>
      <c r="NTJ144"/>
      <c r="NTK144"/>
      <c r="NTL144"/>
      <c r="NTM144"/>
      <c r="NTN144"/>
      <c r="NTO144"/>
      <c r="NTP144"/>
      <c r="NTQ144"/>
      <c r="NTR144"/>
      <c r="NTS144"/>
      <c r="NTT144"/>
      <c r="NTU144"/>
      <c r="NTV144"/>
      <c r="NTW144"/>
      <c r="NTX144"/>
      <c r="NTY144"/>
      <c r="NTZ144"/>
      <c r="NUA144"/>
      <c r="NUB144"/>
      <c r="NUC144"/>
      <c r="NUD144"/>
      <c r="NUE144"/>
      <c r="NUF144"/>
      <c r="NUG144"/>
      <c r="NUH144"/>
      <c r="NUI144"/>
      <c r="NUJ144"/>
      <c r="NUK144"/>
      <c r="NUL144"/>
      <c r="NUM144"/>
      <c r="NUN144"/>
      <c r="NUO144"/>
      <c r="NUP144"/>
      <c r="NUQ144"/>
      <c r="NUR144"/>
      <c r="NUS144"/>
      <c r="NUT144"/>
      <c r="NUU144"/>
      <c r="NUV144"/>
      <c r="NUW144"/>
      <c r="NUX144"/>
      <c r="NUY144"/>
      <c r="NUZ144"/>
      <c r="NVA144"/>
      <c r="NVB144"/>
      <c r="NVC144"/>
      <c r="NVD144"/>
      <c r="NVE144"/>
      <c r="NVF144"/>
      <c r="NVG144"/>
      <c r="NVH144"/>
      <c r="NVI144"/>
      <c r="NVJ144"/>
      <c r="NVK144"/>
      <c r="NVL144"/>
      <c r="NVM144"/>
      <c r="NVN144"/>
      <c r="NVO144"/>
      <c r="NVP144"/>
      <c r="NVQ144"/>
      <c r="NVR144"/>
      <c r="NVS144"/>
      <c r="NVT144"/>
      <c r="NVU144"/>
      <c r="NVV144"/>
      <c r="NVW144"/>
      <c r="NVX144"/>
      <c r="NVY144"/>
      <c r="NVZ144"/>
      <c r="NWA144"/>
      <c r="NWB144"/>
      <c r="NWC144"/>
      <c r="NWD144"/>
      <c r="NWE144"/>
      <c r="NWF144"/>
      <c r="NWG144"/>
      <c r="NWH144"/>
      <c r="NWI144"/>
      <c r="NWJ144"/>
      <c r="NWK144"/>
      <c r="NWL144"/>
      <c r="NWM144"/>
      <c r="NWN144"/>
      <c r="NWO144"/>
      <c r="NWP144"/>
      <c r="NWQ144"/>
      <c r="NWR144"/>
      <c r="NWS144"/>
      <c r="NWT144"/>
      <c r="NWU144"/>
      <c r="NWV144"/>
      <c r="NWW144"/>
      <c r="NWX144"/>
      <c r="NWY144"/>
      <c r="NWZ144"/>
      <c r="NXA144"/>
      <c r="NXB144"/>
      <c r="NXC144"/>
      <c r="NXD144"/>
      <c r="NXE144"/>
      <c r="NXF144"/>
      <c r="NXG144"/>
      <c r="NXH144"/>
      <c r="NXI144"/>
      <c r="NXJ144"/>
      <c r="NXK144"/>
      <c r="NXL144"/>
      <c r="NXM144"/>
      <c r="NXN144"/>
      <c r="NXO144"/>
      <c r="NXP144"/>
      <c r="NXQ144"/>
      <c r="NXR144"/>
      <c r="NXS144"/>
      <c r="NXT144"/>
      <c r="NXU144"/>
      <c r="NXV144"/>
      <c r="NXW144"/>
      <c r="NXX144"/>
      <c r="NXY144"/>
      <c r="NXZ144"/>
      <c r="NYA144"/>
      <c r="NYB144"/>
      <c r="NYC144"/>
      <c r="NYD144"/>
      <c r="NYE144"/>
      <c r="NYF144"/>
      <c r="NYG144"/>
      <c r="NYH144"/>
      <c r="NYI144"/>
      <c r="NYJ144"/>
      <c r="NYK144"/>
      <c r="NYL144"/>
      <c r="NYM144"/>
      <c r="NYN144"/>
      <c r="NYO144"/>
      <c r="NYP144"/>
      <c r="NYQ144"/>
      <c r="NYR144"/>
      <c r="NYS144"/>
      <c r="NYT144"/>
      <c r="NYU144"/>
      <c r="NYV144"/>
      <c r="NYW144"/>
      <c r="NYX144"/>
      <c r="NYY144"/>
      <c r="NYZ144"/>
      <c r="NZA144"/>
      <c r="NZB144"/>
      <c r="NZC144"/>
      <c r="NZD144"/>
      <c r="NZE144"/>
      <c r="NZF144"/>
      <c r="NZG144"/>
      <c r="NZH144"/>
      <c r="NZI144"/>
      <c r="NZJ144"/>
      <c r="NZK144"/>
      <c r="NZL144"/>
      <c r="NZM144"/>
      <c r="NZN144"/>
      <c r="NZO144"/>
      <c r="NZP144"/>
      <c r="NZQ144"/>
      <c r="NZR144"/>
      <c r="NZS144"/>
      <c r="NZT144"/>
      <c r="NZU144"/>
      <c r="NZV144"/>
      <c r="NZW144"/>
      <c r="NZX144"/>
      <c r="NZY144"/>
      <c r="NZZ144"/>
      <c r="OAA144"/>
      <c r="OAB144"/>
      <c r="OAC144"/>
      <c r="OAD144"/>
      <c r="OAE144"/>
      <c r="OAF144"/>
      <c r="OAG144"/>
      <c r="OAH144"/>
      <c r="OAI144"/>
      <c r="OAJ144"/>
      <c r="OAK144"/>
      <c r="OAL144"/>
      <c r="OAM144"/>
      <c r="OAN144"/>
      <c r="OAO144"/>
      <c r="OAP144"/>
      <c r="OAQ144"/>
      <c r="OAR144"/>
      <c r="OAS144"/>
      <c r="OAT144"/>
      <c r="OAU144"/>
      <c r="OAV144"/>
      <c r="OAW144"/>
      <c r="OAX144"/>
      <c r="OAY144"/>
      <c r="OAZ144"/>
      <c r="OBA144"/>
      <c r="OBB144"/>
      <c r="OBC144"/>
      <c r="OBD144"/>
      <c r="OBE144"/>
      <c r="OBF144"/>
      <c r="OBG144"/>
      <c r="OBH144"/>
      <c r="OBI144"/>
      <c r="OBJ144"/>
      <c r="OBK144"/>
      <c r="OBL144"/>
      <c r="OBM144"/>
      <c r="OBN144"/>
      <c r="OBO144"/>
      <c r="OBP144"/>
      <c r="OBQ144"/>
      <c r="OBR144"/>
      <c r="OBS144"/>
      <c r="OBT144"/>
      <c r="OBU144"/>
      <c r="OBV144"/>
      <c r="OBW144"/>
      <c r="OBX144"/>
      <c r="OBY144"/>
      <c r="OBZ144"/>
      <c r="OCA144"/>
      <c r="OCB144"/>
      <c r="OCC144"/>
      <c r="OCD144"/>
      <c r="OCE144"/>
      <c r="OCF144"/>
      <c r="OCG144"/>
      <c r="OCH144"/>
      <c r="OCI144"/>
      <c r="OCJ144"/>
      <c r="OCK144"/>
      <c r="OCL144"/>
      <c r="OCM144"/>
      <c r="OCN144"/>
      <c r="OCO144"/>
      <c r="OCP144"/>
      <c r="OCQ144"/>
      <c r="OCR144"/>
      <c r="OCS144"/>
      <c r="OCT144"/>
      <c r="OCU144"/>
      <c r="OCV144"/>
      <c r="OCW144"/>
      <c r="OCX144"/>
      <c r="OCY144"/>
      <c r="OCZ144"/>
      <c r="ODA144"/>
      <c r="ODB144"/>
      <c r="ODC144"/>
      <c r="ODD144"/>
      <c r="ODE144"/>
      <c r="ODF144"/>
      <c r="ODG144"/>
      <c r="ODH144"/>
      <c r="ODI144"/>
      <c r="ODJ144"/>
      <c r="ODK144"/>
      <c r="ODL144"/>
      <c r="ODM144"/>
      <c r="ODN144"/>
      <c r="ODO144"/>
      <c r="ODP144"/>
      <c r="ODQ144"/>
      <c r="ODR144"/>
      <c r="ODS144"/>
      <c r="ODT144"/>
      <c r="ODU144"/>
      <c r="ODV144"/>
      <c r="ODW144"/>
      <c r="ODX144"/>
      <c r="ODY144"/>
      <c r="ODZ144"/>
      <c r="OEA144"/>
      <c r="OEB144"/>
      <c r="OEC144"/>
      <c r="OED144"/>
      <c r="OEE144"/>
      <c r="OEF144"/>
      <c r="OEG144"/>
      <c r="OEH144"/>
      <c r="OEI144"/>
      <c r="OEJ144"/>
      <c r="OEK144"/>
      <c r="OEL144"/>
      <c r="OEM144"/>
      <c r="OEN144"/>
      <c r="OEO144"/>
      <c r="OEP144"/>
      <c r="OEQ144"/>
      <c r="OER144"/>
      <c r="OES144"/>
      <c r="OET144"/>
      <c r="OEU144"/>
      <c r="OEV144"/>
      <c r="OEW144"/>
      <c r="OEX144"/>
      <c r="OEY144"/>
      <c r="OEZ144"/>
      <c r="OFA144"/>
      <c r="OFB144"/>
      <c r="OFC144"/>
      <c r="OFD144"/>
      <c r="OFE144"/>
      <c r="OFF144"/>
      <c r="OFG144"/>
      <c r="OFH144"/>
      <c r="OFI144"/>
      <c r="OFJ144"/>
      <c r="OFK144"/>
      <c r="OFL144"/>
      <c r="OFM144"/>
      <c r="OFN144"/>
      <c r="OFO144"/>
      <c r="OFP144"/>
      <c r="OFQ144"/>
      <c r="OFR144"/>
      <c r="OFS144"/>
      <c r="OFT144"/>
      <c r="OFU144"/>
      <c r="OFV144"/>
      <c r="OFW144"/>
      <c r="OFX144"/>
      <c r="OFY144"/>
      <c r="OFZ144"/>
      <c r="OGA144"/>
      <c r="OGB144"/>
      <c r="OGC144"/>
      <c r="OGD144"/>
      <c r="OGE144"/>
      <c r="OGF144"/>
      <c r="OGG144"/>
      <c r="OGH144"/>
      <c r="OGI144"/>
      <c r="OGJ144"/>
      <c r="OGK144"/>
      <c r="OGL144"/>
      <c r="OGM144"/>
      <c r="OGN144"/>
      <c r="OGO144"/>
      <c r="OGP144"/>
      <c r="OGQ144"/>
      <c r="OGR144"/>
      <c r="OGS144"/>
      <c r="OGT144"/>
      <c r="OGU144"/>
      <c r="OGV144"/>
      <c r="OGW144"/>
      <c r="OGX144"/>
      <c r="OGY144"/>
      <c r="OGZ144"/>
      <c r="OHA144"/>
      <c r="OHB144"/>
      <c r="OHC144"/>
      <c r="OHD144"/>
      <c r="OHE144"/>
      <c r="OHF144"/>
      <c r="OHG144"/>
      <c r="OHH144"/>
      <c r="OHI144"/>
      <c r="OHJ144"/>
      <c r="OHK144"/>
      <c r="OHL144"/>
      <c r="OHM144"/>
      <c r="OHN144"/>
      <c r="OHO144"/>
      <c r="OHP144"/>
      <c r="OHQ144"/>
      <c r="OHR144"/>
      <c r="OHS144"/>
      <c r="OHT144"/>
      <c r="OHU144"/>
      <c r="OHV144"/>
      <c r="OHW144"/>
      <c r="OHX144"/>
      <c r="OHY144"/>
      <c r="OHZ144"/>
      <c r="OIA144"/>
      <c r="OIB144"/>
      <c r="OIC144"/>
      <c r="OID144"/>
      <c r="OIE144"/>
      <c r="OIF144"/>
      <c r="OIG144"/>
      <c r="OIH144"/>
      <c r="OII144"/>
      <c r="OIJ144"/>
      <c r="OIK144"/>
      <c r="OIL144"/>
      <c r="OIM144"/>
      <c r="OIN144"/>
      <c r="OIO144"/>
      <c r="OIP144"/>
      <c r="OIQ144"/>
      <c r="OIR144"/>
      <c r="OIS144"/>
      <c r="OIT144"/>
      <c r="OIU144"/>
      <c r="OIV144"/>
      <c r="OIW144"/>
      <c r="OIX144"/>
      <c r="OIY144"/>
      <c r="OIZ144"/>
      <c r="OJA144"/>
      <c r="OJB144"/>
      <c r="OJC144"/>
      <c r="OJD144"/>
      <c r="OJE144"/>
      <c r="OJF144"/>
      <c r="OJG144"/>
      <c r="OJH144"/>
      <c r="OJI144"/>
      <c r="OJJ144"/>
      <c r="OJK144"/>
      <c r="OJL144"/>
      <c r="OJM144"/>
      <c r="OJN144"/>
      <c r="OJO144"/>
      <c r="OJP144"/>
      <c r="OJQ144"/>
      <c r="OJR144"/>
      <c r="OJS144"/>
      <c r="OJT144"/>
      <c r="OJU144"/>
      <c r="OJV144"/>
      <c r="OJW144"/>
      <c r="OJX144"/>
      <c r="OJY144"/>
      <c r="OJZ144"/>
      <c r="OKA144"/>
      <c r="OKB144"/>
      <c r="OKC144"/>
      <c r="OKD144"/>
      <c r="OKE144"/>
      <c r="OKF144"/>
      <c r="OKG144"/>
      <c r="OKH144"/>
      <c r="OKI144"/>
      <c r="OKJ144"/>
      <c r="OKK144"/>
      <c r="OKL144"/>
      <c r="OKM144"/>
      <c r="OKN144"/>
      <c r="OKO144"/>
      <c r="OKP144"/>
      <c r="OKQ144"/>
      <c r="OKR144"/>
      <c r="OKS144"/>
      <c r="OKT144"/>
      <c r="OKU144"/>
      <c r="OKV144"/>
      <c r="OKW144"/>
      <c r="OKX144"/>
      <c r="OKY144"/>
      <c r="OKZ144"/>
      <c r="OLA144"/>
      <c r="OLB144"/>
      <c r="OLC144"/>
      <c r="OLD144"/>
      <c r="OLE144"/>
      <c r="OLF144"/>
      <c r="OLG144"/>
      <c r="OLH144"/>
      <c r="OLI144"/>
      <c r="OLJ144"/>
      <c r="OLK144"/>
      <c r="OLL144"/>
      <c r="OLM144"/>
      <c r="OLN144"/>
      <c r="OLO144"/>
      <c r="OLP144"/>
      <c r="OLQ144"/>
      <c r="OLR144"/>
      <c r="OLS144"/>
      <c r="OLT144"/>
      <c r="OLU144"/>
      <c r="OLV144"/>
      <c r="OLW144"/>
      <c r="OLX144"/>
      <c r="OLY144"/>
      <c r="OLZ144"/>
      <c r="OMA144"/>
      <c r="OMB144"/>
      <c r="OMC144"/>
      <c r="OMD144"/>
      <c r="OME144"/>
      <c r="OMF144"/>
      <c r="OMG144"/>
      <c r="OMH144"/>
      <c r="OMI144"/>
      <c r="OMJ144"/>
      <c r="OMK144"/>
      <c r="OML144"/>
      <c r="OMM144"/>
      <c r="OMN144"/>
      <c r="OMO144"/>
      <c r="OMP144"/>
      <c r="OMQ144"/>
      <c r="OMR144"/>
      <c r="OMS144"/>
      <c r="OMT144"/>
      <c r="OMU144"/>
      <c r="OMV144"/>
      <c r="OMW144"/>
      <c r="OMX144"/>
      <c r="OMY144"/>
      <c r="OMZ144"/>
      <c r="ONA144"/>
      <c r="ONB144"/>
      <c r="ONC144"/>
      <c r="OND144"/>
      <c r="ONE144"/>
      <c r="ONF144"/>
      <c r="ONG144"/>
      <c r="ONH144"/>
      <c r="ONI144"/>
      <c r="ONJ144"/>
      <c r="ONK144"/>
      <c r="ONL144"/>
      <c r="ONM144"/>
      <c r="ONN144"/>
      <c r="ONO144"/>
      <c r="ONP144"/>
      <c r="ONQ144"/>
      <c r="ONR144"/>
      <c r="ONS144"/>
      <c r="ONT144"/>
      <c r="ONU144"/>
      <c r="ONV144"/>
      <c r="ONW144"/>
      <c r="ONX144"/>
      <c r="ONY144"/>
      <c r="ONZ144"/>
      <c r="OOA144"/>
      <c r="OOB144"/>
      <c r="OOC144"/>
      <c r="OOD144"/>
      <c r="OOE144"/>
      <c r="OOF144"/>
      <c r="OOG144"/>
      <c r="OOH144"/>
      <c r="OOI144"/>
      <c r="OOJ144"/>
      <c r="OOK144"/>
      <c r="OOL144"/>
      <c r="OOM144"/>
      <c r="OON144"/>
      <c r="OOO144"/>
      <c r="OOP144"/>
      <c r="OOQ144"/>
      <c r="OOR144"/>
      <c r="OOS144"/>
      <c r="OOT144"/>
      <c r="OOU144"/>
      <c r="OOV144"/>
      <c r="OOW144"/>
      <c r="OOX144"/>
      <c r="OOY144"/>
      <c r="OOZ144"/>
      <c r="OPA144"/>
      <c r="OPB144"/>
      <c r="OPC144"/>
      <c r="OPD144"/>
      <c r="OPE144"/>
      <c r="OPF144"/>
      <c r="OPG144"/>
      <c r="OPH144"/>
      <c r="OPI144"/>
      <c r="OPJ144"/>
      <c r="OPK144"/>
      <c r="OPL144"/>
      <c r="OPM144"/>
      <c r="OPN144"/>
      <c r="OPO144"/>
      <c r="OPP144"/>
      <c r="OPQ144"/>
      <c r="OPR144"/>
      <c r="OPS144"/>
      <c r="OPT144"/>
      <c r="OPU144"/>
      <c r="OPV144"/>
      <c r="OPW144"/>
      <c r="OPX144"/>
      <c r="OPY144"/>
      <c r="OPZ144"/>
      <c r="OQA144"/>
      <c r="OQB144"/>
      <c r="OQC144"/>
      <c r="OQD144"/>
      <c r="OQE144"/>
      <c r="OQF144"/>
      <c r="OQG144"/>
      <c r="OQH144"/>
      <c r="OQI144"/>
      <c r="OQJ144"/>
      <c r="OQK144"/>
      <c r="OQL144"/>
      <c r="OQM144"/>
      <c r="OQN144"/>
      <c r="OQO144"/>
      <c r="OQP144"/>
      <c r="OQQ144"/>
      <c r="OQR144"/>
      <c r="OQS144"/>
      <c r="OQT144"/>
      <c r="OQU144"/>
      <c r="OQV144"/>
      <c r="OQW144"/>
      <c r="OQX144"/>
      <c r="OQY144"/>
      <c r="OQZ144"/>
      <c r="ORA144"/>
      <c r="ORB144"/>
      <c r="ORC144"/>
      <c r="ORD144"/>
      <c r="ORE144"/>
      <c r="ORF144"/>
      <c r="ORG144"/>
      <c r="ORH144"/>
      <c r="ORI144"/>
      <c r="ORJ144"/>
      <c r="ORK144"/>
      <c r="ORL144"/>
      <c r="ORM144"/>
      <c r="ORN144"/>
      <c r="ORO144"/>
      <c r="ORP144"/>
      <c r="ORQ144"/>
      <c r="ORR144"/>
      <c r="ORS144"/>
      <c r="ORT144"/>
      <c r="ORU144"/>
      <c r="ORV144"/>
      <c r="ORW144"/>
      <c r="ORX144"/>
      <c r="ORY144"/>
      <c r="ORZ144"/>
      <c r="OSA144"/>
      <c r="OSB144"/>
      <c r="OSC144"/>
      <c r="OSD144"/>
      <c r="OSE144"/>
      <c r="OSF144"/>
      <c r="OSG144"/>
      <c r="OSH144"/>
      <c r="OSI144"/>
      <c r="OSJ144"/>
      <c r="OSK144"/>
      <c r="OSL144"/>
      <c r="OSM144"/>
      <c r="OSN144"/>
      <c r="OSO144"/>
      <c r="OSP144"/>
      <c r="OSQ144"/>
      <c r="OSR144"/>
      <c r="OSS144"/>
      <c r="OST144"/>
      <c r="OSU144"/>
      <c r="OSV144"/>
      <c r="OSW144"/>
      <c r="OSX144"/>
      <c r="OSY144"/>
      <c r="OSZ144"/>
      <c r="OTA144"/>
      <c r="OTB144"/>
      <c r="OTC144"/>
      <c r="OTD144"/>
      <c r="OTE144"/>
      <c r="OTF144"/>
      <c r="OTG144"/>
      <c r="OTH144"/>
      <c r="OTI144"/>
      <c r="OTJ144"/>
      <c r="OTK144"/>
      <c r="OTL144"/>
      <c r="OTM144"/>
      <c r="OTN144"/>
      <c r="OTO144"/>
      <c r="OTP144"/>
      <c r="OTQ144"/>
      <c r="OTR144"/>
      <c r="OTS144"/>
      <c r="OTT144"/>
      <c r="OTU144"/>
      <c r="OTV144"/>
      <c r="OTW144"/>
      <c r="OTX144"/>
      <c r="OTY144"/>
      <c r="OTZ144"/>
      <c r="OUA144"/>
      <c r="OUB144"/>
      <c r="OUC144"/>
      <c r="OUD144"/>
      <c r="OUE144"/>
      <c r="OUF144"/>
      <c r="OUG144"/>
      <c r="OUH144"/>
      <c r="OUI144"/>
      <c r="OUJ144"/>
      <c r="OUK144"/>
      <c r="OUL144"/>
      <c r="OUM144"/>
      <c r="OUN144"/>
      <c r="OUO144"/>
      <c r="OUP144"/>
      <c r="OUQ144"/>
      <c r="OUR144"/>
      <c r="OUS144"/>
      <c r="OUT144"/>
      <c r="OUU144"/>
      <c r="OUV144"/>
      <c r="OUW144"/>
      <c r="OUX144"/>
      <c r="OUY144"/>
      <c r="OUZ144"/>
      <c r="OVA144"/>
      <c r="OVB144"/>
      <c r="OVC144"/>
      <c r="OVD144"/>
      <c r="OVE144"/>
      <c r="OVF144"/>
      <c r="OVG144"/>
      <c r="OVH144"/>
      <c r="OVI144"/>
      <c r="OVJ144"/>
      <c r="OVK144"/>
      <c r="OVL144"/>
      <c r="OVM144"/>
      <c r="OVN144"/>
      <c r="OVO144"/>
      <c r="OVP144"/>
      <c r="OVQ144"/>
      <c r="OVR144"/>
      <c r="OVS144"/>
      <c r="OVT144"/>
      <c r="OVU144"/>
      <c r="OVV144"/>
      <c r="OVW144"/>
      <c r="OVX144"/>
      <c r="OVY144"/>
      <c r="OVZ144"/>
      <c r="OWA144"/>
      <c r="OWB144"/>
      <c r="OWC144"/>
      <c r="OWD144"/>
      <c r="OWE144"/>
      <c r="OWF144"/>
      <c r="OWG144"/>
      <c r="OWH144"/>
      <c r="OWI144"/>
      <c r="OWJ144"/>
      <c r="OWK144"/>
      <c r="OWL144"/>
      <c r="OWM144"/>
      <c r="OWN144"/>
      <c r="OWO144"/>
      <c r="OWP144"/>
      <c r="OWQ144"/>
      <c r="OWR144"/>
      <c r="OWS144"/>
      <c r="OWT144"/>
      <c r="OWU144"/>
      <c r="OWV144"/>
      <c r="OWW144"/>
      <c r="OWX144"/>
      <c r="OWY144"/>
      <c r="OWZ144"/>
      <c r="OXA144"/>
      <c r="OXB144"/>
      <c r="OXC144"/>
      <c r="OXD144"/>
      <c r="OXE144"/>
      <c r="OXF144"/>
      <c r="OXG144"/>
      <c r="OXH144"/>
      <c r="OXI144"/>
      <c r="OXJ144"/>
      <c r="OXK144"/>
      <c r="OXL144"/>
      <c r="OXM144"/>
      <c r="OXN144"/>
      <c r="OXO144"/>
      <c r="OXP144"/>
      <c r="OXQ144"/>
      <c r="OXR144"/>
      <c r="OXS144"/>
      <c r="OXT144"/>
      <c r="OXU144"/>
      <c r="OXV144"/>
      <c r="OXW144"/>
      <c r="OXX144"/>
      <c r="OXY144"/>
      <c r="OXZ144"/>
      <c r="OYA144"/>
      <c r="OYB144"/>
      <c r="OYC144"/>
      <c r="OYD144"/>
      <c r="OYE144"/>
      <c r="OYF144"/>
      <c r="OYG144"/>
      <c r="OYH144"/>
      <c r="OYI144"/>
      <c r="OYJ144"/>
      <c r="OYK144"/>
      <c r="OYL144"/>
      <c r="OYM144"/>
      <c r="OYN144"/>
      <c r="OYO144"/>
      <c r="OYP144"/>
      <c r="OYQ144"/>
      <c r="OYR144"/>
      <c r="OYS144"/>
      <c r="OYT144"/>
      <c r="OYU144"/>
      <c r="OYV144"/>
      <c r="OYW144"/>
      <c r="OYX144"/>
      <c r="OYY144"/>
      <c r="OYZ144"/>
      <c r="OZA144"/>
      <c r="OZB144"/>
      <c r="OZC144"/>
      <c r="OZD144"/>
      <c r="OZE144"/>
      <c r="OZF144"/>
      <c r="OZG144"/>
      <c r="OZH144"/>
      <c r="OZI144"/>
      <c r="OZJ144"/>
      <c r="OZK144"/>
      <c r="OZL144"/>
      <c r="OZM144"/>
      <c r="OZN144"/>
      <c r="OZO144"/>
      <c r="OZP144"/>
      <c r="OZQ144"/>
      <c r="OZR144"/>
      <c r="OZS144"/>
      <c r="OZT144"/>
      <c r="OZU144"/>
      <c r="OZV144"/>
      <c r="OZW144"/>
      <c r="OZX144"/>
      <c r="OZY144"/>
      <c r="OZZ144"/>
      <c r="PAA144"/>
      <c r="PAB144"/>
      <c r="PAC144"/>
      <c r="PAD144"/>
      <c r="PAE144"/>
      <c r="PAF144"/>
      <c r="PAG144"/>
      <c r="PAH144"/>
      <c r="PAI144"/>
      <c r="PAJ144"/>
      <c r="PAK144"/>
      <c r="PAL144"/>
      <c r="PAM144"/>
      <c r="PAN144"/>
      <c r="PAO144"/>
      <c r="PAP144"/>
      <c r="PAQ144"/>
      <c r="PAR144"/>
      <c r="PAS144"/>
      <c r="PAT144"/>
      <c r="PAU144"/>
      <c r="PAV144"/>
      <c r="PAW144"/>
      <c r="PAX144"/>
      <c r="PAY144"/>
      <c r="PAZ144"/>
      <c r="PBA144"/>
      <c r="PBB144"/>
      <c r="PBC144"/>
      <c r="PBD144"/>
      <c r="PBE144"/>
      <c r="PBF144"/>
      <c r="PBG144"/>
      <c r="PBH144"/>
      <c r="PBI144"/>
      <c r="PBJ144"/>
      <c r="PBK144"/>
      <c r="PBL144"/>
      <c r="PBM144"/>
      <c r="PBN144"/>
      <c r="PBO144"/>
      <c r="PBP144"/>
      <c r="PBQ144"/>
      <c r="PBR144"/>
      <c r="PBS144"/>
      <c r="PBT144"/>
      <c r="PBU144"/>
      <c r="PBV144"/>
      <c r="PBW144"/>
      <c r="PBX144"/>
      <c r="PBY144"/>
      <c r="PBZ144"/>
      <c r="PCA144"/>
      <c r="PCB144"/>
      <c r="PCC144"/>
      <c r="PCD144"/>
      <c r="PCE144"/>
      <c r="PCF144"/>
      <c r="PCG144"/>
      <c r="PCH144"/>
      <c r="PCI144"/>
      <c r="PCJ144"/>
      <c r="PCK144"/>
      <c r="PCL144"/>
      <c r="PCM144"/>
      <c r="PCN144"/>
      <c r="PCO144"/>
      <c r="PCP144"/>
      <c r="PCQ144"/>
      <c r="PCR144"/>
      <c r="PCS144"/>
      <c r="PCT144"/>
      <c r="PCU144"/>
      <c r="PCV144"/>
      <c r="PCW144"/>
      <c r="PCX144"/>
      <c r="PCY144"/>
      <c r="PCZ144"/>
      <c r="PDA144"/>
      <c r="PDB144"/>
      <c r="PDC144"/>
      <c r="PDD144"/>
      <c r="PDE144"/>
      <c r="PDF144"/>
      <c r="PDG144"/>
      <c r="PDH144"/>
      <c r="PDI144"/>
      <c r="PDJ144"/>
      <c r="PDK144"/>
      <c r="PDL144"/>
      <c r="PDM144"/>
      <c r="PDN144"/>
      <c r="PDO144"/>
      <c r="PDP144"/>
      <c r="PDQ144"/>
      <c r="PDR144"/>
      <c r="PDS144"/>
      <c r="PDT144"/>
      <c r="PDU144"/>
      <c r="PDV144"/>
      <c r="PDW144"/>
      <c r="PDX144"/>
      <c r="PDY144"/>
      <c r="PDZ144"/>
      <c r="PEA144"/>
      <c r="PEB144"/>
      <c r="PEC144"/>
      <c r="PED144"/>
      <c r="PEE144"/>
      <c r="PEF144"/>
      <c r="PEG144"/>
      <c r="PEH144"/>
      <c r="PEI144"/>
      <c r="PEJ144"/>
      <c r="PEK144"/>
      <c r="PEL144"/>
      <c r="PEM144"/>
      <c r="PEN144"/>
      <c r="PEO144"/>
      <c r="PEP144"/>
      <c r="PEQ144"/>
      <c r="PER144"/>
      <c r="PES144"/>
      <c r="PET144"/>
      <c r="PEU144"/>
      <c r="PEV144"/>
      <c r="PEW144"/>
      <c r="PEX144"/>
      <c r="PEY144"/>
      <c r="PEZ144"/>
      <c r="PFA144"/>
      <c r="PFB144"/>
      <c r="PFC144"/>
      <c r="PFD144"/>
      <c r="PFE144"/>
      <c r="PFF144"/>
      <c r="PFG144"/>
      <c r="PFH144"/>
      <c r="PFI144"/>
      <c r="PFJ144"/>
      <c r="PFK144"/>
      <c r="PFL144"/>
      <c r="PFM144"/>
      <c r="PFN144"/>
      <c r="PFO144"/>
      <c r="PFP144"/>
      <c r="PFQ144"/>
      <c r="PFR144"/>
      <c r="PFS144"/>
      <c r="PFT144"/>
      <c r="PFU144"/>
      <c r="PFV144"/>
      <c r="PFW144"/>
      <c r="PFX144"/>
      <c r="PFY144"/>
      <c r="PFZ144"/>
      <c r="PGA144"/>
      <c r="PGB144"/>
      <c r="PGC144"/>
      <c r="PGD144"/>
      <c r="PGE144"/>
      <c r="PGF144"/>
      <c r="PGG144"/>
      <c r="PGH144"/>
      <c r="PGI144"/>
      <c r="PGJ144"/>
      <c r="PGK144"/>
      <c r="PGL144"/>
      <c r="PGM144"/>
      <c r="PGN144"/>
      <c r="PGO144"/>
      <c r="PGP144"/>
      <c r="PGQ144"/>
      <c r="PGR144"/>
      <c r="PGS144"/>
      <c r="PGT144"/>
      <c r="PGU144"/>
      <c r="PGV144"/>
      <c r="PGW144"/>
      <c r="PGX144"/>
      <c r="PGY144"/>
      <c r="PGZ144"/>
      <c r="PHA144"/>
      <c r="PHB144"/>
      <c r="PHC144"/>
      <c r="PHD144"/>
      <c r="PHE144"/>
      <c r="PHF144"/>
      <c r="PHG144"/>
      <c r="PHH144"/>
      <c r="PHI144"/>
      <c r="PHJ144"/>
      <c r="PHK144"/>
      <c r="PHL144"/>
      <c r="PHM144"/>
      <c r="PHN144"/>
      <c r="PHO144"/>
      <c r="PHP144"/>
      <c r="PHQ144"/>
      <c r="PHR144"/>
      <c r="PHS144"/>
      <c r="PHT144"/>
      <c r="PHU144"/>
      <c r="PHV144"/>
      <c r="PHW144"/>
      <c r="PHX144"/>
      <c r="PHY144"/>
      <c r="PHZ144"/>
      <c r="PIA144"/>
      <c r="PIB144"/>
      <c r="PIC144"/>
      <c r="PID144"/>
      <c r="PIE144"/>
      <c r="PIF144"/>
      <c r="PIG144"/>
      <c r="PIH144"/>
      <c r="PII144"/>
      <c r="PIJ144"/>
      <c r="PIK144"/>
      <c r="PIL144"/>
      <c r="PIM144"/>
      <c r="PIN144"/>
      <c r="PIO144"/>
      <c r="PIP144"/>
      <c r="PIQ144"/>
      <c r="PIR144"/>
      <c r="PIS144"/>
      <c r="PIT144"/>
      <c r="PIU144"/>
      <c r="PIV144"/>
      <c r="PIW144"/>
      <c r="PIX144"/>
      <c r="PIY144"/>
      <c r="PIZ144"/>
      <c r="PJA144"/>
      <c r="PJB144"/>
      <c r="PJC144"/>
      <c r="PJD144"/>
      <c r="PJE144"/>
      <c r="PJF144"/>
      <c r="PJG144"/>
      <c r="PJH144"/>
      <c r="PJI144"/>
      <c r="PJJ144"/>
      <c r="PJK144"/>
      <c r="PJL144"/>
      <c r="PJM144"/>
      <c r="PJN144"/>
      <c r="PJO144"/>
      <c r="PJP144"/>
      <c r="PJQ144"/>
      <c r="PJR144"/>
      <c r="PJS144"/>
      <c r="PJT144"/>
      <c r="PJU144"/>
      <c r="PJV144"/>
      <c r="PJW144"/>
      <c r="PJX144"/>
      <c r="PJY144"/>
      <c r="PJZ144"/>
      <c r="PKA144"/>
      <c r="PKB144"/>
      <c r="PKC144"/>
      <c r="PKD144"/>
      <c r="PKE144"/>
      <c r="PKF144"/>
      <c r="PKG144"/>
      <c r="PKH144"/>
      <c r="PKI144"/>
      <c r="PKJ144"/>
      <c r="PKK144"/>
      <c r="PKL144"/>
      <c r="PKM144"/>
      <c r="PKN144"/>
      <c r="PKO144"/>
      <c r="PKP144"/>
      <c r="PKQ144"/>
      <c r="PKR144"/>
      <c r="PKS144"/>
      <c r="PKT144"/>
      <c r="PKU144"/>
      <c r="PKV144"/>
      <c r="PKW144"/>
      <c r="PKX144"/>
      <c r="PKY144"/>
      <c r="PKZ144"/>
      <c r="PLA144"/>
      <c r="PLB144"/>
      <c r="PLC144"/>
      <c r="PLD144"/>
      <c r="PLE144"/>
      <c r="PLF144"/>
      <c r="PLG144"/>
      <c r="PLH144"/>
      <c r="PLI144"/>
      <c r="PLJ144"/>
      <c r="PLK144"/>
      <c r="PLL144"/>
      <c r="PLM144"/>
      <c r="PLN144"/>
      <c r="PLO144"/>
      <c r="PLP144"/>
      <c r="PLQ144"/>
      <c r="PLR144"/>
      <c r="PLS144"/>
      <c r="PLT144"/>
      <c r="PLU144"/>
      <c r="PLV144"/>
      <c r="PLW144"/>
      <c r="PLX144"/>
      <c r="PLY144"/>
      <c r="PLZ144"/>
      <c r="PMA144"/>
      <c r="PMB144"/>
      <c r="PMC144"/>
      <c r="PMD144"/>
      <c r="PME144"/>
      <c r="PMF144"/>
      <c r="PMG144"/>
      <c r="PMH144"/>
      <c r="PMI144"/>
      <c r="PMJ144"/>
      <c r="PMK144"/>
      <c r="PML144"/>
      <c r="PMM144"/>
      <c r="PMN144"/>
      <c r="PMO144"/>
      <c r="PMP144"/>
      <c r="PMQ144"/>
      <c r="PMR144"/>
      <c r="PMS144"/>
      <c r="PMT144"/>
      <c r="PMU144"/>
      <c r="PMV144"/>
      <c r="PMW144"/>
      <c r="PMX144"/>
      <c r="PMY144"/>
      <c r="PMZ144"/>
      <c r="PNA144"/>
      <c r="PNB144"/>
      <c r="PNC144"/>
      <c r="PND144"/>
      <c r="PNE144"/>
      <c r="PNF144"/>
      <c r="PNG144"/>
      <c r="PNH144"/>
      <c r="PNI144"/>
      <c r="PNJ144"/>
      <c r="PNK144"/>
      <c r="PNL144"/>
      <c r="PNM144"/>
      <c r="PNN144"/>
      <c r="PNO144"/>
      <c r="PNP144"/>
      <c r="PNQ144"/>
      <c r="PNR144"/>
      <c r="PNS144"/>
      <c r="PNT144"/>
      <c r="PNU144"/>
      <c r="PNV144"/>
      <c r="PNW144"/>
      <c r="PNX144"/>
      <c r="PNY144"/>
      <c r="PNZ144"/>
      <c r="POA144"/>
      <c r="POB144"/>
      <c r="POC144"/>
      <c r="POD144"/>
      <c r="POE144"/>
      <c r="POF144"/>
      <c r="POG144"/>
      <c r="POH144"/>
      <c r="POI144"/>
      <c r="POJ144"/>
      <c r="POK144"/>
      <c r="POL144"/>
      <c r="POM144"/>
      <c r="PON144"/>
      <c r="POO144"/>
      <c r="POP144"/>
      <c r="POQ144"/>
      <c r="POR144"/>
      <c r="POS144"/>
      <c r="POT144"/>
      <c r="POU144"/>
      <c r="POV144"/>
      <c r="POW144"/>
      <c r="POX144"/>
      <c r="POY144"/>
      <c r="POZ144"/>
      <c r="PPA144"/>
      <c r="PPB144"/>
      <c r="PPC144"/>
      <c r="PPD144"/>
      <c r="PPE144"/>
      <c r="PPF144"/>
      <c r="PPG144"/>
      <c r="PPH144"/>
      <c r="PPI144"/>
      <c r="PPJ144"/>
      <c r="PPK144"/>
      <c r="PPL144"/>
      <c r="PPM144"/>
      <c r="PPN144"/>
      <c r="PPO144"/>
      <c r="PPP144"/>
      <c r="PPQ144"/>
      <c r="PPR144"/>
      <c r="PPS144"/>
      <c r="PPT144"/>
      <c r="PPU144"/>
      <c r="PPV144"/>
      <c r="PPW144"/>
      <c r="PPX144"/>
      <c r="PPY144"/>
      <c r="PPZ144"/>
      <c r="PQA144"/>
      <c r="PQB144"/>
      <c r="PQC144"/>
      <c r="PQD144"/>
      <c r="PQE144"/>
      <c r="PQF144"/>
      <c r="PQG144"/>
      <c r="PQH144"/>
      <c r="PQI144"/>
      <c r="PQJ144"/>
      <c r="PQK144"/>
      <c r="PQL144"/>
      <c r="PQM144"/>
      <c r="PQN144"/>
      <c r="PQO144"/>
      <c r="PQP144"/>
      <c r="PQQ144"/>
      <c r="PQR144"/>
      <c r="PQS144"/>
      <c r="PQT144"/>
      <c r="PQU144"/>
      <c r="PQV144"/>
      <c r="PQW144"/>
      <c r="PQX144"/>
      <c r="PQY144"/>
      <c r="PQZ144"/>
      <c r="PRA144"/>
      <c r="PRB144"/>
      <c r="PRC144"/>
      <c r="PRD144"/>
      <c r="PRE144"/>
      <c r="PRF144"/>
      <c r="PRG144"/>
      <c r="PRH144"/>
      <c r="PRI144"/>
      <c r="PRJ144"/>
      <c r="PRK144"/>
      <c r="PRL144"/>
      <c r="PRM144"/>
      <c r="PRN144"/>
      <c r="PRO144"/>
      <c r="PRP144"/>
      <c r="PRQ144"/>
      <c r="PRR144"/>
      <c r="PRS144"/>
      <c r="PRT144"/>
      <c r="PRU144"/>
      <c r="PRV144"/>
      <c r="PRW144"/>
      <c r="PRX144"/>
      <c r="PRY144"/>
      <c r="PRZ144"/>
      <c r="PSA144"/>
      <c r="PSB144"/>
      <c r="PSC144"/>
      <c r="PSD144"/>
      <c r="PSE144"/>
      <c r="PSF144"/>
      <c r="PSG144"/>
      <c r="PSH144"/>
      <c r="PSI144"/>
      <c r="PSJ144"/>
      <c r="PSK144"/>
      <c r="PSL144"/>
      <c r="PSM144"/>
      <c r="PSN144"/>
      <c r="PSO144"/>
      <c r="PSP144"/>
      <c r="PSQ144"/>
      <c r="PSR144"/>
      <c r="PSS144"/>
      <c r="PST144"/>
      <c r="PSU144"/>
      <c r="PSV144"/>
      <c r="PSW144"/>
      <c r="PSX144"/>
      <c r="PSY144"/>
      <c r="PSZ144"/>
      <c r="PTA144"/>
      <c r="PTB144"/>
      <c r="PTC144"/>
      <c r="PTD144"/>
      <c r="PTE144"/>
      <c r="PTF144"/>
      <c r="PTG144"/>
      <c r="PTH144"/>
      <c r="PTI144"/>
      <c r="PTJ144"/>
      <c r="PTK144"/>
      <c r="PTL144"/>
      <c r="PTM144"/>
      <c r="PTN144"/>
      <c r="PTO144"/>
      <c r="PTP144"/>
      <c r="PTQ144"/>
      <c r="PTR144"/>
      <c r="PTS144"/>
      <c r="PTT144"/>
      <c r="PTU144"/>
      <c r="PTV144"/>
      <c r="PTW144"/>
      <c r="PTX144"/>
      <c r="PTY144"/>
      <c r="PTZ144"/>
      <c r="PUA144"/>
      <c r="PUB144"/>
      <c r="PUC144"/>
      <c r="PUD144"/>
      <c r="PUE144"/>
      <c r="PUF144"/>
      <c r="PUG144"/>
      <c r="PUH144"/>
      <c r="PUI144"/>
      <c r="PUJ144"/>
      <c r="PUK144"/>
      <c r="PUL144"/>
      <c r="PUM144"/>
      <c r="PUN144"/>
      <c r="PUO144"/>
      <c r="PUP144"/>
      <c r="PUQ144"/>
      <c r="PUR144"/>
      <c r="PUS144"/>
      <c r="PUT144"/>
      <c r="PUU144"/>
      <c r="PUV144"/>
      <c r="PUW144"/>
      <c r="PUX144"/>
      <c r="PUY144"/>
      <c r="PUZ144"/>
      <c r="PVA144"/>
      <c r="PVB144"/>
      <c r="PVC144"/>
      <c r="PVD144"/>
      <c r="PVE144"/>
      <c r="PVF144"/>
      <c r="PVG144"/>
      <c r="PVH144"/>
      <c r="PVI144"/>
      <c r="PVJ144"/>
      <c r="PVK144"/>
      <c r="PVL144"/>
      <c r="PVM144"/>
      <c r="PVN144"/>
      <c r="PVO144"/>
      <c r="PVP144"/>
      <c r="PVQ144"/>
      <c r="PVR144"/>
      <c r="PVS144"/>
      <c r="PVT144"/>
      <c r="PVU144"/>
      <c r="PVV144"/>
      <c r="PVW144"/>
      <c r="PVX144"/>
      <c r="PVY144"/>
      <c r="PVZ144"/>
      <c r="PWA144"/>
      <c r="PWB144"/>
      <c r="PWC144"/>
      <c r="PWD144"/>
      <c r="PWE144"/>
      <c r="PWF144"/>
      <c r="PWG144"/>
      <c r="PWH144"/>
      <c r="PWI144"/>
      <c r="PWJ144"/>
      <c r="PWK144"/>
      <c r="PWL144"/>
      <c r="PWM144"/>
      <c r="PWN144"/>
      <c r="PWO144"/>
      <c r="PWP144"/>
      <c r="PWQ144"/>
      <c r="PWR144"/>
      <c r="PWS144"/>
      <c r="PWT144"/>
      <c r="PWU144"/>
      <c r="PWV144"/>
      <c r="PWW144"/>
      <c r="PWX144"/>
      <c r="PWY144"/>
      <c r="PWZ144"/>
      <c r="PXA144"/>
      <c r="PXB144"/>
      <c r="PXC144"/>
      <c r="PXD144"/>
      <c r="PXE144"/>
      <c r="PXF144"/>
      <c r="PXG144"/>
      <c r="PXH144"/>
      <c r="PXI144"/>
      <c r="PXJ144"/>
      <c r="PXK144"/>
      <c r="PXL144"/>
      <c r="PXM144"/>
      <c r="PXN144"/>
      <c r="PXO144"/>
      <c r="PXP144"/>
      <c r="PXQ144"/>
      <c r="PXR144"/>
      <c r="PXS144"/>
      <c r="PXT144"/>
      <c r="PXU144"/>
      <c r="PXV144"/>
      <c r="PXW144"/>
      <c r="PXX144"/>
      <c r="PXY144"/>
      <c r="PXZ144"/>
      <c r="PYA144"/>
      <c r="PYB144"/>
      <c r="PYC144"/>
      <c r="PYD144"/>
      <c r="PYE144"/>
      <c r="PYF144"/>
      <c r="PYG144"/>
      <c r="PYH144"/>
      <c r="PYI144"/>
      <c r="PYJ144"/>
      <c r="PYK144"/>
      <c r="PYL144"/>
      <c r="PYM144"/>
      <c r="PYN144"/>
      <c r="PYO144"/>
      <c r="PYP144"/>
      <c r="PYQ144"/>
      <c r="PYR144"/>
      <c r="PYS144"/>
      <c r="PYT144"/>
      <c r="PYU144"/>
      <c r="PYV144"/>
      <c r="PYW144"/>
      <c r="PYX144"/>
      <c r="PYY144"/>
      <c r="PYZ144"/>
      <c r="PZA144"/>
      <c r="PZB144"/>
      <c r="PZC144"/>
      <c r="PZD144"/>
      <c r="PZE144"/>
      <c r="PZF144"/>
      <c r="PZG144"/>
      <c r="PZH144"/>
      <c r="PZI144"/>
      <c r="PZJ144"/>
      <c r="PZK144"/>
      <c r="PZL144"/>
      <c r="PZM144"/>
      <c r="PZN144"/>
      <c r="PZO144"/>
      <c r="PZP144"/>
      <c r="PZQ144"/>
      <c r="PZR144"/>
      <c r="PZS144"/>
      <c r="PZT144"/>
      <c r="PZU144"/>
      <c r="PZV144"/>
      <c r="PZW144"/>
      <c r="PZX144"/>
      <c r="PZY144"/>
      <c r="PZZ144"/>
      <c r="QAA144"/>
      <c r="QAB144"/>
      <c r="QAC144"/>
      <c r="QAD144"/>
      <c r="QAE144"/>
      <c r="QAF144"/>
      <c r="QAG144"/>
      <c r="QAH144"/>
      <c r="QAI144"/>
      <c r="QAJ144"/>
      <c r="QAK144"/>
      <c r="QAL144"/>
      <c r="QAM144"/>
      <c r="QAN144"/>
      <c r="QAO144"/>
      <c r="QAP144"/>
      <c r="QAQ144"/>
      <c r="QAR144"/>
      <c r="QAS144"/>
      <c r="QAT144"/>
      <c r="QAU144"/>
      <c r="QAV144"/>
      <c r="QAW144"/>
      <c r="QAX144"/>
      <c r="QAY144"/>
      <c r="QAZ144"/>
      <c r="QBA144"/>
      <c r="QBB144"/>
      <c r="QBC144"/>
      <c r="QBD144"/>
      <c r="QBE144"/>
      <c r="QBF144"/>
      <c r="QBG144"/>
      <c r="QBH144"/>
      <c r="QBI144"/>
      <c r="QBJ144"/>
      <c r="QBK144"/>
      <c r="QBL144"/>
      <c r="QBM144"/>
      <c r="QBN144"/>
      <c r="QBO144"/>
      <c r="QBP144"/>
      <c r="QBQ144"/>
      <c r="QBR144"/>
      <c r="QBS144"/>
      <c r="QBT144"/>
      <c r="QBU144"/>
      <c r="QBV144"/>
      <c r="QBW144"/>
      <c r="QBX144"/>
      <c r="QBY144"/>
      <c r="QBZ144"/>
      <c r="QCA144"/>
      <c r="QCB144"/>
      <c r="QCC144"/>
      <c r="QCD144"/>
      <c r="QCE144"/>
      <c r="QCF144"/>
      <c r="QCG144"/>
      <c r="QCH144"/>
      <c r="QCI144"/>
      <c r="QCJ144"/>
      <c r="QCK144"/>
      <c r="QCL144"/>
      <c r="QCM144"/>
      <c r="QCN144"/>
      <c r="QCO144"/>
      <c r="QCP144"/>
      <c r="QCQ144"/>
      <c r="QCR144"/>
      <c r="QCS144"/>
      <c r="QCT144"/>
      <c r="QCU144"/>
      <c r="QCV144"/>
      <c r="QCW144"/>
      <c r="QCX144"/>
      <c r="QCY144"/>
      <c r="QCZ144"/>
      <c r="QDA144"/>
      <c r="QDB144"/>
      <c r="QDC144"/>
      <c r="QDD144"/>
      <c r="QDE144"/>
      <c r="QDF144"/>
      <c r="QDG144"/>
      <c r="QDH144"/>
      <c r="QDI144"/>
      <c r="QDJ144"/>
      <c r="QDK144"/>
      <c r="QDL144"/>
      <c r="QDM144"/>
      <c r="QDN144"/>
      <c r="QDO144"/>
      <c r="QDP144"/>
      <c r="QDQ144"/>
      <c r="QDR144"/>
      <c r="QDS144"/>
      <c r="QDT144"/>
      <c r="QDU144"/>
      <c r="QDV144"/>
      <c r="QDW144"/>
      <c r="QDX144"/>
      <c r="QDY144"/>
      <c r="QDZ144"/>
      <c r="QEA144"/>
      <c r="QEB144"/>
      <c r="QEC144"/>
      <c r="QED144"/>
      <c r="QEE144"/>
      <c r="QEF144"/>
      <c r="QEG144"/>
      <c r="QEH144"/>
      <c r="QEI144"/>
      <c r="QEJ144"/>
      <c r="QEK144"/>
      <c r="QEL144"/>
      <c r="QEM144"/>
      <c r="QEN144"/>
      <c r="QEO144"/>
      <c r="QEP144"/>
      <c r="QEQ144"/>
      <c r="QER144"/>
      <c r="QES144"/>
      <c r="QET144"/>
      <c r="QEU144"/>
      <c r="QEV144"/>
      <c r="QEW144"/>
      <c r="QEX144"/>
      <c r="QEY144"/>
      <c r="QEZ144"/>
      <c r="QFA144"/>
      <c r="QFB144"/>
      <c r="QFC144"/>
      <c r="QFD144"/>
      <c r="QFE144"/>
      <c r="QFF144"/>
      <c r="QFG144"/>
      <c r="QFH144"/>
      <c r="QFI144"/>
      <c r="QFJ144"/>
      <c r="QFK144"/>
      <c r="QFL144"/>
      <c r="QFM144"/>
      <c r="QFN144"/>
      <c r="QFO144"/>
      <c r="QFP144"/>
      <c r="QFQ144"/>
      <c r="QFR144"/>
      <c r="QFS144"/>
      <c r="QFT144"/>
      <c r="QFU144"/>
      <c r="QFV144"/>
      <c r="QFW144"/>
      <c r="QFX144"/>
      <c r="QFY144"/>
      <c r="QFZ144"/>
      <c r="QGA144"/>
      <c r="QGB144"/>
      <c r="QGC144"/>
      <c r="QGD144"/>
      <c r="QGE144"/>
      <c r="QGF144"/>
      <c r="QGG144"/>
      <c r="QGH144"/>
      <c r="QGI144"/>
      <c r="QGJ144"/>
      <c r="QGK144"/>
      <c r="QGL144"/>
      <c r="QGM144"/>
      <c r="QGN144"/>
      <c r="QGO144"/>
      <c r="QGP144"/>
      <c r="QGQ144"/>
      <c r="QGR144"/>
      <c r="QGS144"/>
      <c r="QGT144"/>
      <c r="QGU144"/>
      <c r="QGV144"/>
      <c r="QGW144"/>
      <c r="QGX144"/>
      <c r="QGY144"/>
      <c r="QGZ144"/>
      <c r="QHA144"/>
      <c r="QHB144"/>
      <c r="QHC144"/>
      <c r="QHD144"/>
      <c r="QHE144"/>
      <c r="QHF144"/>
      <c r="QHG144"/>
      <c r="QHH144"/>
      <c r="QHI144"/>
      <c r="QHJ144"/>
      <c r="QHK144"/>
      <c r="QHL144"/>
      <c r="QHM144"/>
      <c r="QHN144"/>
      <c r="QHO144"/>
      <c r="QHP144"/>
      <c r="QHQ144"/>
      <c r="QHR144"/>
      <c r="QHS144"/>
      <c r="QHT144"/>
      <c r="QHU144"/>
      <c r="QHV144"/>
      <c r="QHW144"/>
      <c r="QHX144"/>
      <c r="QHY144"/>
      <c r="QHZ144"/>
      <c r="QIA144"/>
      <c r="QIB144"/>
      <c r="QIC144"/>
      <c r="QID144"/>
      <c r="QIE144"/>
      <c r="QIF144"/>
      <c r="QIG144"/>
      <c r="QIH144"/>
      <c r="QII144"/>
      <c r="QIJ144"/>
      <c r="QIK144"/>
      <c r="QIL144"/>
      <c r="QIM144"/>
      <c r="QIN144"/>
      <c r="QIO144"/>
      <c r="QIP144"/>
      <c r="QIQ144"/>
      <c r="QIR144"/>
      <c r="QIS144"/>
      <c r="QIT144"/>
      <c r="QIU144"/>
      <c r="QIV144"/>
      <c r="QIW144"/>
      <c r="QIX144"/>
      <c r="QIY144"/>
      <c r="QIZ144"/>
      <c r="QJA144"/>
      <c r="QJB144"/>
      <c r="QJC144"/>
      <c r="QJD144"/>
      <c r="QJE144"/>
      <c r="QJF144"/>
      <c r="QJG144"/>
      <c r="QJH144"/>
      <c r="QJI144"/>
      <c r="QJJ144"/>
      <c r="QJK144"/>
      <c r="QJL144"/>
      <c r="QJM144"/>
      <c r="QJN144"/>
      <c r="QJO144"/>
      <c r="QJP144"/>
      <c r="QJQ144"/>
      <c r="QJR144"/>
      <c r="QJS144"/>
      <c r="QJT144"/>
      <c r="QJU144"/>
      <c r="QJV144"/>
      <c r="QJW144"/>
      <c r="QJX144"/>
      <c r="QJY144"/>
      <c r="QJZ144"/>
      <c r="QKA144"/>
      <c r="QKB144"/>
      <c r="QKC144"/>
      <c r="QKD144"/>
      <c r="QKE144"/>
      <c r="QKF144"/>
      <c r="QKG144"/>
      <c r="QKH144"/>
      <c r="QKI144"/>
      <c r="QKJ144"/>
      <c r="QKK144"/>
      <c r="QKL144"/>
      <c r="QKM144"/>
      <c r="QKN144"/>
      <c r="QKO144"/>
      <c r="QKP144"/>
      <c r="QKQ144"/>
      <c r="QKR144"/>
      <c r="QKS144"/>
      <c r="QKT144"/>
      <c r="QKU144"/>
      <c r="QKV144"/>
      <c r="QKW144"/>
      <c r="QKX144"/>
      <c r="QKY144"/>
      <c r="QKZ144"/>
      <c r="QLA144"/>
      <c r="QLB144"/>
      <c r="QLC144"/>
      <c r="QLD144"/>
      <c r="QLE144"/>
      <c r="QLF144"/>
      <c r="QLG144"/>
      <c r="QLH144"/>
      <c r="QLI144"/>
      <c r="QLJ144"/>
      <c r="QLK144"/>
      <c r="QLL144"/>
      <c r="QLM144"/>
      <c r="QLN144"/>
      <c r="QLO144"/>
      <c r="QLP144"/>
      <c r="QLQ144"/>
      <c r="QLR144"/>
      <c r="QLS144"/>
      <c r="QLT144"/>
      <c r="QLU144"/>
      <c r="QLV144"/>
      <c r="QLW144"/>
      <c r="QLX144"/>
      <c r="QLY144"/>
      <c r="QLZ144"/>
      <c r="QMA144"/>
      <c r="QMB144"/>
      <c r="QMC144"/>
      <c r="QMD144"/>
      <c r="QME144"/>
      <c r="QMF144"/>
      <c r="QMG144"/>
      <c r="QMH144"/>
      <c r="QMI144"/>
      <c r="QMJ144"/>
      <c r="QMK144"/>
      <c r="QML144"/>
      <c r="QMM144"/>
      <c r="QMN144"/>
      <c r="QMO144"/>
      <c r="QMP144"/>
      <c r="QMQ144"/>
      <c r="QMR144"/>
      <c r="QMS144"/>
      <c r="QMT144"/>
      <c r="QMU144"/>
      <c r="QMV144"/>
      <c r="QMW144"/>
      <c r="QMX144"/>
      <c r="QMY144"/>
      <c r="QMZ144"/>
      <c r="QNA144"/>
      <c r="QNB144"/>
      <c r="QNC144"/>
      <c r="QND144"/>
      <c r="QNE144"/>
      <c r="QNF144"/>
      <c r="QNG144"/>
      <c r="QNH144"/>
      <c r="QNI144"/>
      <c r="QNJ144"/>
      <c r="QNK144"/>
      <c r="QNL144"/>
      <c r="QNM144"/>
      <c r="QNN144"/>
      <c r="QNO144"/>
      <c r="QNP144"/>
      <c r="QNQ144"/>
      <c r="QNR144"/>
      <c r="QNS144"/>
      <c r="QNT144"/>
      <c r="QNU144"/>
      <c r="QNV144"/>
      <c r="QNW144"/>
      <c r="QNX144"/>
      <c r="QNY144"/>
      <c r="QNZ144"/>
      <c r="QOA144"/>
      <c r="QOB144"/>
      <c r="QOC144"/>
      <c r="QOD144"/>
      <c r="QOE144"/>
      <c r="QOF144"/>
      <c r="QOG144"/>
      <c r="QOH144"/>
      <c r="QOI144"/>
      <c r="QOJ144"/>
      <c r="QOK144"/>
      <c r="QOL144"/>
      <c r="QOM144"/>
      <c r="QON144"/>
      <c r="QOO144"/>
      <c r="QOP144"/>
      <c r="QOQ144"/>
      <c r="QOR144"/>
      <c r="QOS144"/>
      <c r="QOT144"/>
      <c r="QOU144"/>
      <c r="QOV144"/>
      <c r="QOW144"/>
      <c r="QOX144"/>
      <c r="QOY144"/>
      <c r="QOZ144"/>
      <c r="QPA144"/>
      <c r="QPB144"/>
      <c r="QPC144"/>
      <c r="QPD144"/>
      <c r="QPE144"/>
      <c r="QPF144"/>
      <c r="QPG144"/>
      <c r="QPH144"/>
      <c r="QPI144"/>
      <c r="QPJ144"/>
      <c r="QPK144"/>
      <c r="QPL144"/>
      <c r="QPM144"/>
      <c r="QPN144"/>
      <c r="QPO144"/>
      <c r="QPP144"/>
      <c r="QPQ144"/>
      <c r="QPR144"/>
      <c r="QPS144"/>
      <c r="QPT144"/>
      <c r="QPU144"/>
      <c r="QPV144"/>
      <c r="QPW144"/>
      <c r="QPX144"/>
      <c r="QPY144"/>
      <c r="QPZ144"/>
      <c r="QQA144"/>
      <c r="QQB144"/>
      <c r="QQC144"/>
      <c r="QQD144"/>
      <c r="QQE144"/>
      <c r="QQF144"/>
      <c r="QQG144"/>
      <c r="QQH144"/>
      <c r="QQI144"/>
      <c r="QQJ144"/>
      <c r="QQK144"/>
      <c r="QQL144"/>
      <c r="QQM144"/>
      <c r="QQN144"/>
      <c r="QQO144"/>
      <c r="QQP144"/>
      <c r="QQQ144"/>
      <c r="QQR144"/>
      <c r="QQS144"/>
      <c r="QQT144"/>
      <c r="QQU144"/>
      <c r="QQV144"/>
      <c r="QQW144"/>
      <c r="QQX144"/>
      <c r="QQY144"/>
      <c r="QQZ144"/>
      <c r="QRA144"/>
      <c r="QRB144"/>
      <c r="QRC144"/>
      <c r="QRD144"/>
      <c r="QRE144"/>
      <c r="QRF144"/>
      <c r="QRG144"/>
      <c r="QRH144"/>
      <c r="QRI144"/>
      <c r="QRJ144"/>
      <c r="QRK144"/>
      <c r="QRL144"/>
      <c r="QRM144"/>
      <c r="QRN144"/>
      <c r="QRO144"/>
      <c r="QRP144"/>
      <c r="QRQ144"/>
      <c r="QRR144"/>
      <c r="QRS144"/>
      <c r="QRT144"/>
      <c r="QRU144"/>
      <c r="QRV144"/>
      <c r="QRW144"/>
      <c r="QRX144"/>
      <c r="QRY144"/>
      <c r="QRZ144"/>
      <c r="QSA144"/>
      <c r="QSB144"/>
      <c r="QSC144"/>
      <c r="QSD144"/>
      <c r="QSE144"/>
      <c r="QSF144"/>
      <c r="QSG144"/>
      <c r="QSH144"/>
      <c r="QSI144"/>
      <c r="QSJ144"/>
      <c r="QSK144"/>
      <c r="QSL144"/>
      <c r="QSM144"/>
      <c r="QSN144"/>
      <c r="QSO144"/>
      <c r="QSP144"/>
      <c r="QSQ144"/>
      <c r="QSR144"/>
      <c r="QSS144"/>
      <c r="QST144"/>
      <c r="QSU144"/>
      <c r="QSV144"/>
      <c r="QSW144"/>
      <c r="QSX144"/>
      <c r="QSY144"/>
      <c r="QSZ144"/>
      <c r="QTA144"/>
      <c r="QTB144"/>
      <c r="QTC144"/>
      <c r="QTD144"/>
      <c r="QTE144"/>
      <c r="QTF144"/>
      <c r="QTG144"/>
      <c r="QTH144"/>
      <c r="QTI144"/>
      <c r="QTJ144"/>
      <c r="QTK144"/>
      <c r="QTL144"/>
      <c r="QTM144"/>
      <c r="QTN144"/>
      <c r="QTO144"/>
      <c r="QTP144"/>
      <c r="QTQ144"/>
      <c r="QTR144"/>
      <c r="QTS144"/>
      <c r="QTT144"/>
      <c r="QTU144"/>
      <c r="QTV144"/>
      <c r="QTW144"/>
      <c r="QTX144"/>
      <c r="QTY144"/>
      <c r="QTZ144"/>
      <c r="QUA144"/>
      <c r="QUB144"/>
      <c r="QUC144"/>
      <c r="QUD144"/>
      <c r="QUE144"/>
      <c r="QUF144"/>
      <c r="QUG144"/>
      <c r="QUH144"/>
      <c r="QUI144"/>
      <c r="QUJ144"/>
      <c r="QUK144"/>
      <c r="QUL144"/>
      <c r="QUM144"/>
      <c r="QUN144"/>
      <c r="QUO144"/>
      <c r="QUP144"/>
      <c r="QUQ144"/>
      <c r="QUR144"/>
      <c r="QUS144"/>
      <c r="QUT144"/>
      <c r="QUU144"/>
      <c r="QUV144"/>
      <c r="QUW144"/>
      <c r="QUX144"/>
      <c r="QUY144"/>
      <c r="QUZ144"/>
      <c r="QVA144"/>
      <c r="QVB144"/>
      <c r="QVC144"/>
      <c r="QVD144"/>
      <c r="QVE144"/>
      <c r="QVF144"/>
      <c r="QVG144"/>
      <c r="QVH144"/>
      <c r="QVI144"/>
      <c r="QVJ144"/>
      <c r="QVK144"/>
      <c r="QVL144"/>
      <c r="QVM144"/>
      <c r="QVN144"/>
      <c r="QVO144"/>
      <c r="QVP144"/>
      <c r="QVQ144"/>
      <c r="QVR144"/>
      <c r="QVS144"/>
      <c r="QVT144"/>
      <c r="QVU144"/>
      <c r="QVV144"/>
      <c r="QVW144"/>
      <c r="QVX144"/>
      <c r="QVY144"/>
      <c r="QVZ144"/>
      <c r="QWA144"/>
      <c r="QWB144"/>
      <c r="QWC144"/>
      <c r="QWD144"/>
      <c r="QWE144"/>
      <c r="QWF144"/>
      <c r="QWG144"/>
      <c r="QWH144"/>
      <c r="QWI144"/>
      <c r="QWJ144"/>
      <c r="QWK144"/>
      <c r="QWL144"/>
      <c r="QWM144"/>
      <c r="QWN144"/>
      <c r="QWO144"/>
      <c r="QWP144"/>
      <c r="QWQ144"/>
      <c r="QWR144"/>
      <c r="QWS144"/>
      <c r="QWT144"/>
      <c r="QWU144"/>
      <c r="QWV144"/>
      <c r="QWW144"/>
      <c r="QWX144"/>
      <c r="QWY144"/>
      <c r="QWZ144"/>
      <c r="QXA144"/>
      <c r="QXB144"/>
      <c r="QXC144"/>
      <c r="QXD144"/>
      <c r="QXE144"/>
      <c r="QXF144"/>
      <c r="QXG144"/>
      <c r="QXH144"/>
      <c r="QXI144"/>
      <c r="QXJ144"/>
      <c r="QXK144"/>
      <c r="QXL144"/>
      <c r="QXM144"/>
      <c r="QXN144"/>
      <c r="QXO144"/>
      <c r="QXP144"/>
      <c r="QXQ144"/>
      <c r="QXR144"/>
      <c r="QXS144"/>
      <c r="QXT144"/>
      <c r="QXU144"/>
      <c r="QXV144"/>
      <c r="QXW144"/>
      <c r="QXX144"/>
      <c r="QXY144"/>
      <c r="QXZ144"/>
      <c r="QYA144"/>
      <c r="QYB144"/>
      <c r="QYC144"/>
      <c r="QYD144"/>
      <c r="QYE144"/>
      <c r="QYF144"/>
      <c r="QYG144"/>
      <c r="QYH144"/>
      <c r="QYI144"/>
      <c r="QYJ144"/>
      <c r="QYK144"/>
      <c r="QYL144"/>
      <c r="QYM144"/>
      <c r="QYN144"/>
      <c r="QYO144"/>
      <c r="QYP144"/>
      <c r="QYQ144"/>
      <c r="QYR144"/>
      <c r="QYS144"/>
      <c r="QYT144"/>
      <c r="QYU144"/>
      <c r="QYV144"/>
      <c r="QYW144"/>
      <c r="QYX144"/>
      <c r="QYY144"/>
      <c r="QYZ144"/>
      <c r="QZA144"/>
      <c r="QZB144"/>
      <c r="QZC144"/>
      <c r="QZD144"/>
      <c r="QZE144"/>
      <c r="QZF144"/>
      <c r="QZG144"/>
      <c r="QZH144"/>
      <c r="QZI144"/>
      <c r="QZJ144"/>
      <c r="QZK144"/>
      <c r="QZL144"/>
      <c r="QZM144"/>
      <c r="QZN144"/>
      <c r="QZO144"/>
      <c r="QZP144"/>
      <c r="QZQ144"/>
      <c r="QZR144"/>
      <c r="QZS144"/>
      <c r="QZT144"/>
      <c r="QZU144"/>
      <c r="QZV144"/>
      <c r="QZW144"/>
      <c r="QZX144"/>
      <c r="QZY144"/>
      <c r="QZZ144"/>
      <c r="RAA144"/>
      <c r="RAB144"/>
      <c r="RAC144"/>
      <c r="RAD144"/>
      <c r="RAE144"/>
      <c r="RAF144"/>
      <c r="RAG144"/>
      <c r="RAH144"/>
      <c r="RAI144"/>
      <c r="RAJ144"/>
      <c r="RAK144"/>
      <c r="RAL144"/>
      <c r="RAM144"/>
      <c r="RAN144"/>
      <c r="RAO144"/>
      <c r="RAP144"/>
      <c r="RAQ144"/>
      <c r="RAR144"/>
      <c r="RAS144"/>
      <c r="RAT144"/>
      <c r="RAU144"/>
      <c r="RAV144"/>
      <c r="RAW144"/>
      <c r="RAX144"/>
      <c r="RAY144"/>
      <c r="RAZ144"/>
      <c r="RBA144"/>
      <c r="RBB144"/>
      <c r="RBC144"/>
      <c r="RBD144"/>
      <c r="RBE144"/>
      <c r="RBF144"/>
      <c r="RBG144"/>
      <c r="RBH144"/>
      <c r="RBI144"/>
      <c r="RBJ144"/>
      <c r="RBK144"/>
      <c r="RBL144"/>
      <c r="RBM144"/>
      <c r="RBN144"/>
      <c r="RBO144"/>
      <c r="RBP144"/>
      <c r="RBQ144"/>
      <c r="RBR144"/>
      <c r="RBS144"/>
      <c r="RBT144"/>
      <c r="RBU144"/>
      <c r="RBV144"/>
      <c r="RBW144"/>
      <c r="RBX144"/>
      <c r="RBY144"/>
      <c r="RBZ144"/>
      <c r="RCA144"/>
      <c r="RCB144"/>
      <c r="RCC144"/>
      <c r="RCD144"/>
      <c r="RCE144"/>
      <c r="RCF144"/>
      <c r="RCG144"/>
      <c r="RCH144"/>
      <c r="RCI144"/>
      <c r="RCJ144"/>
      <c r="RCK144"/>
      <c r="RCL144"/>
      <c r="RCM144"/>
      <c r="RCN144"/>
      <c r="RCO144"/>
      <c r="RCP144"/>
      <c r="RCQ144"/>
      <c r="RCR144"/>
      <c r="RCS144"/>
      <c r="RCT144"/>
      <c r="RCU144"/>
      <c r="RCV144"/>
      <c r="RCW144"/>
      <c r="RCX144"/>
      <c r="RCY144"/>
      <c r="RCZ144"/>
      <c r="RDA144"/>
      <c r="RDB144"/>
      <c r="RDC144"/>
      <c r="RDD144"/>
      <c r="RDE144"/>
      <c r="RDF144"/>
      <c r="RDG144"/>
      <c r="RDH144"/>
      <c r="RDI144"/>
      <c r="RDJ144"/>
      <c r="RDK144"/>
      <c r="RDL144"/>
      <c r="RDM144"/>
      <c r="RDN144"/>
      <c r="RDO144"/>
      <c r="RDP144"/>
      <c r="RDQ144"/>
      <c r="RDR144"/>
      <c r="RDS144"/>
      <c r="RDT144"/>
      <c r="RDU144"/>
      <c r="RDV144"/>
      <c r="RDW144"/>
      <c r="RDX144"/>
      <c r="RDY144"/>
      <c r="RDZ144"/>
      <c r="REA144"/>
      <c r="REB144"/>
      <c r="REC144"/>
      <c r="RED144"/>
      <c r="REE144"/>
      <c r="REF144"/>
      <c r="REG144"/>
      <c r="REH144"/>
      <c r="REI144"/>
      <c r="REJ144"/>
      <c r="REK144"/>
      <c r="REL144"/>
      <c r="REM144"/>
      <c r="REN144"/>
      <c r="REO144"/>
      <c r="REP144"/>
      <c r="REQ144"/>
      <c r="RER144"/>
      <c r="RES144"/>
      <c r="RET144"/>
      <c r="REU144"/>
      <c r="REV144"/>
      <c r="REW144"/>
      <c r="REX144"/>
      <c r="REY144"/>
      <c r="REZ144"/>
      <c r="RFA144"/>
      <c r="RFB144"/>
      <c r="RFC144"/>
      <c r="RFD144"/>
      <c r="RFE144"/>
      <c r="RFF144"/>
      <c r="RFG144"/>
      <c r="RFH144"/>
      <c r="RFI144"/>
      <c r="RFJ144"/>
      <c r="RFK144"/>
      <c r="RFL144"/>
      <c r="RFM144"/>
      <c r="RFN144"/>
      <c r="RFO144"/>
      <c r="RFP144"/>
      <c r="RFQ144"/>
      <c r="RFR144"/>
      <c r="RFS144"/>
      <c r="RFT144"/>
      <c r="RFU144"/>
      <c r="RFV144"/>
      <c r="RFW144"/>
      <c r="RFX144"/>
      <c r="RFY144"/>
      <c r="RFZ144"/>
      <c r="RGA144"/>
      <c r="RGB144"/>
      <c r="RGC144"/>
      <c r="RGD144"/>
      <c r="RGE144"/>
      <c r="RGF144"/>
      <c r="RGG144"/>
      <c r="RGH144"/>
      <c r="RGI144"/>
      <c r="RGJ144"/>
      <c r="RGK144"/>
      <c r="RGL144"/>
      <c r="RGM144"/>
      <c r="RGN144"/>
      <c r="RGO144"/>
      <c r="RGP144"/>
      <c r="RGQ144"/>
      <c r="RGR144"/>
      <c r="RGS144"/>
      <c r="RGT144"/>
      <c r="RGU144"/>
      <c r="RGV144"/>
      <c r="RGW144"/>
      <c r="RGX144"/>
      <c r="RGY144"/>
      <c r="RGZ144"/>
      <c r="RHA144"/>
      <c r="RHB144"/>
      <c r="RHC144"/>
      <c r="RHD144"/>
      <c r="RHE144"/>
      <c r="RHF144"/>
      <c r="RHG144"/>
      <c r="RHH144"/>
      <c r="RHI144"/>
      <c r="RHJ144"/>
      <c r="RHK144"/>
      <c r="RHL144"/>
      <c r="RHM144"/>
      <c r="RHN144"/>
      <c r="RHO144"/>
      <c r="RHP144"/>
      <c r="RHQ144"/>
      <c r="RHR144"/>
      <c r="RHS144"/>
      <c r="RHT144"/>
      <c r="RHU144"/>
      <c r="RHV144"/>
      <c r="RHW144"/>
      <c r="RHX144"/>
      <c r="RHY144"/>
      <c r="RHZ144"/>
      <c r="RIA144"/>
      <c r="RIB144"/>
      <c r="RIC144"/>
      <c r="RID144"/>
      <c r="RIE144"/>
      <c r="RIF144"/>
      <c r="RIG144"/>
      <c r="RIH144"/>
      <c r="RII144"/>
      <c r="RIJ144"/>
      <c r="RIK144"/>
      <c r="RIL144"/>
      <c r="RIM144"/>
      <c r="RIN144"/>
      <c r="RIO144"/>
      <c r="RIP144"/>
      <c r="RIQ144"/>
      <c r="RIR144"/>
      <c r="RIS144"/>
      <c r="RIT144"/>
      <c r="RIU144"/>
      <c r="RIV144"/>
      <c r="RIW144"/>
      <c r="RIX144"/>
      <c r="RIY144"/>
      <c r="RIZ144"/>
      <c r="RJA144"/>
      <c r="RJB144"/>
      <c r="RJC144"/>
      <c r="RJD144"/>
      <c r="RJE144"/>
      <c r="RJF144"/>
      <c r="RJG144"/>
      <c r="RJH144"/>
      <c r="RJI144"/>
      <c r="RJJ144"/>
      <c r="RJK144"/>
      <c r="RJL144"/>
      <c r="RJM144"/>
      <c r="RJN144"/>
      <c r="RJO144"/>
      <c r="RJP144"/>
      <c r="RJQ144"/>
      <c r="RJR144"/>
      <c r="RJS144"/>
      <c r="RJT144"/>
      <c r="RJU144"/>
      <c r="RJV144"/>
      <c r="RJW144"/>
      <c r="RJX144"/>
      <c r="RJY144"/>
      <c r="RJZ144"/>
      <c r="RKA144"/>
      <c r="RKB144"/>
      <c r="RKC144"/>
      <c r="RKD144"/>
      <c r="RKE144"/>
      <c r="RKF144"/>
      <c r="RKG144"/>
      <c r="RKH144"/>
      <c r="RKI144"/>
      <c r="RKJ144"/>
      <c r="RKK144"/>
      <c r="RKL144"/>
      <c r="RKM144"/>
      <c r="RKN144"/>
      <c r="RKO144"/>
      <c r="RKP144"/>
      <c r="RKQ144"/>
      <c r="RKR144"/>
      <c r="RKS144"/>
      <c r="RKT144"/>
      <c r="RKU144"/>
      <c r="RKV144"/>
      <c r="RKW144"/>
      <c r="RKX144"/>
      <c r="RKY144"/>
      <c r="RKZ144"/>
      <c r="RLA144"/>
      <c r="RLB144"/>
      <c r="RLC144"/>
      <c r="RLD144"/>
      <c r="RLE144"/>
      <c r="RLF144"/>
      <c r="RLG144"/>
      <c r="RLH144"/>
      <c r="RLI144"/>
      <c r="RLJ144"/>
      <c r="RLK144"/>
      <c r="RLL144"/>
      <c r="RLM144"/>
      <c r="RLN144"/>
      <c r="RLO144"/>
      <c r="RLP144"/>
      <c r="RLQ144"/>
      <c r="RLR144"/>
      <c r="RLS144"/>
      <c r="RLT144"/>
      <c r="RLU144"/>
      <c r="RLV144"/>
      <c r="RLW144"/>
      <c r="RLX144"/>
      <c r="RLY144"/>
      <c r="RLZ144"/>
      <c r="RMA144"/>
      <c r="RMB144"/>
      <c r="RMC144"/>
      <c r="RMD144"/>
      <c r="RME144"/>
      <c r="RMF144"/>
      <c r="RMG144"/>
      <c r="RMH144"/>
      <c r="RMI144"/>
      <c r="RMJ144"/>
      <c r="RMK144"/>
      <c r="RML144"/>
      <c r="RMM144"/>
      <c r="RMN144"/>
      <c r="RMO144"/>
      <c r="RMP144"/>
      <c r="RMQ144"/>
      <c r="RMR144"/>
      <c r="RMS144"/>
      <c r="RMT144"/>
      <c r="RMU144"/>
      <c r="RMV144"/>
      <c r="RMW144"/>
      <c r="RMX144"/>
      <c r="RMY144"/>
      <c r="RMZ144"/>
      <c r="RNA144"/>
      <c r="RNB144"/>
      <c r="RNC144"/>
      <c r="RND144"/>
      <c r="RNE144"/>
      <c r="RNF144"/>
      <c r="RNG144"/>
      <c r="RNH144"/>
      <c r="RNI144"/>
      <c r="RNJ144"/>
      <c r="RNK144"/>
      <c r="RNL144"/>
      <c r="RNM144"/>
      <c r="RNN144"/>
      <c r="RNO144"/>
      <c r="RNP144"/>
      <c r="RNQ144"/>
      <c r="RNR144"/>
      <c r="RNS144"/>
      <c r="RNT144"/>
      <c r="RNU144"/>
      <c r="RNV144"/>
      <c r="RNW144"/>
      <c r="RNX144"/>
      <c r="RNY144"/>
      <c r="RNZ144"/>
      <c r="ROA144"/>
      <c r="ROB144"/>
      <c r="ROC144"/>
      <c r="ROD144"/>
      <c r="ROE144"/>
      <c r="ROF144"/>
      <c r="ROG144"/>
      <c r="ROH144"/>
      <c r="ROI144"/>
      <c r="ROJ144"/>
      <c r="ROK144"/>
      <c r="ROL144"/>
      <c r="ROM144"/>
      <c r="RON144"/>
      <c r="ROO144"/>
      <c r="ROP144"/>
      <c r="ROQ144"/>
      <c r="ROR144"/>
      <c r="ROS144"/>
      <c r="ROT144"/>
      <c r="ROU144"/>
      <c r="ROV144"/>
      <c r="ROW144"/>
      <c r="ROX144"/>
      <c r="ROY144"/>
      <c r="ROZ144"/>
      <c r="RPA144"/>
      <c r="RPB144"/>
      <c r="RPC144"/>
      <c r="RPD144"/>
      <c r="RPE144"/>
      <c r="RPF144"/>
      <c r="RPG144"/>
      <c r="RPH144"/>
      <c r="RPI144"/>
      <c r="RPJ144"/>
      <c r="RPK144"/>
      <c r="RPL144"/>
      <c r="RPM144"/>
      <c r="RPN144"/>
      <c r="RPO144"/>
      <c r="RPP144"/>
      <c r="RPQ144"/>
      <c r="RPR144"/>
      <c r="RPS144"/>
      <c r="RPT144"/>
      <c r="RPU144"/>
      <c r="RPV144"/>
      <c r="RPW144"/>
      <c r="RPX144"/>
      <c r="RPY144"/>
      <c r="RPZ144"/>
      <c r="RQA144"/>
      <c r="RQB144"/>
      <c r="RQC144"/>
      <c r="RQD144"/>
      <c r="RQE144"/>
      <c r="RQF144"/>
      <c r="RQG144"/>
      <c r="RQH144"/>
      <c r="RQI144"/>
      <c r="RQJ144"/>
      <c r="RQK144"/>
      <c r="RQL144"/>
      <c r="RQM144"/>
      <c r="RQN144"/>
      <c r="RQO144"/>
      <c r="RQP144"/>
      <c r="RQQ144"/>
      <c r="RQR144"/>
      <c r="RQS144"/>
      <c r="RQT144"/>
      <c r="RQU144"/>
      <c r="RQV144"/>
      <c r="RQW144"/>
      <c r="RQX144"/>
      <c r="RQY144"/>
      <c r="RQZ144"/>
      <c r="RRA144"/>
      <c r="RRB144"/>
      <c r="RRC144"/>
      <c r="RRD144"/>
      <c r="RRE144"/>
      <c r="RRF144"/>
      <c r="RRG144"/>
      <c r="RRH144"/>
      <c r="RRI144"/>
      <c r="RRJ144"/>
      <c r="RRK144"/>
      <c r="RRL144"/>
      <c r="RRM144"/>
      <c r="RRN144"/>
      <c r="RRO144"/>
      <c r="RRP144"/>
      <c r="RRQ144"/>
      <c r="RRR144"/>
      <c r="RRS144"/>
      <c r="RRT144"/>
      <c r="RRU144"/>
      <c r="RRV144"/>
      <c r="RRW144"/>
      <c r="RRX144"/>
      <c r="RRY144"/>
      <c r="RRZ144"/>
      <c r="RSA144"/>
      <c r="RSB144"/>
      <c r="RSC144"/>
      <c r="RSD144"/>
      <c r="RSE144"/>
      <c r="RSF144"/>
      <c r="RSG144"/>
      <c r="RSH144"/>
      <c r="RSI144"/>
      <c r="RSJ144"/>
      <c r="RSK144"/>
      <c r="RSL144"/>
      <c r="RSM144"/>
      <c r="RSN144"/>
      <c r="RSO144"/>
      <c r="RSP144"/>
      <c r="RSQ144"/>
      <c r="RSR144"/>
      <c r="RSS144"/>
      <c r="RST144"/>
      <c r="RSU144"/>
      <c r="RSV144"/>
      <c r="RSW144"/>
      <c r="RSX144"/>
      <c r="RSY144"/>
      <c r="RSZ144"/>
      <c r="RTA144"/>
      <c r="RTB144"/>
      <c r="RTC144"/>
      <c r="RTD144"/>
      <c r="RTE144"/>
      <c r="RTF144"/>
      <c r="RTG144"/>
      <c r="RTH144"/>
      <c r="RTI144"/>
      <c r="RTJ144"/>
      <c r="RTK144"/>
      <c r="RTL144"/>
      <c r="RTM144"/>
      <c r="RTN144"/>
      <c r="RTO144"/>
      <c r="RTP144"/>
      <c r="RTQ144"/>
      <c r="RTR144"/>
      <c r="RTS144"/>
      <c r="RTT144"/>
      <c r="RTU144"/>
      <c r="RTV144"/>
      <c r="RTW144"/>
      <c r="RTX144"/>
      <c r="RTY144"/>
      <c r="RTZ144"/>
      <c r="RUA144"/>
      <c r="RUB144"/>
      <c r="RUC144"/>
      <c r="RUD144"/>
      <c r="RUE144"/>
      <c r="RUF144"/>
      <c r="RUG144"/>
      <c r="RUH144"/>
      <c r="RUI144"/>
      <c r="RUJ144"/>
      <c r="RUK144"/>
      <c r="RUL144"/>
      <c r="RUM144"/>
      <c r="RUN144"/>
      <c r="RUO144"/>
      <c r="RUP144"/>
      <c r="RUQ144"/>
      <c r="RUR144"/>
      <c r="RUS144"/>
      <c r="RUT144"/>
      <c r="RUU144"/>
      <c r="RUV144"/>
      <c r="RUW144"/>
      <c r="RUX144"/>
      <c r="RUY144"/>
      <c r="RUZ144"/>
      <c r="RVA144"/>
      <c r="RVB144"/>
      <c r="RVC144"/>
      <c r="RVD144"/>
      <c r="RVE144"/>
      <c r="RVF144"/>
      <c r="RVG144"/>
      <c r="RVH144"/>
      <c r="RVI144"/>
      <c r="RVJ144"/>
      <c r="RVK144"/>
      <c r="RVL144"/>
      <c r="RVM144"/>
      <c r="RVN144"/>
      <c r="RVO144"/>
      <c r="RVP144"/>
      <c r="RVQ144"/>
      <c r="RVR144"/>
      <c r="RVS144"/>
      <c r="RVT144"/>
      <c r="RVU144"/>
      <c r="RVV144"/>
      <c r="RVW144"/>
      <c r="RVX144"/>
      <c r="RVY144"/>
      <c r="RVZ144"/>
      <c r="RWA144"/>
      <c r="RWB144"/>
      <c r="RWC144"/>
      <c r="RWD144"/>
      <c r="RWE144"/>
      <c r="RWF144"/>
      <c r="RWG144"/>
      <c r="RWH144"/>
      <c r="RWI144"/>
      <c r="RWJ144"/>
      <c r="RWK144"/>
      <c r="RWL144"/>
      <c r="RWM144"/>
      <c r="RWN144"/>
      <c r="RWO144"/>
      <c r="RWP144"/>
      <c r="RWQ144"/>
      <c r="RWR144"/>
      <c r="RWS144"/>
      <c r="RWT144"/>
      <c r="RWU144"/>
      <c r="RWV144"/>
      <c r="RWW144"/>
      <c r="RWX144"/>
      <c r="RWY144"/>
      <c r="RWZ144"/>
      <c r="RXA144"/>
      <c r="RXB144"/>
      <c r="RXC144"/>
      <c r="RXD144"/>
      <c r="RXE144"/>
      <c r="RXF144"/>
      <c r="RXG144"/>
      <c r="RXH144"/>
      <c r="RXI144"/>
      <c r="RXJ144"/>
      <c r="RXK144"/>
      <c r="RXL144"/>
      <c r="RXM144"/>
      <c r="RXN144"/>
      <c r="RXO144"/>
      <c r="RXP144"/>
      <c r="RXQ144"/>
      <c r="RXR144"/>
      <c r="RXS144"/>
      <c r="RXT144"/>
      <c r="RXU144"/>
      <c r="RXV144"/>
      <c r="RXW144"/>
      <c r="RXX144"/>
      <c r="RXY144"/>
      <c r="RXZ144"/>
      <c r="RYA144"/>
      <c r="RYB144"/>
      <c r="RYC144"/>
      <c r="RYD144"/>
      <c r="RYE144"/>
      <c r="RYF144"/>
      <c r="RYG144"/>
      <c r="RYH144"/>
      <c r="RYI144"/>
      <c r="RYJ144"/>
      <c r="RYK144"/>
      <c r="RYL144"/>
      <c r="RYM144"/>
      <c r="RYN144"/>
      <c r="RYO144"/>
      <c r="RYP144"/>
      <c r="RYQ144"/>
      <c r="RYR144"/>
      <c r="RYS144"/>
      <c r="RYT144"/>
      <c r="RYU144"/>
      <c r="RYV144"/>
      <c r="RYW144"/>
      <c r="RYX144"/>
      <c r="RYY144"/>
      <c r="RYZ144"/>
      <c r="RZA144"/>
      <c r="RZB144"/>
      <c r="RZC144"/>
      <c r="RZD144"/>
      <c r="RZE144"/>
      <c r="RZF144"/>
      <c r="RZG144"/>
      <c r="RZH144"/>
      <c r="RZI144"/>
      <c r="RZJ144"/>
      <c r="RZK144"/>
      <c r="RZL144"/>
      <c r="RZM144"/>
      <c r="RZN144"/>
      <c r="RZO144"/>
      <c r="RZP144"/>
      <c r="RZQ144"/>
      <c r="RZR144"/>
      <c r="RZS144"/>
      <c r="RZT144"/>
      <c r="RZU144"/>
      <c r="RZV144"/>
      <c r="RZW144"/>
      <c r="RZX144"/>
      <c r="RZY144"/>
      <c r="RZZ144"/>
      <c r="SAA144"/>
      <c r="SAB144"/>
      <c r="SAC144"/>
      <c r="SAD144"/>
      <c r="SAE144"/>
      <c r="SAF144"/>
      <c r="SAG144"/>
      <c r="SAH144"/>
      <c r="SAI144"/>
      <c r="SAJ144"/>
      <c r="SAK144"/>
      <c r="SAL144"/>
      <c r="SAM144"/>
      <c r="SAN144"/>
      <c r="SAO144"/>
      <c r="SAP144"/>
      <c r="SAQ144"/>
      <c r="SAR144"/>
      <c r="SAS144"/>
      <c r="SAT144"/>
      <c r="SAU144"/>
      <c r="SAV144"/>
      <c r="SAW144"/>
      <c r="SAX144"/>
      <c r="SAY144"/>
      <c r="SAZ144"/>
      <c r="SBA144"/>
      <c r="SBB144"/>
      <c r="SBC144"/>
      <c r="SBD144"/>
      <c r="SBE144"/>
      <c r="SBF144"/>
      <c r="SBG144"/>
      <c r="SBH144"/>
      <c r="SBI144"/>
      <c r="SBJ144"/>
      <c r="SBK144"/>
      <c r="SBL144"/>
      <c r="SBM144"/>
      <c r="SBN144"/>
      <c r="SBO144"/>
      <c r="SBP144"/>
      <c r="SBQ144"/>
      <c r="SBR144"/>
      <c r="SBS144"/>
      <c r="SBT144"/>
      <c r="SBU144"/>
      <c r="SBV144"/>
      <c r="SBW144"/>
      <c r="SBX144"/>
      <c r="SBY144"/>
      <c r="SBZ144"/>
      <c r="SCA144"/>
      <c r="SCB144"/>
      <c r="SCC144"/>
      <c r="SCD144"/>
      <c r="SCE144"/>
      <c r="SCF144"/>
      <c r="SCG144"/>
      <c r="SCH144"/>
      <c r="SCI144"/>
      <c r="SCJ144"/>
      <c r="SCK144"/>
      <c r="SCL144"/>
      <c r="SCM144"/>
      <c r="SCN144"/>
      <c r="SCO144"/>
      <c r="SCP144"/>
      <c r="SCQ144"/>
      <c r="SCR144"/>
      <c r="SCS144"/>
      <c r="SCT144"/>
      <c r="SCU144"/>
      <c r="SCV144"/>
      <c r="SCW144"/>
      <c r="SCX144"/>
      <c r="SCY144"/>
      <c r="SCZ144"/>
      <c r="SDA144"/>
      <c r="SDB144"/>
      <c r="SDC144"/>
      <c r="SDD144"/>
      <c r="SDE144"/>
      <c r="SDF144"/>
      <c r="SDG144"/>
      <c r="SDH144"/>
      <c r="SDI144"/>
      <c r="SDJ144"/>
      <c r="SDK144"/>
      <c r="SDL144"/>
      <c r="SDM144"/>
      <c r="SDN144"/>
      <c r="SDO144"/>
      <c r="SDP144"/>
      <c r="SDQ144"/>
      <c r="SDR144"/>
      <c r="SDS144"/>
      <c r="SDT144"/>
      <c r="SDU144"/>
      <c r="SDV144"/>
      <c r="SDW144"/>
      <c r="SDX144"/>
      <c r="SDY144"/>
      <c r="SDZ144"/>
      <c r="SEA144"/>
      <c r="SEB144"/>
      <c r="SEC144"/>
      <c r="SED144"/>
      <c r="SEE144"/>
      <c r="SEF144"/>
      <c r="SEG144"/>
      <c r="SEH144"/>
      <c r="SEI144"/>
      <c r="SEJ144"/>
      <c r="SEK144"/>
      <c r="SEL144"/>
      <c r="SEM144"/>
      <c r="SEN144"/>
      <c r="SEO144"/>
      <c r="SEP144"/>
      <c r="SEQ144"/>
      <c r="SER144"/>
      <c r="SES144"/>
      <c r="SET144"/>
      <c r="SEU144"/>
      <c r="SEV144"/>
      <c r="SEW144"/>
      <c r="SEX144"/>
      <c r="SEY144"/>
      <c r="SEZ144"/>
      <c r="SFA144"/>
      <c r="SFB144"/>
      <c r="SFC144"/>
      <c r="SFD144"/>
      <c r="SFE144"/>
      <c r="SFF144"/>
      <c r="SFG144"/>
      <c r="SFH144"/>
      <c r="SFI144"/>
      <c r="SFJ144"/>
      <c r="SFK144"/>
      <c r="SFL144"/>
      <c r="SFM144"/>
      <c r="SFN144"/>
      <c r="SFO144"/>
      <c r="SFP144"/>
      <c r="SFQ144"/>
      <c r="SFR144"/>
      <c r="SFS144"/>
      <c r="SFT144"/>
      <c r="SFU144"/>
      <c r="SFV144"/>
      <c r="SFW144"/>
      <c r="SFX144"/>
      <c r="SFY144"/>
      <c r="SFZ144"/>
      <c r="SGA144"/>
      <c r="SGB144"/>
      <c r="SGC144"/>
      <c r="SGD144"/>
      <c r="SGE144"/>
      <c r="SGF144"/>
      <c r="SGG144"/>
      <c r="SGH144"/>
      <c r="SGI144"/>
      <c r="SGJ144"/>
      <c r="SGK144"/>
      <c r="SGL144"/>
      <c r="SGM144"/>
      <c r="SGN144"/>
      <c r="SGO144"/>
      <c r="SGP144"/>
      <c r="SGQ144"/>
      <c r="SGR144"/>
      <c r="SGS144"/>
      <c r="SGT144"/>
      <c r="SGU144"/>
      <c r="SGV144"/>
      <c r="SGW144"/>
      <c r="SGX144"/>
      <c r="SGY144"/>
      <c r="SGZ144"/>
      <c r="SHA144"/>
      <c r="SHB144"/>
      <c r="SHC144"/>
      <c r="SHD144"/>
      <c r="SHE144"/>
      <c r="SHF144"/>
      <c r="SHG144"/>
      <c r="SHH144"/>
      <c r="SHI144"/>
      <c r="SHJ144"/>
      <c r="SHK144"/>
      <c r="SHL144"/>
      <c r="SHM144"/>
      <c r="SHN144"/>
      <c r="SHO144"/>
      <c r="SHP144"/>
      <c r="SHQ144"/>
      <c r="SHR144"/>
      <c r="SHS144"/>
      <c r="SHT144"/>
      <c r="SHU144"/>
      <c r="SHV144"/>
      <c r="SHW144"/>
      <c r="SHX144"/>
      <c r="SHY144"/>
      <c r="SHZ144"/>
      <c r="SIA144"/>
      <c r="SIB144"/>
      <c r="SIC144"/>
      <c r="SID144"/>
      <c r="SIE144"/>
      <c r="SIF144"/>
      <c r="SIG144"/>
      <c r="SIH144"/>
      <c r="SII144"/>
      <c r="SIJ144"/>
      <c r="SIK144"/>
      <c r="SIL144"/>
      <c r="SIM144"/>
      <c r="SIN144"/>
      <c r="SIO144"/>
      <c r="SIP144"/>
      <c r="SIQ144"/>
      <c r="SIR144"/>
      <c r="SIS144"/>
      <c r="SIT144"/>
      <c r="SIU144"/>
      <c r="SIV144"/>
      <c r="SIW144"/>
      <c r="SIX144"/>
      <c r="SIY144"/>
      <c r="SIZ144"/>
      <c r="SJA144"/>
      <c r="SJB144"/>
      <c r="SJC144"/>
      <c r="SJD144"/>
      <c r="SJE144"/>
      <c r="SJF144"/>
      <c r="SJG144"/>
      <c r="SJH144"/>
      <c r="SJI144"/>
      <c r="SJJ144"/>
      <c r="SJK144"/>
      <c r="SJL144"/>
      <c r="SJM144"/>
      <c r="SJN144"/>
      <c r="SJO144"/>
      <c r="SJP144"/>
      <c r="SJQ144"/>
      <c r="SJR144"/>
      <c r="SJS144"/>
      <c r="SJT144"/>
      <c r="SJU144"/>
      <c r="SJV144"/>
      <c r="SJW144"/>
      <c r="SJX144"/>
      <c r="SJY144"/>
      <c r="SJZ144"/>
      <c r="SKA144"/>
      <c r="SKB144"/>
      <c r="SKC144"/>
      <c r="SKD144"/>
      <c r="SKE144"/>
      <c r="SKF144"/>
      <c r="SKG144"/>
      <c r="SKH144"/>
      <c r="SKI144"/>
      <c r="SKJ144"/>
      <c r="SKK144"/>
      <c r="SKL144"/>
      <c r="SKM144"/>
      <c r="SKN144"/>
      <c r="SKO144"/>
      <c r="SKP144"/>
      <c r="SKQ144"/>
      <c r="SKR144"/>
      <c r="SKS144"/>
      <c r="SKT144"/>
      <c r="SKU144"/>
      <c r="SKV144"/>
      <c r="SKW144"/>
      <c r="SKX144"/>
      <c r="SKY144"/>
      <c r="SKZ144"/>
      <c r="SLA144"/>
      <c r="SLB144"/>
      <c r="SLC144"/>
      <c r="SLD144"/>
      <c r="SLE144"/>
      <c r="SLF144"/>
      <c r="SLG144"/>
      <c r="SLH144"/>
      <c r="SLI144"/>
      <c r="SLJ144"/>
      <c r="SLK144"/>
      <c r="SLL144"/>
      <c r="SLM144"/>
      <c r="SLN144"/>
      <c r="SLO144"/>
      <c r="SLP144"/>
      <c r="SLQ144"/>
      <c r="SLR144"/>
      <c r="SLS144"/>
      <c r="SLT144"/>
      <c r="SLU144"/>
      <c r="SLV144"/>
      <c r="SLW144"/>
      <c r="SLX144"/>
      <c r="SLY144"/>
      <c r="SLZ144"/>
      <c r="SMA144"/>
      <c r="SMB144"/>
      <c r="SMC144"/>
      <c r="SMD144"/>
      <c r="SME144"/>
      <c r="SMF144"/>
      <c r="SMG144"/>
      <c r="SMH144"/>
      <c r="SMI144"/>
      <c r="SMJ144"/>
      <c r="SMK144"/>
      <c r="SML144"/>
      <c r="SMM144"/>
      <c r="SMN144"/>
      <c r="SMO144"/>
      <c r="SMP144"/>
      <c r="SMQ144"/>
      <c r="SMR144"/>
      <c r="SMS144"/>
      <c r="SMT144"/>
      <c r="SMU144"/>
      <c r="SMV144"/>
      <c r="SMW144"/>
      <c r="SMX144"/>
      <c r="SMY144"/>
      <c r="SMZ144"/>
      <c r="SNA144"/>
      <c r="SNB144"/>
      <c r="SNC144"/>
      <c r="SND144"/>
      <c r="SNE144"/>
      <c r="SNF144"/>
      <c r="SNG144"/>
      <c r="SNH144"/>
      <c r="SNI144"/>
      <c r="SNJ144"/>
      <c r="SNK144"/>
      <c r="SNL144"/>
      <c r="SNM144"/>
      <c r="SNN144"/>
      <c r="SNO144"/>
      <c r="SNP144"/>
      <c r="SNQ144"/>
      <c r="SNR144"/>
      <c r="SNS144"/>
      <c r="SNT144"/>
      <c r="SNU144"/>
      <c r="SNV144"/>
      <c r="SNW144"/>
      <c r="SNX144"/>
      <c r="SNY144"/>
      <c r="SNZ144"/>
      <c r="SOA144"/>
      <c r="SOB144"/>
      <c r="SOC144"/>
      <c r="SOD144"/>
      <c r="SOE144"/>
      <c r="SOF144"/>
      <c r="SOG144"/>
      <c r="SOH144"/>
      <c r="SOI144"/>
      <c r="SOJ144"/>
      <c r="SOK144"/>
      <c r="SOL144"/>
      <c r="SOM144"/>
      <c r="SON144"/>
      <c r="SOO144"/>
      <c r="SOP144"/>
      <c r="SOQ144"/>
      <c r="SOR144"/>
      <c r="SOS144"/>
      <c r="SOT144"/>
      <c r="SOU144"/>
      <c r="SOV144"/>
      <c r="SOW144"/>
      <c r="SOX144"/>
      <c r="SOY144"/>
      <c r="SOZ144"/>
      <c r="SPA144"/>
      <c r="SPB144"/>
      <c r="SPC144"/>
      <c r="SPD144"/>
      <c r="SPE144"/>
      <c r="SPF144"/>
      <c r="SPG144"/>
      <c r="SPH144"/>
      <c r="SPI144"/>
      <c r="SPJ144"/>
      <c r="SPK144"/>
      <c r="SPL144"/>
      <c r="SPM144"/>
      <c r="SPN144"/>
      <c r="SPO144"/>
      <c r="SPP144"/>
      <c r="SPQ144"/>
      <c r="SPR144"/>
      <c r="SPS144"/>
      <c r="SPT144"/>
      <c r="SPU144"/>
      <c r="SPV144"/>
      <c r="SPW144"/>
      <c r="SPX144"/>
      <c r="SPY144"/>
      <c r="SPZ144"/>
      <c r="SQA144"/>
      <c r="SQB144"/>
      <c r="SQC144"/>
      <c r="SQD144"/>
      <c r="SQE144"/>
      <c r="SQF144"/>
      <c r="SQG144"/>
      <c r="SQH144"/>
      <c r="SQI144"/>
      <c r="SQJ144"/>
      <c r="SQK144"/>
      <c r="SQL144"/>
      <c r="SQM144"/>
      <c r="SQN144"/>
      <c r="SQO144"/>
      <c r="SQP144"/>
      <c r="SQQ144"/>
      <c r="SQR144"/>
      <c r="SQS144"/>
      <c r="SQT144"/>
      <c r="SQU144"/>
      <c r="SQV144"/>
      <c r="SQW144"/>
      <c r="SQX144"/>
      <c r="SQY144"/>
      <c r="SQZ144"/>
      <c r="SRA144"/>
      <c r="SRB144"/>
      <c r="SRC144"/>
      <c r="SRD144"/>
      <c r="SRE144"/>
      <c r="SRF144"/>
      <c r="SRG144"/>
      <c r="SRH144"/>
      <c r="SRI144"/>
      <c r="SRJ144"/>
      <c r="SRK144"/>
      <c r="SRL144"/>
      <c r="SRM144"/>
      <c r="SRN144"/>
      <c r="SRO144"/>
      <c r="SRP144"/>
      <c r="SRQ144"/>
      <c r="SRR144"/>
      <c r="SRS144"/>
      <c r="SRT144"/>
      <c r="SRU144"/>
      <c r="SRV144"/>
      <c r="SRW144"/>
      <c r="SRX144"/>
      <c r="SRY144"/>
      <c r="SRZ144"/>
      <c r="SSA144"/>
      <c r="SSB144"/>
      <c r="SSC144"/>
      <c r="SSD144"/>
      <c r="SSE144"/>
      <c r="SSF144"/>
      <c r="SSG144"/>
      <c r="SSH144"/>
      <c r="SSI144"/>
      <c r="SSJ144"/>
      <c r="SSK144"/>
      <c r="SSL144"/>
      <c r="SSM144"/>
      <c r="SSN144"/>
      <c r="SSO144"/>
      <c r="SSP144"/>
      <c r="SSQ144"/>
      <c r="SSR144"/>
      <c r="SSS144"/>
      <c r="SST144"/>
      <c r="SSU144"/>
      <c r="SSV144"/>
      <c r="SSW144"/>
      <c r="SSX144"/>
      <c r="SSY144"/>
      <c r="SSZ144"/>
      <c r="STA144"/>
      <c r="STB144"/>
      <c r="STC144"/>
      <c r="STD144"/>
      <c r="STE144"/>
      <c r="STF144"/>
      <c r="STG144"/>
      <c r="STH144"/>
      <c r="STI144"/>
      <c r="STJ144"/>
      <c r="STK144"/>
      <c r="STL144"/>
      <c r="STM144"/>
      <c r="STN144"/>
      <c r="STO144"/>
      <c r="STP144"/>
      <c r="STQ144"/>
      <c r="STR144"/>
      <c r="STS144"/>
      <c r="STT144"/>
      <c r="STU144"/>
      <c r="STV144"/>
      <c r="STW144"/>
      <c r="STX144"/>
      <c r="STY144"/>
      <c r="STZ144"/>
      <c r="SUA144"/>
      <c r="SUB144"/>
      <c r="SUC144"/>
      <c r="SUD144"/>
      <c r="SUE144"/>
      <c r="SUF144"/>
      <c r="SUG144"/>
      <c r="SUH144"/>
      <c r="SUI144"/>
      <c r="SUJ144"/>
      <c r="SUK144"/>
      <c r="SUL144"/>
      <c r="SUM144"/>
      <c r="SUN144"/>
      <c r="SUO144"/>
      <c r="SUP144"/>
      <c r="SUQ144"/>
      <c r="SUR144"/>
      <c r="SUS144"/>
      <c r="SUT144"/>
      <c r="SUU144"/>
      <c r="SUV144"/>
      <c r="SUW144"/>
      <c r="SUX144"/>
      <c r="SUY144"/>
      <c r="SUZ144"/>
      <c r="SVA144"/>
      <c r="SVB144"/>
      <c r="SVC144"/>
      <c r="SVD144"/>
      <c r="SVE144"/>
      <c r="SVF144"/>
      <c r="SVG144"/>
      <c r="SVH144"/>
      <c r="SVI144"/>
      <c r="SVJ144"/>
      <c r="SVK144"/>
      <c r="SVL144"/>
      <c r="SVM144"/>
      <c r="SVN144"/>
      <c r="SVO144"/>
      <c r="SVP144"/>
      <c r="SVQ144"/>
      <c r="SVR144"/>
      <c r="SVS144"/>
      <c r="SVT144"/>
      <c r="SVU144"/>
      <c r="SVV144"/>
      <c r="SVW144"/>
      <c r="SVX144"/>
      <c r="SVY144"/>
      <c r="SVZ144"/>
      <c r="SWA144"/>
      <c r="SWB144"/>
      <c r="SWC144"/>
      <c r="SWD144"/>
      <c r="SWE144"/>
      <c r="SWF144"/>
      <c r="SWG144"/>
      <c r="SWH144"/>
      <c r="SWI144"/>
      <c r="SWJ144"/>
      <c r="SWK144"/>
      <c r="SWL144"/>
      <c r="SWM144"/>
      <c r="SWN144"/>
      <c r="SWO144"/>
      <c r="SWP144"/>
      <c r="SWQ144"/>
      <c r="SWR144"/>
      <c r="SWS144"/>
      <c r="SWT144"/>
      <c r="SWU144"/>
      <c r="SWV144"/>
      <c r="SWW144"/>
      <c r="SWX144"/>
      <c r="SWY144"/>
      <c r="SWZ144"/>
      <c r="SXA144"/>
      <c r="SXB144"/>
      <c r="SXC144"/>
      <c r="SXD144"/>
      <c r="SXE144"/>
      <c r="SXF144"/>
      <c r="SXG144"/>
      <c r="SXH144"/>
      <c r="SXI144"/>
      <c r="SXJ144"/>
      <c r="SXK144"/>
      <c r="SXL144"/>
      <c r="SXM144"/>
      <c r="SXN144"/>
      <c r="SXO144"/>
      <c r="SXP144"/>
      <c r="SXQ144"/>
      <c r="SXR144"/>
      <c r="SXS144"/>
      <c r="SXT144"/>
      <c r="SXU144"/>
      <c r="SXV144"/>
      <c r="SXW144"/>
      <c r="SXX144"/>
      <c r="SXY144"/>
      <c r="SXZ144"/>
      <c r="SYA144"/>
      <c r="SYB144"/>
      <c r="SYC144"/>
      <c r="SYD144"/>
      <c r="SYE144"/>
      <c r="SYF144"/>
      <c r="SYG144"/>
      <c r="SYH144"/>
      <c r="SYI144"/>
      <c r="SYJ144"/>
      <c r="SYK144"/>
      <c r="SYL144"/>
      <c r="SYM144"/>
      <c r="SYN144"/>
      <c r="SYO144"/>
      <c r="SYP144"/>
      <c r="SYQ144"/>
      <c r="SYR144"/>
      <c r="SYS144"/>
      <c r="SYT144"/>
      <c r="SYU144"/>
      <c r="SYV144"/>
      <c r="SYW144"/>
      <c r="SYX144"/>
      <c r="SYY144"/>
      <c r="SYZ144"/>
      <c r="SZA144"/>
      <c r="SZB144"/>
      <c r="SZC144"/>
      <c r="SZD144"/>
      <c r="SZE144"/>
      <c r="SZF144"/>
      <c r="SZG144"/>
      <c r="SZH144"/>
      <c r="SZI144"/>
      <c r="SZJ144"/>
      <c r="SZK144"/>
      <c r="SZL144"/>
      <c r="SZM144"/>
      <c r="SZN144"/>
      <c r="SZO144"/>
      <c r="SZP144"/>
      <c r="SZQ144"/>
      <c r="SZR144"/>
      <c r="SZS144"/>
      <c r="SZT144"/>
      <c r="SZU144"/>
      <c r="SZV144"/>
      <c r="SZW144"/>
      <c r="SZX144"/>
      <c r="SZY144"/>
      <c r="SZZ144"/>
      <c r="TAA144"/>
      <c r="TAB144"/>
      <c r="TAC144"/>
      <c r="TAD144"/>
      <c r="TAE144"/>
      <c r="TAF144"/>
      <c r="TAG144"/>
      <c r="TAH144"/>
      <c r="TAI144"/>
      <c r="TAJ144"/>
      <c r="TAK144"/>
      <c r="TAL144"/>
      <c r="TAM144"/>
      <c r="TAN144"/>
      <c r="TAO144"/>
      <c r="TAP144"/>
      <c r="TAQ144"/>
      <c r="TAR144"/>
      <c r="TAS144"/>
      <c r="TAT144"/>
      <c r="TAU144"/>
      <c r="TAV144"/>
      <c r="TAW144"/>
      <c r="TAX144"/>
      <c r="TAY144"/>
      <c r="TAZ144"/>
      <c r="TBA144"/>
      <c r="TBB144"/>
      <c r="TBC144"/>
      <c r="TBD144"/>
      <c r="TBE144"/>
      <c r="TBF144"/>
      <c r="TBG144"/>
      <c r="TBH144"/>
      <c r="TBI144"/>
      <c r="TBJ144"/>
      <c r="TBK144"/>
      <c r="TBL144"/>
      <c r="TBM144"/>
      <c r="TBN144"/>
      <c r="TBO144"/>
      <c r="TBP144"/>
      <c r="TBQ144"/>
      <c r="TBR144"/>
      <c r="TBS144"/>
      <c r="TBT144"/>
      <c r="TBU144"/>
      <c r="TBV144"/>
      <c r="TBW144"/>
      <c r="TBX144"/>
      <c r="TBY144"/>
      <c r="TBZ144"/>
      <c r="TCA144"/>
      <c r="TCB144"/>
      <c r="TCC144"/>
      <c r="TCD144"/>
      <c r="TCE144"/>
      <c r="TCF144"/>
      <c r="TCG144"/>
      <c r="TCH144"/>
      <c r="TCI144"/>
      <c r="TCJ144"/>
      <c r="TCK144"/>
      <c r="TCL144"/>
      <c r="TCM144"/>
      <c r="TCN144"/>
      <c r="TCO144"/>
      <c r="TCP144"/>
      <c r="TCQ144"/>
      <c r="TCR144"/>
      <c r="TCS144"/>
      <c r="TCT144"/>
      <c r="TCU144"/>
      <c r="TCV144"/>
      <c r="TCW144"/>
      <c r="TCX144"/>
      <c r="TCY144"/>
      <c r="TCZ144"/>
      <c r="TDA144"/>
      <c r="TDB144"/>
      <c r="TDC144"/>
      <c r="TDD144"/>
      <c r="TDE144"/>
      <c r="TDF144"/>
      <c r="TDG144"/>
      <c r="TDH144"/>
      <c r="TDI144"/>
      <c r="TDJ144"/>
      <c r="TDK144"/>
      <c r="TDL144"/>
      <c r="TDM144"/>
      <c r="TDN144"/>
      <c r="TDO144"/>
      <c r="TDP144"/>
      <c r="TDQ144"/>
      <c r="TDR144"/>
      <c r="TDS144"/>
      <c r="TDT144"/>
      <c r="TDU144"/>
      <c r="TDV144"/>
      <c r="TDW144"/>
      <c r="TDX144"/>
      <c r="TDY144"/>
      <c r="TDZ144"/>
      <c r="TEA144"/>
      <c r="TEB144"/>
      <c r="TEC144"/>
      <c r="TED144"/>
      <c r="TEE144"/>
      <c r="TEF144"/>
      <c r="TEG144"/>
      <c r="TEH144"/>
      <c r="TEI144"/>
      <c r="TEJ144"/>
      <c r="TEK144"/>
      <c r="TEL144"/>
      <c r="TEM144"/>
      <c r="TEN144"/>
      <c r="TEO144"/>
      <c r="TEP144"/>
      <c r="TEQ144"/>
      <c r="TER144"/>
      <c r="TES144"/>
      <c r="TET144"/>
      <c r="TEU144"/>
      <c r="TEV144"/>
      <c r="TEW144"/>
      <c r="TEX144"/>
      <c r="TEY144"/>
      <c r="TEZ144"/>
      <c r="TFA144"/>
      <c r="TFB144"/>
      <c r="TFC144"/>
      <c r="TFD144"/>
      <c r="TFE144"/>
      <c r="TFF144"/>
      <c r="TFG144"/>
      <c r="TFH144"/>
      <c r="TFI144"/>
      <c r="TFJ144"/>
      <c r="TFK144"/>
      <c r="TFL144"/>
      <c r="TFM144"/>
      <c r="TFN144"/>
      <c r="TFO144"/>
      <c r="TFP144"/>
      <c r="TFQ144"/>
      <c r="TFR144"/>
      <c r="TFS144"/>
      <c r="TFT144"/>
      <c r="TFU144"/>
      <c r="TFV144"/>
      <c r="TFW144"/>
      <c r="TFX144"/>
      <c r="TFY144"/>
      <c r="TFZ144"/>
      <c r="TGA144"/>
      <c r="TGB144"/>
      <c r="TGC144"/>
      <c r="TGD144"/>
      <c r="TGE144"/>
      <c r="TGF144"/>
      <c r="TGG144"/>
      <c r="TGH144"/>
      <c r="TGI144"/>
      <c r="TGJ144"/>
      <c r="TGK144"/>
      <c r="TGL144"/>
      <c r="TGM144"/>
      <c r="TGN144"/>
      <c r="TGO144"/>
      <c r="TGP144"/>
      <c r="TGQ144"/>
      <c r="TGR144"/>
      <c r="TGS144"/>
      <c r="TGT144"/>
      <c r="TGU144"/>
      <c r="TGV144"/>
      <c r="TGW144"/>
      <c r="TGX144"/>
      <c r="TGY144"/>
      <c r="TGZ144"/>
      <c r="THA144"/>
      <c r="THB144"/>
      <c r="THC144"/>
      <c r="THD144"/>
      <c r="THE144"/>
      <c r="THF144"/>
      <c r="THG144"/>
      <c r="THH144"/>
      <c r="THI144"/>
      <c r="THJ144"/>
      <c r="THK144"/>
      <c r="THL144"/>
      <c r="THM144"/>
      <c r="THN144"/>
      <c r="THO144"/>
      <c r="THP144"/>
      <c r="THQ144"/>
      <c r="THR144"/>
      <c r="THS144"/>
      <c r="THT144"/>
      <c r="THU144"/>
      <c r="THV144"/>
      <c r="THW144"/>
      <c r="THX144"/>
      <c r="THY144"/>
      <c r="THZ144"/>
      <c r="TIA144"/>
      <c r="TIB144"/>
      <c r="TIC144"/>
      <c r="TID144"/>
      <c r="TIE144"/>
      <c r="TIF144"/>
      <c r="TIG144"/>
      <c r="TIH144"/>
      <c r="TII144"/>
      <c r="TIJ144"/>
      <c r="TIK144"/>
      <c r="TIL144"/>
      <c r="TIM144"/>
      <c r="TIN144"/>
      <c r="TIO144"/>
      <c r="TIP144"/>
      <c r="TIQ144"/>
      <c r="TIR144"/>
      <c r="TIS144"/>
      <c r="TIT144"/>
      <c r="TIU144"/>
      <c r="TIV144"/>
      <c r="TIW144"/>
      <c r="TIX144"/>
      <c r="TIY144"/>
      <c r="TIZ144"/>
      <c r="TJA144"/>
      <c r="TJB144"/>
      <c r="TJC144"/>
      <c r="TJD144"/>
      <c r="TJE144"/>
      <c r="TJF144"/>
      <c r="TJG144"/>
      <c r="TJH144"/>
      <c r="TJI144"/>
      <c r="TJJ144"/>
      <c r="TJK144"/>
      <c r="TJL144"/>
      <c r="TJM144"/>
      <c r="TJN144"/>
      <c r="TJO144"/>
      <c r="TJP144"/>
      <c r="TJQ144"/>
      <c r="TJR144"/>
      <c r="TJS144"/>
      <c r="TJT144"/>
      <c r="TJU144"/>
      <c r="TJV144"/>
      <c r="TJW144"/>
      <c r="TJX144"/>
      <c r="TJY144"/>
      <c r="TJZ144"/>
      <c r="TKA144"/>
      <c r="TKB144"/>
      <c r="TKC144"/>
      <c r="TKD144"/>
      <c r="TKE144"/>
      <c r="TKF144"/>
      <c r="TKG144"/>
      <c r="TKH144"/>
      <c r="TKI144"/>
      <c r="TKJ144"/>
      <c r="TKK144"/>
      <c r="TKL144"/>
      <c r="TKM144"/>
      <c r="TKN144"/>
      <c r="TKO144"/>
      <c r="TKP144"/>
      <c r="TKQ144"/>
      <c r="TKR144"/>
      <c r="TKS144"/>
      <c r="TKT144"/>
      <c r="TKU144"/>
      <c r="TKV144"/>
      <c r="TKW144"/>
      <c r="TKX144"/>
      <c r="TKY144"/>
      <c r="TKZ144"/>
      <c r="TLA144"/>
      <c r="TLB144"/>
      <c r="TLC144"/>
      <c r="TLD144"/>
      <c r="TLE144"/>
      <c r="TLF144"/>
      <c r="TLG144"/>
      <c r="TLH144"/>
      <c r="TLI144"/>
      <c r="TLJ144"/>
      <c r="TLK144"/>
      <c r="TLL144"/>
      <c r="TLM144"/>
      <c r="TLN144"/>
      <c r="TLO144"/>
      <c r="TLP144"/>
      <c r="TLQ144"/>
      <c r="TLR144"/>
      <c r="TLS144"/>
      <c r="TLT144"/>
      <c r="TLU144"/>
      <c r="TLV144"/>
      <c r="TLW144"/>
      <c r="TLX144"/>
      <c r="TLY144"/>
      <c r="TLZ144"/>
      <c r="TMA144"/>
      <c r="TMB144"/>
      <c r="TMC144"/>
      <c r="TMD144"/>
      <c r="TME144"/>
      <c r="TMF144"/>
      <c r="TMG144"/>
      <c r="TMH144"/>
      <c r="TMI144"/>
      <c r="TMJ144"/>
      <c r="TMK144"/>
      <c r="TML144"/>
      <c r="TMM144"/>
      <c r="TMN144"/>
      <c r="TMO144"/>
      <c r="TMP144"/>
      <c r="TMQ144"/>
      <c r="TMR144"/>
      <c r="TMS144"/>
      <c r="TMT144"/>
      <c r="TMU144"/>
      <c r="TMV144"/>
      <c r="TMW144"/>
      <c r="TMX144"/>
      <c r="TMY144"/>
      <c r="TMZ144"/>
      <c r="TNA144"/>
      <c r="TNB144"/>
      <c r="TNC144"/>
      <c r="TND144"/>
      <c r="TNE144"/>
      <c r="TNF144"/>
      <c r="TNG144"/>
      <c r="TNH144"/>
      <c r="TNI144"/>
      <c r="TNJ144"/>
      <c r="TNK144"/>
      <c r="TNL144"/>
      <c r="TNM144"/>
      <c r="TNN144"/>
      <c r="TNO144"/>
      <c r="TNP144"/>
      <c r="TNQ144"/>
      <c r="TNR144"/>
      <c r="TNS144"/>
      <c r="TNT144"/>
      <c r="TNU144"/>
      <c r="TNV144"/>
      <c r="TNW144"/>
      <c r="TNX144"/>
      <c r="TNY144"/>
      <c r="TNZ144"/>
      <c r="TOA144"/>
      <c r="TOB144"/>
      <c r="TOC144"/>
      <c r="TOD144"/>
      <c r="TOE144"/>
      <c r="TOF144"/>
      <c r="TOG144"/>
      <c r="TOH144"/>
      <c r="TOI144"/>
      <c r="TOJ144"/>
      <c r="TOK144"/>
      <c r="TOL144"/>
      <c r="TOM144"/>
      <c r="TON144"/>
      <c r="TOO144"/>
      <c r="TOP144"/>
      <c r="TOQ144"/>
      <c r="TOR144"/>
      <c r="TOS144"/>
      <c r="TOT144"/>
      <c r="TOU144"/>
      <c r="TOV144"/>
      <c r="TOW144"/>
      <c r="TOX144"/>
      <c r="TOY144"/>
      <c r="TOZ144"/>
      <c r="TPA144"/>
      <c r="TPB144"/>
      <c r="TPC144"/>
      <c r="TPD144"/>
      <c r="TPE144"/>
      <c r="TPF144"/>
      <c r="TPG144"/>
      <c r="TPH144"/>
      <c r="TPI144"/>
      <c r="TPJ144"/>
      <c r="TPK144"/>
      <c r="TPL144"/>
      <c r="TPM144"/>
      <c r="TPN144"/>
      <c r="TPO144"/>
      <c r="TPP144"/>
      <c r="TPQ144"/>
      <c r="TPR144"/>
      <c r="TPS144"/>
      <c r="TPT144"/>
      <c r="TPU144"/>
      <c r="TPV144"/>
      <c r="TPW144"/>
      <c r="TPX144"/>
      <c r="TPY144"/>
      <c r="TPZ144"/>
      <c r="TQA144"/>
      <c r="TQB144"/>
      <c r="TQC144"/>
      <c r="TQD144"/>
      <c r="TQE144"/>
      <c r="TQF144"/>
      <c r="TQG144"/>
      <c r="TQH144"/>
      <c r="TQI144"/>
      <c r="TQJ144"/>
      <c r="TQK144"/>
      <c r="TQL144"/>
      <c r="TQM144"/>
      <c r="TQN144"/>
      <c r="TQO144"/>
      <c r="TQP144"/>
      <c r="TQQ144"/>
      <c r="TQR144"/>
      <c r="TQS144"/>
      <c r="TQT144"/>
      <c r="TQU144"/>
      <c r="TQV144"/>
      <c r="TQW144"/>
      <c r="TQX144"/>
      <c r="TQY144"/>
      <c r="TQZ144"/>
      <c r="TRA144"/>
      <c r="TRB144"/>
      <c r="TRC144"/>
      <c r="TRD144"/>
      <c r="TRE144"/>
      <c r="TRF144"/>
      <c r="TRG144"/>
      <c r="TRH144"/>
      <c r="TRI144"/>
      <c r="TRJ144"/>
      <c r="TRK144"/>
      <c r="TRL144"/>
      <c r="TRM144"/>
      <c r="TRN144"/>
      <c r="TRO144"/>
      <c r="TRP144"/>
      <c r="TRQ144"/>
      <c r="TRR144"/>
      <c r="TRS144"/>
      <c r="TRT144"/>
      <c r="TRU144"/>
      <c r="TRV144"/>
      <c r="TRW144"/>
      <c r="TRX144"/>
      <c r="TRY144"/>
      <c r="TRZ144"/>
      <c r="TSA144"/>
      <c r="TSB144"/>
      <c r="TSC144"/>
      <c r="TSD144"/>
      <c r="TSE144"/>
      <c r="TSF144"/>
      <c r="TSG144"/>
      <c r="TSH144"/>
      <c r="TSI144"/>
      <c r="TSJ144"/>
      <c r="TSK144"/>
      <c r="TSL144"/>
      <c r="TSM144"/>
      <c r="TSN144"/>
      <c r="TSO144"/>
      <c r="TSP144"/>
      <c r="TSQ144"/>
      <c r="TSR144"/>
      <c r="TSS144"/>
      <c r="TST144"/>
      <c r="TSU144"/>
      <c r="TSV144"/>
      <c r="TSW144"/>
      <c r="TSX144"/>
      <c r="TSY144"/>
      <c r="TSZ144"/>
      <c r="TTA144"/>
      <c r="TTB144"/>
      <c r="TTC144"/>
      <c r="TTD144"/>
      <c r="TTE144"/>
      <c r="TTF144"/>
      <c r="TTG144"/>
      <c r="TTH144"/>
      <c r="TTI144"/>
      <c r="TTJ144"/>
      <c r="TTK144"/>
      <c r="TTL144"/>
      <c r="TTM144"/>
      <c r="TTN144"/>
      <c r="TTO144"/>
      <c r="TTP144"/>
      <c r="TTQ144"/>
      <c r="TTR144"/>
      <c r="TTS144"/>
      <c r="TTT144"/>
      <c r="TTU144"/>
      <c r="TTV144"/>
      <c r="TTW144"/>
      <c r="TTX144"/>
      <c r="TTY144"/>
      <c r="TTZ144"/>
      <c r="TUA144"/>
      <c r="TUB144"/>
      <c r="TUC144"/>
      <c r="TUD144"/>
      <c r="TUE144"/>
      <c r="TUF144"/>
      <c r="TUG144"/>
      <c r="TUH144"/>
      <c r="TUI144"/>
      <c r="TUJ144"/>
      <c r="TUK144"/>
      <c r="TUL144"/>
      <c r="TUM144"/>
      <c r="TUN144"/>
      <c r="TUO144"/>
      <c r="TUP144"/>
      <c r="TUQ144"/>
      <c r="TUR144"/>
      <c r="TUS144"/>
      <c r="TUT144"/>
      <c r="TUU144"/>
      <c r="TUV144"/>
      <c r="TUW144"/>
      <c r="TUX144"/>
      <c r="TUY144"/>
      <c r="TUZ144"/>
      <c r="TVA144"/>
      <c r="TVB144"/>
      <c r="TVC144"/>
      <c r="TVD144"/>
      <c r="TVE144"/>
      <c r="TVF144"/>
      <c r="TVG144"/>
      <c r="TVH144"/>
      <c r="TVI144"/>
      <c r="TVJ144"/>
      <c r="TVK144"/>
      <c r="TVL144"/>
      <c r="TVM144"/>
      <c r="TVN144"/>
      <c r="TVO144"/>
      <c r="TVP144"/>
      <c r="TVQ144"/>
      <c r="TVR144"/>
      <c r="TVS144"/>
      <c r="TVT144"/>
      <c r="TVU144"/>
      <c r="TVV144"/>
      <c r="TVW144"/>
      <c r="TVX144"/>
      <c r="TVY144"/>
      <c r="TVZ144"/>
      <c r="TWA144"/>
      <c r="TWB144"/>
      <c r="TWC144"/>
      <c r="TWD144"/>
      <c r="TWE144"/>
      <c r="TWF144"/>
      <c r="TWG144"/>
      <c r="TWH144"/>
      <c r="TWI144"/>
      <c r="TWJ144"/>
      <c r="TWK144"/>
      <c r="TWL144"/>
      <c r="TWM144"/>
      <c r="TWN144"/>
      <c r="TWO144"/>
      <c r="TWP144"/>
      <c r="TWQ144"/>
      <c r="TWR144"/>
      <c r="TWS144"/>
      <c r="TWT144"/>
      <c r="TWU144"/>
      <c r="TWV144"/>
      <c r="TWW144"/>
      <c r="TWX144"/>
      <c r="TWY144"/>
      <c r="TWZ144"/>
      <c r="TXA144"/>
      <c r="TXB144"/>
      <c r="TXC144"/>
      <c r="TXD144"/>
      <c r="TXE144"/>
      <c r="TXF144"/>
      <c r="TXG144"/>
      <c r="TXH144"/>
      <c r="TXI144"/>
      <c r="TXJ144"/>
      <c r="TXK144"/>
      <c r="TXL144"/>
      <c r="TXM144"/>
      <c r="TXN144"/>
      <c r="TXO144"/>
      <c r="TXP144"/>
      <c r="TXQ144"/>
      <c r="TXR144"/>
      <c r="TXS144"/>
      <c r="TXT144"/>
      <c r="TXU144"/>
      <c r="TXV144"/>
      <c r="TXW144"/>
      <c r="TXX144"/>
      <c r="TXY144"/>
      <c r="TXZ144"/>
      <c r="TYA144"/>
      <c r="TYB144"/>
      <c r="TYC144"/>
      <c r="TYD144"/>
      <c r="TYE144"/>
      <c r="TYF144"/>
      <c r="TYG144"/>
      <c r="TYH144"/>
      <c r="TYI144"/>
      <c r="TYJ144"/>
      <c r="TYK144"/>
      <c r="TYL144"/>
      <c r="TYM144"/>
      <c r="TYN144"/>
      <c r="TYO144"/>
      <c r="TYP144"/>
      <c r="TYQ144"/>
      <c r="TYR144"/>
      <c r="TYS144"/>
      <c r="TYT144"/>
      <c r="TYU144"/>
      <c r="TYV144"/>
      <c r="TYW144"/>
      <c r="TYX144"/>
      <c r="TYY144"/>
      <c r="TYZ144"/>
      <c r="TZA144"/>
      <c r="TZB144"/>
      <c r="TZC144"/>
      <c r="TZD144"/>
      <c r="TZE144"/>
      <c r="TZF144"/>
      <c r="TZG144"/>
      <c r="TZH144"/>
      <c r="TZI144"/>
      <c r="TZJ144"/>
      <c r="TZK144"/>
      <c r="TZL144"/>
      <c r="TZM144"/>
      <c r="TZN144"/>
      <c r="TZO144"/>
      <c r="TZP144"/>
      <c r="TZQ144"/>
      <c r="TZR144"/>
      <c r="TZS144"/>
      <c r="TZT144"/>
      <c r="TZU144"/>
      <c r="TZV144"/>
      <c r="TZW144"/>
      <c r="TZX144"/>
      <c r="TZY144"/>
      <c r="TZZ144"/>
      <c r="UAA144"/>
      <c r="UAB144"/>
      <c r="UAC144"/>
      <c r="UAD144"/>
      <c r="UAE144"/>
      <c r="UAF144"/>
      <c r="UAG144"/>
      <c r="UAH144"/>
      <c r="UAI144"/>
      <c r="UAJ144"/>
      <c r="UAK144"/>
      <c r="UAL144"/>
      <c r="UAM144"/>
      <c r="UAN144"/>
      <c r="UAO144"/>
      <c r="UAP144"/>
      <c r="UAQ144"/>
      <c r="UAR144"/>
      <c r="UAS144"/>
      <c r="UAT144"/>
      <c r="UAU144"/>
      <c r="UAV144"/>
      <c r="UAW144"/>
      <c r="UAX144"/>
      <c r="UAY144"/>
      <c r="UAZ144"/>
      <c r="UBA144"/>
      <c r="UBB144"/>
      <c r="UBC144"/>
      <c r="UBD144"/>
      <c r="UBE144"/>
      <c r="UBF144"/>
      <c r="UBG144"/>
      <c r="UBH144"/>
      <c r="UBI144"/>
      <c r="UBJ144"/>
      <c r="UBK144"/>
      <c r="UBL144"/>
      <c r="UBM144"/>
      <c r="UBN144"/>
      <c r="UBO144"/>
      <c r="UBP144"/>
      <c r="UBQ144"/>
      <c r="UBR144"/>
      <c r="UBS144"/>
      <c r="UBT144"/>
      <c r="UBU144"/>
      <c r="UBV144"/>
      <c r="UBW144"/>
      <c r="UBX144"/>
      <c r="UBY144"/>
      <c r="UBZ144"/>
      <c r="UCA144"/>
      <c r="UCB144"/>
      <c r="UCC144"/>
      <c r="UCD144"/>
      <c r="UCE144"/>
      <c r="UCF144"/>
      <c r="UCG144"/>
      <c r="UCH144"/>
      <c r="UCI144"/>
      <c r="UCJ144"/>
      <c r="UCK144"/>
      <c r="UCL144"/>
      <c r="UCM144"/>
      <c r="UCN144"/>
      <c r="UCO144"/>
      <c r="UCP144"/>
      <c r="UCQ144"/>
      <c r="UCR144"/>
      <c r="UCS144"/>
      <c r="UCT144"/>
      <c r="UCU144"/>
      <c r="UCV144"/>
      <c r="UCW144"/>
      <c r="UCX144"/>
      <c r="UCY144"/>
      <c r="UCZ144"/>
      <c r="UDA144"/>
      <c r="UDB144"/>
      <c r="UDC144"/>
      <c r="UDD144"/>
      <c r="UDE144"/>
      <c r="UDF144"/>
      <c r="UDG144"/>
      <c r="UDH144"/>
      <c r="UDI144"/>
      <c r="UDJ144"/>
      <c r="UDK144"/>
      <c r="UDL144"/>
      <c r="UDM144"/>
      <c r="UDN144"/>
      <c r="UDO144"/>
      <c r="UDP144"/>
      <c r="UDQ144"/>
      <c r="UDR144"/>
      <c r="UDS144"/>
      <c r="UDT144"/>
      <c r="UDU144"/>
      <c r="UDV144"/>
      <c r="UDW144"/>
      <c r="UDX144"/>
      <c r="UDY144"/>
      <c r="UDZ144"/>
      <c r="UEA144"/>
      <c r="UEB144"/>
      <c r="UEC144"/>
      <c r="UED144"/>
      <c r="UEE144"/>
      <c r="UEF144"/>
      <c r="UEG144"/>
      <c r="UEH144"/>
      <c r="UEI144"/>
      <c r="UEJ144"/>
      <c r="UEK144"/>
      <c r="UEL144"/>
      <c r="UEM144"/>
      <c r="UEN144"/>
      <c r="UEO144"/>
      <c r="UEP144"/>
      <c r="UEQ144"/>
      <c r="UER144"/>
      <c r="UES144"/>
      <c r="UET144"/>
      <c r="UEU144"/>
      <c r="UEV144"/>
      <c r="UEW144"/>
      <c r="UEX144"/>
      <c r="UEY144"/>
      <c r="UEZ144"/>
      <c r="UFA144"/>
      <c r="UFB144"/>
      <c r="UFC144"/>
      <c r="UFD144"/>
      <c r="UFE144"/>
      <c r="UFF144"/>
      <c r="UFG144"/>
      <c r="UFH144"/>
      <c r="UFI144"/>
      <c r="UFJ144"/>
      <c r="UFK144"/>
      <c r="UFL144"/>
      <c r="UFM144"/>
      <c r="UFN144"/>
      <c r="UFO144"/>
      <c r="UFP144"/>
      <c r="UFQ144"/>
      <c r="UFR144"/>
      <c r="UFS144"/>
      <c r="UFT144"/>
      <c r="UFU144"/>
      <c r="UFV144"/>
      <c r="UFW144"/>
      <c r="UFX144"/>
      <c r="UFY144"/>
      <c r="UFZ144"/>
      <c r="UGA144"/>
      <c r="UGB144"/>
      <c r="UGC144"/>
      <c r="UGD144"/>
      <c r="UGE144"/>
      <c r="UGF144"/>
      <c r="UGG144"/>
      <c r="UGH144"/>
      <c r="UGI144"/>
      <c r="UGJ144"/>
      <c r="UGK144"/>
      <c r="UGL144"/>
      <c r="UGM144"/>
      <c r="UGN144"/>
      <c r="UGO144"/>
      <c r="UGP144"/>
      <c r="UGQ144"/>
      <c r="UGR144"/>
      <c r="UGS144"/>
      <c r="UGT144"/>
      <c r="UGU144"/>
      <c r="UGV144"/>
      <c r="UGW144"/>
      <c r="UGX144"/>
      <c r="UGY144"/>
      <c r="UGZ144"/>
      <c r="UHA144"/>
      <c r="UHB144"/>
      <c r="UHC144"/>
      <c r="UHD144"/>
      <c r="UHE144"/>
      <c r="UHF144"/>
      <c r="UHG144"/>
      <c r="UHH144"/>
      <c r="UHI144"/>
      <c r="UHJ144"/>
      <c r="UHK144"/>
      <c r="UHL144"/>
      <c r="UHM144"/>
      <c r="UHN144"/>
      <c r="UHO144"/>
      <c r="UHP144"/>
      <c r="UHQ144"/>
      <c r="UHR144"/>
      <c r="UHS144"/>
      <c r="UHT144"/>
      <c r="UHU144"/>
      <c r="UHV144"/>
      <c r="UHW144"/>
      <c r="UHX144"/>
      <c r="UHY144"/>
      <c r="UHZ144"/>
      <c r="UIA144"/>
      <c r="UIB144"/>
      <c r="UIC144"/>
      <c r="UID144"/>
      <c r="UIE144"/>
      <c r="UIF144"/>
      <c r="UIG144"/>
      <c r="UIH144"/>
      <c r="UII144"/>
      <c r="UIJ144"/>
      <c r="UIK144"/>
      <c r="UIL144"/>
      <c r="UIM144"/>
      <c r="UIN144"/>
      <c r="UIO144"/>
      <c r="UIP144"/>
      <c r="UIQ144"/>
      <c r="UIR144"/>
      <c r="UIS144"/>
      <c r="UIT144"/>
      <c r="UIU144"/>
      <c r="UIV144"/>
      <c r="UIW144"/>
      <c r="UIX144"/>
      <c r="UIY144"/>
      <c r="UIZ144"/>
      <c r="UJA144"/>
      <c r="UJB144"/>
      <c r="UJC144"/>
      <c r="UJD144"/>
      <c r="UJE144"/>
      <c r="UJF144"/>
      <c r="UJG144"/>
      <c r="UJH144"/>
      <c r="UJI144"/>
      <c r="UJJ144"/>
      <c r="UJK144"/>
      <c r="UJL144"/>
      <c r="UJM144"/>
      <c r="UJN144"/>
      <c r="UJO144"/>
      <c r="UJP144"/>
      <c r="UJQ144"/>
      <c r="UJR144"/>
      <c r="UJS144"/>
      <c r="UJT144"/>
      <c r="UJU144"/>
      <c r="UJV144"/>
      <c r="UJW144"/>
      <c r="UJX144"/>
      <c r="UJY144"/>
      <c r="UJZ144"/>
      <c r="UKA144"/>
      <c r="UKB144"/>
      <c r="UKC144"/>
      <c r="UKD144"/>
      <c r="UKE144"/>
      <c r="UKF144"/>
      <c r="UKG144"/>
      <c r="UKH144"/>
      <c r="UKI144"/>
      <c r="UKJ144"/>
      <c r="UKK144"/>
      <c r="UKL144"/>
      <c r="UKM144"/>
      <c r="UKN144"/>
      <c r="UKO144"/>
      <c r="UKP144"/>
      <c r="UKQ144"/>
      <c r="UKR144"/>
      <c r="UKS144"/>
      <c r="UKT144"/>
      <c r="UKU144"/>
      <c r="UKV144"/>
      <c r="UKW144"/>
      <c r="UKX144"/>
      <c r="UKY144"/>
      <c r="UKZ144"/>
      <c r="ULA144"/>
      <c r="ULB144"/>
      <c r="ULC144"/>
      <c r="ULD144"/>
      <c r="ULE144"/>
      <c r="ULF144"/>
      <c r="ULG144"/>
      <c r="ULH144"/>
      <c r="ULI144"/>
      <c r="ULJ144"/>
      <c r="ULK144"/>
      <c r="ULL144"/>
      <c r="ULM144"/>
      <c r="ULN144"/>
      <c r="ULO144"/>
      <c r="ULP144"/>
      <c r="ULQ144"/>
      <c r="ULR144"/>
      <c r="ULS144"/>
      <c r="ULT144"/>
      <c r="ULU144"/>
      <c r="ULV144"/>
      <c r="ULW144"/>
      <c r="ULX144"/>
      <c r="ULY144"/>
      <c r="ULZ144"/>
      <c r="UMA144"/>
      <c r="UMB144"/>
      <c r="UMC144"/>
      <c r="UMD144"/>
      <c r="UME144"/>
      <c r="UMF144"/>
      <c r="UMG144"/>
      <c r="UMH144"/>
      <c r="UMI144"/>
      <c r="UMJ144"/>
      <c r="UMK144"/>
      <c r="UML144"/>
      <c r="UMM144"/>
      <c r="UMN144"/>
      <c r="UMO144"/>
      <c r="UMP144"/>
      <c r="UMQ144"/>
      <c r="UMR144"/>
      <c r="UMS144"/>
      <c r="UMT144"/>
      <c r="UMU144"/>
      <c r="UMV144"/>
      <c r="UMW144"/>
      <c r="UMX144"/>
      <c r="UMY144"/>
      <c r="UMZ144"/>
      <c r="UNA144"/>
      <c r="UNB144"/>
      <c r="UNC144"/>
      <c r="UND144"/>
      <c r="UNE144"/>
      <c r="UNF144"/>
      <c r="UNG144"/>
      <c r="UNH144"/>
      <c r="UNI144"/>
      <c r="UNJ144"/>
      <c r="UNK144"/>
      <c r="UNL144"/>
      <c r="UNM144"/>
      <c r="UNN144"/>
      <c r="UNO144"/>
      <c r="UNP144"/>
      <c r="UNQ144"/>
      <c r="UNR144"/>
      <c r="UNS144"/>
      <c r="UNT144"/>
      <c r="UNU144"/>
      <c r="UNV144"/>
      <c r="UNW144"/>
      <c r="UNX144"/>
      <c r="UNY144"/>
      <c r="UNZ144"/>
      <c r="UOA144"/>
      <c r="UOB144"/>
      <c r="UOC144"/>
      <c r="UOD144"/>
      <c r="UOE144"/>
      <c r="UOF144"/>
      <c r="UOG144"/>
      <c r="UOH144"/>
      <c r="UOI144"/>
      <c r="UOJ144"/>
      <c r="UOK144"/>
      <c r="UOL144"/>
      <c r="UOM144"/>
      <c r="UON144"/>
      <c r="UOO144"/>
      <c r="UOP144"/>
      <c r="UOQ144"/>
      <c r="UOR144"/>
      <c r="UOS144"/>
      <c r="UOT144"/>
      <c r="UOU144"/>
      <c r="UOV144"/>
      <c r="UOW144"/>
      <c r="UOX144"/>
      <c r="UOY144"/>
      <c r="UOZ144"/>
      <c r="UPA144"/>
      <c r="UPB144"/>
      <c r="UPC144"/>
      <c r="UPD144"/>
      <c r="UPE144"/>
      <c r="UPF144"/>
      <c r="UPG144"/>
      <c r="UPH144"/>
      <c r="UPI144"/>
      <c r="UPJ144"/>
      <c r="UPK144"/>
      <c r="UPL144"/>
      <c r="UPM144"/>
      <c r="UPN144"/>
      <c r="UPO144"/>
      <c r="UPP144"/>
      <c r="UPQ144"/>
      <c r="UPR144"/>
      <c r="UPS144"/>
      <c r="UPT144"/>
      <c r="UPU144"/>
      <c r="UPV144"/>
      <c r="UPW144"/>
      <c r="UPX144"/>
      <c r="UPY144"/>
      <c r="UPZ144"/>
      <c r="UQA144"/>
      <c r="UQB144"/>
      <c r="UQC144"/>
      <c r="UQD144"/>
      <c r="UQE144"/>
      <c r="UQF144"/>
      <c r="UQG144"/>
      <c r="UQH144"/>
      <c r="UQI144"/>
      <c r="UQJ144"/>
      <c r="UQK144"/>
      <c r="UQL144"/>
      <c r="UQM144"/>
      <c r="UQN144"/>
      <c r="UQO144"/>
      <c r="UQP144"/>
      <c r="UQQ144"/>
      <c r="UQR144"/>
      <c r="UQS144"/>
      <c r="UQT144"/>
      <c r="UQU144"/>
      <c r="UQV144"/>
      <c r="UQW144"/>
      <c r="UQX144"/>
      <c r="UQY144"/>
      <c r="UQZ144"/>
      <c r="URA144"/>
      <c r="URB144"/>
      <c r="URC144"/>
      <c r="URD144"/>
      <c r="URE144"/>
      <c r="URF144"/>
      <c r="URG144"/>
      <c r="URH144"/>
      <c r="URI144"/>
      <c r="URJ144"/>
      <c r="URK144"/>
      <c r="URL144"/>
      <c r="URM144"/>
      <c r="URN144"/>
      <c r="URO144"/>
      <c r="URP144"/>
      <c r="URQ144"/>
      <c r="URR144"/>
      <c r="URS144"/>
      <c r="URT144"/>
      <c r="URU144"/>
      <c r="URV144"/>
      <c r="URW144"/>
      <c r="URX144"/>
      <c r="URY144"/>
      <c r="URZ144"/>
      <c r="USA144"/>
      <c r="USB144"/>
      <c r="USC144"/>
      <c r="USD144"/>
      <c r="USE144"/>
      <c r="USF144"/>
      <c r="USG144"/>
      <c r="USH144"/>
      <c r="USI144"/>
      <c r="USJ144"/>
      <c r="USK144"/>
      <c r="USL144"/>
      <c r="USM144"/>
      <c r="USN144"/>
      <c r="USO144"/>
      <c r="USP144"/>
      <c r="USQ144"/>
      <c r="USR144"/>
      <c r="USS144"/>
      <c r="UST144"/>
      <c r="USU144"/>
      <c r="USV144"/>
      <c r="USW144"/>
      <c r="USX144"/>
      <c r="USY144"/>
      <c r="USZ144"/>
      <c r="UTA144"/>
      <c r="UTB144"/>
      <c r="UTC144"/>
      <c r="UTD144"/>
      <c r="UTE144"/>
      <c r="UTF144"/>
      <c r="UTG144"/>
      <c r="UTH144"/>
      <c r="UTI144"/>
      <c r="UTJ144"/>
      <c r="UTK144"/>
      <c r="UTL144"/>
      <c r="UTM144"/>
      <c r="UTN144"/>
      <c r="UTO144"/>
      <c r="UTP144"/>
      <c r="UTQ144"/>
      <c r="UTR144"/>
      <c r="UTS144"/>
      <c r="UTT144"/>
      <c r="UTU144"/>
      <c r="UTV144"/>
      <c r="UTW144"/>
      <c r="UTX144"/>
      <c r="UTY144"/>
      <c r="UTZ144"/>
      <c r="UUA144"/>
      <c r="UUB144"/>
      <c r="UUC144"/>
      <c r="UUD144"/>
      <c r="UUE144"/>
      <c r="UUF144"/>
      <c r="UUG144"/>
      <c r="UUH144"/>
      <c r="UUI144"/>
      <c r="UUJ144"/>
      <c r="UUK144"/>
      <c r="UUL144"/>
      <c r="UUM144"/>
      <c r="UUN144"/>
      <c r="UUO144"/>
      <c r="UUP144"/>
      <c r="UUQ144"/>
      <c r="UUR144"/>
      <c r="UUS144"/>
      <c r="UUT144"/>
      <c r="UUU144"/>
      <c r="UUV144"/>
      <c r="UUW144"/>
      <c r="UUX144"/>
      <c r="UUY144"/>
      <c r="UUZ144"/>
      <c r="UVA144"/>
      <c r="UVB144"/>
      <c r="UVC144"/>
      <c r="UVD144"/>
      <c r="UVE144"/>
      <c r="UVF144"/>
      <c r="UVG144"/>
      <c r="UVH144"/>
      <c r="UVI144"/>
      <c r="UVJ144"/>
      <c r="UVK144"/>
      <c r="UVL144"/>
      <c r="UVM144"/>
      <c r="UVN144"/>
      <c r="UVO144"/>
      <c r="UVP144"/>
      <c r="UVQ144"/>
      <c r="UVR144"/>
      <c r="UVS144"/>
      <c r="UVT144"/>
      <c r="UVU144"/>
      <c r="UVV144"/>
      <c r="UVW144"/>
      <c r="UVX144"/>
      <c r="UVY144"/>
      <c r="UVZ144"/>
      <c r="UWA144"/>
      <c r="UWB144"/>
      <c r="UWC144"/>
      <c r="UWD144"/>
      <c r="UWE144"/>
      <c r="UWF144"/>
      <c r="UWG144"/>
      <c r="UWH144"/>
      <c r="UWI144"/>
      <c r="UWJ144"/>
      <c r="UWK144"/>
      <c r="UWL144"/>
      <c r="UWM144"/>
      <c r="UWN144"/>
      <c r="UWO144"/>
      <c r="UWP144"/>
      <c r="UWQ144"/>
      <c r="UWR144"/>
      <c r="UWS144"/>
      <c r="UWT144"/>
      <c r="UWU144"/>
      <c r="UWV144"/>
      <c r="UWW144"/>
      <c r="UWX144"/>
      <c r="UWY144"/>
      <c r="UWZ144"/>
      <c r="UXA144"/>
      <c r="UXB144"/>
      <c r="UXC144"/>
      <c r="UXD144"/>
      <c r="UXE144"/>
      <c r="UXF144"/>
      <c r="UXG144"/>
      <c r="UXH144"/>
      <c r="UXI144"/>
      <c r="UXJ144"/>
      <c r="UXK144"/>
      <c r="UXL144"/>
      <c r="UXM144"/>
      <c r="UXN144"/>
      <c r="UXO144"/>
      <c r="UXP144"/>
      <c r="UXQ144"/>
      <c r="UXR144"/>
      <c r="UXS144"/>
      <c r="UXT144"/>
      <c r="UXU144"/>
      <c r="UXV144"/>
      <c r="UXW144"/>
      <c r="UXX144"/>
      <c r="UXY144"/>
      <c r="UXZ144"/>
      <c r="UYA144"/>
      <c r="UYB144"/>
      <c r="UYC144"/>
      <c r="UYD144"/>
      <c r="UYE144"/>
      <c r="UYF144"/>
      <c r="UYG144"/>
      <c r="UYH144"/>
      <c r="UYI144"/>
      <c r="UYJ144"/>
      <c r="UYK144"/>
      <c r="UYL144"/>
      <c r="UYM144"/>
      <c r="UYN144"/>
      <c r="UYO144"/>
      <c r="UYP144"/>
      <c r="UYQ144"/>
      <c r="UYR144"/>
      <c r="UYS144"/>
      <c r="UYT144"/>
      <c r="UYU144"/>
      <c r="UYV144"/>
      <c r="UYW144"/>
      <c r="UYX144"/>
      <c r="UYY144"/>
      <c r="UYZ144"/>
      <c r="UZA144"/>
      <c r="UZB144"/>
      <c r="UZC144"/>
      <c r="UZD144"/>
      <c r="UZE144"/>
      <c r="UZF144"/>
      <c r="UZG144"/>
      <c r="UZH144"/>
      <c r="UZI144"/>
      <c r="UZJ144"/>
      <c r="UZK144"/>
      <c r="UZL144"/>
      <c r="UZM144"/>
      <c r="UZN144"/>
      <c r="UZO144"/>
      <c r="UZP144"/>
      <c r="UZQ144"/>
      <c r="UZR144"/>
      <c r="UZS144"/>
      <c r="UZT144"/>
      <c r="UZU144"/>
      <c r="UZV144"/>
      <c r="UZW144"/>
      <c r="UZX144"/>
      <c r="UZY144"/>
      <c r="UZZ144"/>
      <c r="VAA144"/>
      <c r="VAB144"/>
      <c r="VAC144"/>
      <c r="VAD144"/>
      <c r="VAE144"/>
      <c r="VAF144"/>
      <c r="VAG144"/>
      <c r="VAH144"/>
      <c r="VAI144"/>
      <c r="VAJ144"/>
      <c r="VAK144"/>
      <c r="VAL144"/>
      <c r="VAM144"/>
      <c r="VAN144"/>
      <c r="VAO144"/>
      <c r="VAP144"/>
      <c r="VAQ144"/>
      <c r="VAR144"/>
      <c r="VAS144"/>
      <c r="VAT144"/>
      <c r="VAU144"/>
      <c r="VAV144"/>
      <c r="VAW144"/>
      <c r="VAX144"/>
      <c r="VAY144"/>
      <c r="VAZ144"/>
      <c r="VBA144"/>
      <c r="VBB144"/>
      <c r="VBC144"/>
      <c r="VBD144"/>
      <c r="VBE144"/>
      <c r="VBF144"/>
      <c r="VBG144"/>
      <c r="VBH144"/>
      <c r="VBI144"/>
      <c r="VBJ144"/>
      <c r="VBK144"/>
      <c r="VBL144"/>
      <c r="VBM144"/>
      <c r="VBN144"/>
      <c r="VBO144"/>
      <c r="VBP144"/>
      <c r="VBQ144"/>
      <c r="VBR144"/>
      <c r="VBS144"/>
      <c r="VBT144"/>
      <c r="VBU144"/>
      <c r="VBV144"/>
      <c r="VBW144"/>
      <c r="VBX144"/>
      <c r="VBY144"/>
      <c r="VBZ144"/>
      <c r="VCA144"/>
      <c r="VCB144"/>
      <c r="VCC144"/>
      <c r="VCD144"/>
      <c r="VCE144"/>
      <c r="VCF144"/>
      <c r="VCG144"/>
      <c r="VCH144"/>
      <c r="VCI144"/>
      <c r="VCJ144"/>
      <c r="VCK144"/>
      <c r="VCL144"/>
      <c r="VCM144"/>
      <c r="VCN144"/>
      <c r="VCO144"/>
      <c r="VCP144"/>
      <c r="VCQ144"/>
      <c r="VCR144"/>
      <c r="VCS144"/>
      <c r="VCT144"/>
      <c r="VCU144"/>
      <c r="VCV144"/>
      <c r="VCW144"/>
      <c r="VCX144"/>
      <c r="VCY144"/>
      <c r="VCZ144"/>
      <c r="VDA144"/>
      <c r="VDB144"/>
      <c r="VDC144"/>
      <c r="VDD144"/>
      <c r="VDE144"/>
      <c r="VDF144"/>
      <c r="VDG144"/>
      <c r="VDH144"/>
      <c r="VDI144"/>
      <c r="VDJ144"/>
      <c r="VDK144"/>
      <c r="VDL144"/>
      <c r="VDM144"/>
      <c r="VDN144"/>
      <c r="VDO144"/>
      <c r="VDP144"/>
      <c r="VDQ144"/>
      <c r="VDR144"/>
      <c r="VDS144"/>
      <c r="VDT144"/>
      <c r="VDU144"/>
      <c r="VDV144"/>
      <c r="VDW144"/>
      <c r="VDX144"/>
      <c r="VDY144"/>
      <c r="VDZ144"/>
      <c r="VEA144"/>
      <c r="VEB144"/>
      <c r="VEC144"/>
      <c r="VED144"/>
      <c r="VEE144"/>
      <c r="VEF144"/>
      <c r="VEG144"/>
      <c r="VEH144"/>
      <c r="VEI144"/>
      <c r="VEJ144"/>
      <c r="VEK144"/>
      <c r="VEL144"/>
      <c r="VEM144"/>
      <c r="VEN144"/>
      <c r="VEO144"/>
      <c r="VEP144"/>
      <c r="VEQ144"/>
      <c r="VER144"/>
      <c r="VES144"/>
      <c r="VET144"/>
      <c r="VEU144"/>
      <c r="VEV144"/>
      <c r="VEW144"/>
      <c r="VEX144"/>
      <c r="VEY144"/>
      <c r="VEZ144"/>
      <c r="VFA144"/>
      <c r="VFB144"/>
      <c r="VFC144"/>
      <c r="VFD144"/>
      <c r="VFE144"/>
      <c r="VFF144"/>
      <c r="VFG144"/>
      <c r="VFH144"/>
      <c r="VFI144"/>
      <c r="VFJ144"/>
      <c r="VFK144"/>
      <c r="VFL144"/>
      <c r="VFM144"/>
      <c r="VFN144"/>
      <c r="VFO144"/>
      <c r="VFP144"/>
      <c r="VFQ144"/>
      <c r="VFR144"/>
      <c r="VFS144"/>
      <c r="VFT144"/>
      <c r="VFU144"/>
      <c r="VFV144"/>
      <c r="VFW144"/>
      <c r="VFX144"/>
      <c r="VFY144"/>
      <c r="VFZ144"/>
      <c r="VGA144"/>
      <c r="VGB144"/>
      <c r="VGC144"/>
      <c r="VGD144"/>
      <c r="VGE144"/>
      <c r="VGF144"/>
      <c r="VGG144"/>
      <c r="VGH144"/>
      <c r="VGI144"/>
      <c r="VGJ144"/>
      <c r="VGK144"/>
      <c r="VGL144"/>
      <c r="VGM144"/>
      <c r="VGN144"/>
      <c r="VGO144"/>
      <c r="VGP144"/>
      <c r="VGQ144"/>
      <c r="VGR144"/>
      <c r="VGS144"/>
      <c r="VGT144"/>
      <c r="VGU144"/>
      <c r="VGV144"/>
      <c r="VGW144"/>
      <c r="VGX144"/>
      <c r="VGY144"/>
      <c r="VGZ144"/>
      <c r="VHA144"/>
      <c r="VHB144"/>
      <c r="VHC144"/>
      <c r="VHD144"/>
      <c r="VHE144"/>
      <c r="VHF144"/>
      <c r="VHG144"/>
      <c r="VHH144"/>
      <c r="VHI144"/>
      <c r="VHJ144"/>
      <c r="VHK144"/>
      <c r="VHL144"/>
      <c r="VHM144"/>
      <c r="VHN144"/>
      <c r="VHO144"/>
      <c r="VHP144"/>
      <c r="VHQ144"/>
      <c r="VHR144"/>
      <c r="VHS144"/>
      <c r="VHT144"/>
      <c r="VHU144"/>
      <c r="VHV144"/>
      <c r="VHW144"/>
      <c r="VHX144"/>
      <c r="VHY144"/>
      <c r="VHZ144"/>
      <c r="VIA144"/>
      <c r="VIB144"/>
      <c r="VIC144"/>
      <c r="VID144"/>
      <c r="VIE144"/>
      <c r="VIF144"/>
      <c r="VIG144"/>
      <c r="VIH144"/>
      <c r="VII144"/>
      <c r="VIJ144"/>
      <c r="VIK144"/>
      <c r="VIL144"/>
      <c r="VIM144"/>
      <c r="VIN144"/>
      <c r="VIO144"/>
      <c r="VIP144"/>
      <c r="VIQ144"/>
      <c r="VIR144"/>
      <c r="VIS144"/>
      <c r="VIT144"/>
      <c r="VIU144"/>
      <c r="VIV144"/>
      <c r="VIW144"/>
      <c r="VIX144"/>
      <c r="VIY144"/>
      <c r="VIZ144"/>
      <c r="VJA144"/>
      <c r="VJB144"/>
      <c r="VJC144"/>
      <c r="VJD144"/>
      <c r="VJE144"/>
      <c r="VJF144"/>
      <c r="VJG144"/>
      <c r="VJH144"/>
      <c r="VJI144"/>
      <c r="VJJ144"/>
      <c r="VJK144"/>
      <c r="VJL144"/>
      <c r="VJM144"/>
      <c r="VJN144"/>
      <c r="VJO144"/>
      <c r="VJP144"/>
      <c r="VJQ144"/>
      <c r="VJR144"/>
      <c r="VJS144"/>
      <c r="VJT144"/>
      <c r="VJU144"/>
      <c r="VJV144"/>
      <c r="VJW144"/>
      <c r="VJX144"/>
      <c r="VJY144"/>
      <c r="VJZ144"/>
      <c r="VKA144"/>
      <c r="VKB144"/>
      <c r="VKC144"/>
      <c r="VKD144"/>
      <c r="VKE144"/>
      <c r="VKF144"/>
      <c r="VKG144"/>
      <c r="VKH144"/>
      <c r="VKI144"/>
      <c r="VKJ144"/>
      <c r="VKK144"/>
      <c r="VKL144"/>
      <c r="VKM144"/>
      <c r="VKN144"/>
      <c r="VKO144"/>
      <c r="VKP144"/>
      <c r="VKQ144"/>
      <c r="VKR144"/>
      <c r="VKS144"/>
      <c r="VKT144"/>
      <c r="VKU144"/>
      <c r="VKV144"/>
      <c r="VKW144"/>
      <c r="VKX144"/>
      <c r="VKY144"/>
      <c r="VKZ144"/>
      <c r="VLA144"/>
      <c r="VLB144"/>
      <c r="VLC144"/>
      <c r="VLD144"/>
      <c r="VLE144"/>
      <c r="VLF144"/>
      <c r="VLG144"/>
      <c r="VLH144"/>
      <c r="VLI144"/>
      <c r="VLJ144"/>
      <c r="VLK144"/>
      <c r="VLL144"/>
      <c r="VLM144"/>
      <c r="VLN144"/>
      <c r="VLO144"/>
      <c r="VLP144"/>
      <c r="VLQ144"/>
      <c r="VLR144"/>
      <c r="VLS144"/>
      <c r="VLT144"/>
      <c r="VLU144"/>
      <c r="VLV144"/>
      <c r="VLW144"/>
      <c r="VLX144"/>
      <c r="VLY144"/>
      <c r="VLZ144"/>
      <c r="VMA144"/>
      <c r="VMB144"/>
      <c r="VMC144"/>
      <c r="VMD144"/>
      <c r="VME144"/>
      <c r="VMF144"/>
      <c r="VMG144"/>
      <c r="VMH144"/>
      <c r="VMI144"/>
      <c r="VMJ144"/>
      <c r="VMK144"/>
      <c r="VML144"/>
      <c r="VMM144"/>
      <c r="VMN144"/>
      <c r="VMO144"/>
      <c r="VMP144"/>
      <c r="VMQ144"/>
      <c r="VMR144"/>
      <c r="VMS144"/>
      <c r="VMT144"/>
      <c r="VMU144"/>
      <c r="VMV144"/>
      <c r="VMW144"/>
      <c r="VMX144"/>
      <c r="VMY144"/>
      <c r="VMZ144"/>
      <c r="VNA144"/>
      <c r="VNB144"/>
      <c r="VNC144"/>
      <c r="VND144"/>
      <c r="VNE144"/>
      <c r="VNF144"/>
      <c r="VNG144"/>
      <c r="VNH144"/>
      <c r="VNI144"/>
      <c r="VNJ144"/>
      <c r="VNK144"/>
      <c r="VNL144"/>
      <c r="VNM144"/>
      <c r="VNN144"/>
      <c r="VNO144"/>
      <c r="VNP144"/>
      <c r="VNQ144"/>
      <c r="VNR144"/>
      <c r="VNS144"/>
      <c r="VNT144"/>
      <c r="VNU144"/>
      <c r="VNV144"/>
      <c r="VNW144"/>
      <c r="VNX144"/>
      <c r="VNY144"/>
      <c r="VNZ144"/>
      <c r="VOA144"/>
      <c r="VOB144"/>
      <c r="VOC144"/>
      <c r="VOD144"/>
      <c r="VOE144"/>
      <c r="VOF144"/>
      <c r="VOG144"/>
      <c r="VOH144"/>
      <c r="VOI144"/>
      <c r="VOJ144"/>
      <c r="VOK144"/>
      <c r="VOL144"/>
      <c r="VOM144"/>
      <c r="VON144"/>
      <c r="VOO144"/>
      <c r="VOP144"/>
      <c r="VOQ144"/>
      <c r="VOR144"/>
      <c r="VOS144"/>
      <c r="VOT144"/>
      <c r="VOU144"/>
      <c r="VOV144"/>
      <c r="VOW144"/>
      <c r="VOX144"/>
      <c r="VOY144"/>
      <c r="VOZ144"/>
      <c r="VPA144"/>
      <c r="VPB144"/>
      <c r="VPC144"/>
      <c r="VPD144"/>
      <c r="VPE144"/>
      <c r="VPF144"/>
      <c r="VPG144"/>
      <c r="VPH144"/>
      <c r="VPI144"/>
      <c r="VPJ144"/>
      <c r="VPK144"/>
      <c r="VPL144"/>
      <c r="VPM144"/>
      <c r="VPN144"/>
      <c r="VPO144"/>
      <c r="VPP144"/>
      <c r="VPQ144"/>
      <c r="VPR144"/>
      <c r="VPS144"/>
      <c r="VPT144"/>
      <c r="VPU144"/>
      <c r="VPV144"/>
      <c r="VPW144"/>
      <c r="VPX144"/>
      <c r="VPY144"/>
      <c r="VPZ144"/>
      <c r="VQA144"/>
      <c r="VQB144"/>
      <c r="VQC144"/>
      <c r="VQD144"/>
      <c r="VQE144"/>
      <c r="VQF144"/>
      <c r="VQG144"/>
      <c r="VQH144"/>
      <c r="VQI144"/>
      <c r="VQJ144"/>
      <c r="VQK144"/>
      <c r="VQL144"/>
      <c r="VQM144"/>
      <c r="VQN144"/>
      <c r="VQO144"/>
      <c r="VQP144"/>
      <c r="VQQ144"/>
      <c r="VQR144"/>
      <c r="VQS144"/>
      <c r="VQT144"/>
      <c r="VQU144"/>
      <c r="VQV144"/>
      <c r="VQW144"/>
      <c r="VQX144"/>
      <c r="VQY144"/>
      <c r="VQZ144"/>
      <c r="VRA144"/>
      <c r="VRB144"/>
      <c r="VRC144"/>
      <c r="VRD144"/>
      <c r="VRE144"/>
      <c r="VRF144"/>
      <c r="VRG144"/>
      <c r="VRH144"/>
      <c r="VRI144"/>
      <c r="VRJ144"/>
      <c r="VRK144"/>
      <c r="VRL144"/>
      <c r="VRM144"/>
      <c r="VRN144"/>
      <c r="VRO144"/>
      <c r="VRP144"/>
      <c r="VRQ144"/>
      <c r="VRR144"/>
      <c r="VRS144"/>
      <c r="VRT144"/>
      <c r="VRU144"/>
      <c r="VRV144"/>
      <c r="VRW144"/>
      <c r="VRX144"/>
      <c r="VRY144"/>
      <c r="VRZ144"/>
      <c r="VSA144"/>
      <c r="VSB144"/>
      <c r="VSC144"/>
      <c r="VSD144"/>
      <c r="VSE144"/>
      <c r="VSF144"/>
      <c r="VSG144"/>
      <c r="VSH144"/>
      <c r="VSI144"/>
      <c r="VSJ144"/>
      <c r="VSK144"/>
      <c r="VSL144"/>
      <c r="VSM144"/>
      <c r="VSN144"/>
      <c r="VSO144"/>
      <c r="VSP144"/>
      <c r="VSQ144"/>
      <c r="VSR144"/>
      <c r="VSS144"/>
      <c r="VST144"/>
      <c r="VSU144"/>
      <c r="VSV144"/>
      <c r="VSW144"/>
      <c r="VSX144"/>
      <c r="VSY144"/>
      <c r="VSZ144"/>
      <c r="VTA144"/>
      <c r="VTB144"/>
      <c r="VTC144"/>
      <c r="VTD144"/>
      <c r="VTE144"/>
      <c r="VTF144"/>
      <c r="VTG144"/>
      <c r="VTH144"/>
      <c r="VTI144"/>
      <c r="VTJ144"/>
      <c r="VTK144"/>
      <c r="VTL144"/>
      <c r="VTM144"/>
      <c r="VTN144"/>
      <c r="VTO144"/>
      <c r="VTP144"/>
      <c r="VTQ144"/>
      <c r="VTR144"/>
      <c r="VTS144"/>
      <c r="VTT144"/>
      <c r="VTU144"/>
      <c r="VTV144"/>
      <c r="VTW144"/>
      <c r="VTX144"/>
      <c r="VTY144"/>
      <c r="VTZ144"/>
      <c r="VUA144"/>
      <c r="VUB144"/>
      <c r="VUC144"/>
      <c r="VUD144"/>
      <c r="VUE144"/>
      <c r="VUF144"/>
      <c r="VUG144"/>
      <c r="VUH144"/>
      <c r="VUI144"/>
      <c r="VUJ144"/>
      <c r="VUK144"/>
      <c r="VUL144"/>
      <c r="VUM144"/>
      <c r="VUN144"/>
      <c r="VUO144"/>
      <c r="VUP144"/>
      <c r="VUQ144"/>
      <c r="VUR144"/>
      <c r="VUS144"/>
      <c r="VUT144"/>
      <c r="VUU144"/>
      <c r="VUV144"/>
      <c r="VUW144"/>
      <c r="VUX144"/>
      <c r="VUY144"/>
      <c r="VUZ144"/>
      <c r="VVA144"/>
      <c r="VVB144"/>
      <c r="VVC144"/>
      <c r="VVD144"/>
      <c r="VVE144"/>
      <c r="VVF144"/>
      <c r="VVG144"/>
      <c r="VVH144"/>
      <c r="VVI144"/>
      <c r="VVJ144"/>
      <c r="VVK144"/>
      <c r="VVL144"/>
      <c r="VVM144"/>
      <c r="VVN144"/>
      <c r="VVO144"/>
      <c r="VVP144"/>
      <c r="VVQ144"/>
      <c r="VVR144"/>
      <c r="VVS144"/>
      <c r="VVT144"/>
      <c r="VVU144"/>
      <c r="VVV144"/>
      <c r="VVW144"/>
      <c r="VVX144"/>
      <c r="VVY144"/>
      <c r="VVZ144"/>
      <c r="VWA144"/>
      <c r="VWB144"/>
      <c r="VWC144"/>
      <c r="VWD144"/>
      <c r="VWE144"/>
      <c r="VWF144"/>
      <c r="VWG144"/>
      <c r="VWH144"/>
      <c r="VWI144"/>
      <c r="VWJ144"/>
      <c r="VWK144"/>
      <c r="VWL144"/>
      <c r="VWM144"/>
      <c r="VWN144"/>
      <c r="VWO144"/>
      <c r="VWP144"/>
      <c r="VWQ144"/>
      <c r="VWR144"/>
      <c r="VWS144"/>
      <c r="VWT144"/>
      <c r="VWU144"/>
      <c r="VWV144"/>
      <c r="VWW144"/>
      <c r="VWX144"/>
      <c r="VWY144"/>
      <c r="VWZ144"/>
      <c r="VXA144"/>
      <c r="VXB144"/>
      <c r="VXC144"/>
      <c r="VXD144"/>
      <c r="VXE144"/>
      <c r="VXF144"/>
      <c r="VXG144"/>
      <c r="VXH144"/>
      <c r="VXI144"/>
      <c r="VXJ144"/>
      <c r="VXK144"/>
      <c r="VXL144"/>
      <c r="VXM144"/>
      <c r="VXN144"/>
      <c r="VXO144"/>
      <c r="VXP144"/>
      <c r="VXQ144"/>
      <c r="VXR144"/>
      <c r="VXS144"/>
      <c r="VXT144"/>
      <c r="VXU144"/>
      <c r="VXV144"/>
      <c r="VXW144"/>
      <c r="VXX144"/>
      <c r="VXY144"/>
      <c r="VXZ144"/>
      <c r="VYA144"/>
      <c r="VYB144"/>
      <c r="VYC144"/>
      <c r="VYD144"/>
      <c r="VYE144"/>
      <c r="VYF144"/>
      <c r="VYG144"/>
      <c r="VYH144"/>
      <c r="VYI144"/>
      <c r="VYJ144"/>
      <c r="VYK144"/>
      <c r="VYL144"/>
      <c r="VYM144"/>
      <c r="VYN144"/>
      <c r="VYO144"/>
      <c r="VYP144"/>
      <c r="VYQ144"/>
      <c r="VYR144"/>
      <c r="VYS144"/>
      <c r="VYT144"/>
      <c r="VYU144"/>
      <c r="VYV144"/>
      <c r="VYW144"/>
      <c r="VYX144"/>
      <c r="VYY144"/>
      <c r="VYZ144"/>
      <c r="VZA144"/>
      <c r="VZB144"/>
      <c r="VZC144"/>
      <c r="VZD144"/>
      <c r="VZE144"/>
      <c r="VZF144"/>
      <c r="VZG144"/>
      <c r="VZH144"/>
      <c r="VZI144"/>
      <c r="VZJ144"/>
      <c r="VZK144"/>
      <c r="VZL144"/>
      <c r="VZM144"/>
      <c r="VZN144"/>
      <c r="VZO144"/>
      <c r="VZP144"/>
      <c r="VZQ144"/>
      <c r="VZR144"/>
      <c r="VZS144"/>
      <c r="VZT144"/>
      <c r="VZU144"/>
      <c r="VZV144"/>
      <c r="VZW144"/>
      <c r="VZX144"/>
      <c r="VZY144"/>
      <c r="VZZ144"/>
      <c r="WAA144"/>
      <c r="WAB144"/>
      <c r="WAC144"/>
      <c r="WAD144"/>
      <c r="WAE144"/>
      <c r="WAF144"/>
      <c r="WAG144"/>
      <c r="WAH144"/>
      <c r="WAI144"/>
      <c r="WAJ144"/>
      <c r="WAK144"/>
      <c r="WAL144"/>
      <c r="WAM144"/>
      <c r="WAN144"/>
      <c r="WAO144"/>
      <c r="WAP144"/>
      <c r="WAQ144"/>
      <c r="WAR144"/>
      <c r="WAS144"/>
      <c r="WAT144"/>
      <c r="WAU144"/>
      <c r="WAV144"/>
      <c r="WAW144"/>
      <c r="WAX144"/>
      <c r="WAY144"/>
      <c r="WAZ144"/>
      <c r="WBA144"/>
      <c r="WBB144"/>
      <c r="WBC144"/>
      <c r="WBD144"/>
      <c r="WBE144"/>
      <c r="WBF144"/>
      <c r="WBG144"/>
      <c r="WBH144"/>
      <c r="WBI144"/>
      <c r="WBJ144"/>
      <c r="WBK144"/>
      <c r="WBL144"/>
      <c r="WBM144"/>
      <c r="WBN144"/>
      <c r="WBO144"/>
      <c r="WBP144"/>
      <c r="WBQ144"/>
      <c r="WBR144"/>
      <c r="WBS144"/>
      <c r="WBT144"/>
      <c r="WBU144"/>
      <c r="WBV144"/>
      <c r="WBW144"/>
      <c r="WBX144"/>
      <c r="WBY144"/>
      <c r="WBZ144"/>
      <c r="WCA144"/>
      <c r="WCB144"/>
      <c r="WCC144"/>
      <c r="WCD144"/>
      <c r="WCE144"/>
      <c r="WCF144"/>
      <c r="WCG144"/>
      <c r="WCH144"/>
      <c r="WCI144"/>
      <c r="WCJ144"/>
      <c r="WCK144"/>
      <c r="WCL144"/>
      <c r="WCM144"/>
      <c r="WCN144"/>
      <c r="WCO144"/>
      <c r="WCP144"/>
      <c r="WCQ144"/>
      <c r="WCR144"/>
      <c r="WCS144"/>
      <c r="WCT144"/>
      <c r="WCU144"/>
      <c r="WCV144"/>
      <c r="WCW144"/>
      <c r="WCX144"/>
      <c r="WCY144"/>
      <c r="WCZ144"/>
      <c r="WDA144"/>
      <c r="WDB144"/>
      <c r="WDC144"/>
      <c r="WDD144"/>
      <c r="WDE144"/>
      <c r="WDF144"/>
      <c r="WDG144"/>
      <c r="WDH144"/>
      <c r="WDI144"/>
      <c r="WDJ144"/>
      <c r="WDK144"/>
      <c r="WDL144"/>
      <c r="WDM144"/>
      <c r="WDN144"/>
      <c r="WDO144"/>
      <c r="WDP144"/>
      <c r="WDQ144"/>
      <c r="WDR144"/>
      <c r="WDS144"/>
      <c r="WDT144"/>
      <c r="WDU144"/>
      <c r="WDV144"/>
      <c r="WDW144"/>
      <c r="WDX144"/>
      <c r="WDY144"/>
      <c r="WDZ144"/>
      <c r="WEA144"/>
      <c r="WEB144"/>
      <c r="WEC144"/>
      <c r="WED144"/>
      <c r="WEE144"/>
      <c r="WEF144"/>
      <c r="WEG144"/>
      <c r="WEH144"/>
      <c r="WEI144"/>
      <c r="WEJ144"/>
      <c r="WEK144"/>
      <c r="WEL144"/>
      <c r="WEM144"/>
      <c r="WEN144"/>
      <c r="WEO144"/>
      <c r="WEP144"/>
      <c r="WEQ144"/>
      <c r="WER144"/>
      <c r="WES144"/>
      <c r="WET144"/>
      <c r="WEU144"/>
      <c r="WEV144"/>
      <c r="WEW144"/>
      <c r="WEX144"/>
      <c r="WEY144"/>
      <c r="WEZ144"/>
      <c r="WFA144"/>
      <c r="WFB144"/>
      <c r="WFC144"/>
      <c r="WFD144"/>
      <c r="WFE144"/>
      <c r="WFF144"/>
      <c r="WFG144"/>
      <c r="WFH144"/>
      <c r="WFI144"/>
      <c r="WFJ144"/>
      <c r="WFK144"/>
      <c r="WFL144"/>
      <c r="WFM144"/>
      <c r="WFN144"/>
      <c r="WFO144"/>
      <c r="WFP144"/>
      <c r="WFQ144"/>
      <c r="WFR144"/>
      <c r="WFS144"/>
      <c r="WFT144"/>
      <c r="WFU144"/>
      <c r="WFV144"/>
      <c r="WFW144"/>
      <c r="WFX144"/>
      <c r="WFY144"/>
      <c r="WFZ144"/>
      <c r="WGA144"/>
      <c r="WGB144"/>
      <c r="WGC144"/>
      <c r="WGD144"/>
      <c r="WGE144"/>
      <c r="WGF144"/>
      <c r="WGG144"/>
      <c r="WGH144"/>
      <c r="WGI144"/>
      <c r="WGJ144"/>
      <c r="WGK144"/>
      <c r="WGL144"/>
      <c r="WGM144"/>
      <c r="WGN144"/>
      <c r="WGO144"/>
      <c r="WGP144"/>
      <c r="WGQ144"/>
      <c r="WGR144"/>
      <c r="WGS144"/>
      <c r="WGT144"/>
      <c r="WGU144"/>
      <c r="WGV144"/>
      <c r="WGW144"/>
      <c r="WGX144"/>
      <c r="WGY144"/>
      <c r="WGZ144"/>
      <c r="WHA144"/>
      <c r="WHB144"/>
      <c r="WHC144"/>
      <c r="WHD144"/>
      <c r="WHE144"/>
      <c r="WHF144"/>
      <c r="WHG144"/>
      <c r="WHH144"/>
      <c r="WHI144"/>
      <c r="WHJ144"/>
      <c r="WHK144"/>
      <c r="WHL144"/>
      <c r="WHM144"/>
      <c r="WHN144"/>
      <c r="WHO144"/>
      <c r="WHP144"/>
      <c r="WHQ144"/>
      <c r="WHR144"/>
      <c r="WHS144"/>
      <c r="WHT144"/>
      <c r="WHU144"/>
      <c r="WHV144"/>
      <c r="WHW144"/>
      <c r="WHX144"/>
      <c r="WHY144"/>
      <c r="WHZ144"/>
      <c r="WIA144"/>
      <c r="WIB144"/>
      <c r="WIC144"/>
      <c r="WID144"/>
      <c r="WIE144"/>
      <c r="WIF144"/>
      <c r="WIG144"/>
      <c r="WIH144"/>
      <c r="WII144"/>
      <c r="WIJ144"/>
      <c r="WIK144"/>
      <c r="WIL144"/>
      <c r="WIM144"/>
      <c r="WIN144"/>
      <c r="WIO144"/>
      <c r="WIP144"/>
      <c r="WIQ144"/>
      <c r="WIR144"/>
      <c r="WIS144"/>
      <c r="WIT144"/>
      <c r="WIU144"/>
      <c r="WIV144"/>
      <c r="WIW144"/>
      <c r="WIX144"/>
      <c r="WIY144"/>
      <c r="WIZ144"/>
      <c r="WJA144"/>
      <c r="WJB144"/>
      <c r="WJC144"/>
      <c r="WJD144"/>
      <c r="WJE144"/>
      <c r="WJF144"/>
      <c r="WJG144"/>
      <c r="WJH144"/>
      <c r="WJI144"/>
      <c r="WJJ144"/>
      <c r="WJK144"/>
      <c r="WJL144"/>
      <c r="WJM144"/>
      <c r="WJN144"/>
      <c r="WJO144"/>
      <c r="WJP144"/>
      <c r="WJQ144"/>
      <c r="WJR144"/>
      <c r="WJS144"/>
      <c r="WJT144"/>
      <c r="WJU144"/>
      <c r="WJV144"/>
      <c r="WJW144"/>
      <c r="WJX144"/>
      <c r="WJY144"/>
      <c r="WJZ144"/>
      <c r="WKA144"/>
      <c r="WKB144"/>
      <c r="WKC144"/>
      <c r="WKD144"/>
      <c r="WKE144"/>
      <c r="WKF144"/>
      <c r="WKG144"/>
      <c r="WKH144"/>
      <c r="WKI144"/>
      <c r="WKJ144"/>
      <c r="WKK144"/>
      <c r="WKL144"/>
      <c r="WKM144"/>
      <c r="WKN144"/>
      <c r="WKO144"/>
      <c r="WKP144"/>
      <c r="WKQ144"/>
      <c r="WKR144"/>
      <c r="WKS144"/>
      <c r="WKT144"/>
      <c r="WKU144"/>
      <c r="WKV144"/>
      <c r="WKW144"/>
      <c r="WKX144"/>
      <c r="WKY144"/>
      <c r="WKZ144"/>
      <c r="WLA144"/>
      <c r="WLB144"/>
      <c r="WLC144"/>
      <c r="WLD144"/>
      <c r="WLE144"/>
      <c r="WLF144"/>
      <c r="WLG144"/>
      <c r="WLH144"/>
      <c r="WLI144"/>
      <c r="WLJ144"/>
      <c r="WLK144"/>
      <c r="WLL144"/>
      <c r="WLM144"/>
      <c r="WLN144"/>
      <c r="WLO144"/>
      <c r="WLP144"/>
      <c r="WLQ144"/>
      <c r="WLR144"/>
      <c r="WLS144"/>
      <c r="WLT144"/>
      <c r="WLU144"/>
      <c r="WLV144"/>
      <c r="WLW144"/>
      <c r="WLX144"/>
      <c r="WLY144"/>
      <c r="WLZ144"/>
      <c r="WMA144"/>
      <c r="WMB144"/>
      <c r="WMC144"/>
      <c r="WMD144"/>
      <c r="WME144"/>
      <c r="WMF144"/>
      <c r="WMG144"/>
      <c r="WMH144"/>
      <c r="WMI144"/>
      <c r="WMJ144"/>
      <c r="WMK144"/>
      <c r="WML144"/>
      <c r="WMM144"/>
      <c r="WMN144"/>
      <c r="WMO144"/>
      <c r="WMP144"/>
      <c r="WMQ144"/>
      <c r="WMR144"/>
      <c r="WMS144"/>
      <c r="WMT144"/>
      <c r="WMU144"/>
      <c r="WMV144"/>
      <c r="WMW144"/>
      <c r="WMX144"/>
      <c r="WMY144"/>
      <c r="WMZ144"/>
      <c r="WNA144"/>
      <c r="WNB144"/>
      <c r="WNC144"/>
      <c r="WND144"/>
      <c r="WNE144"/>
      <c r="WNF144"/>
      <c r="WNG144"/>
      <c r="WNH144"/>
      <c r="WNI144"/>
      <c r="WNJ144"/>
      <c r="WNK144"/>
      <c r="WNL144"/>
      <c r="WNM144"/>
      <c r="WNN144"/>
      <c r="WNO144"/>
      <c r="WNP144"/>
      <c r="WNQ144"/>
      <c r="WNR144"/>
      <c r="WNS144"/>
      <c r="WNT144"/>
      <c r="WNU144"/>
      <c r="WNV144"/>
      <c r="WNW144"/>
      <c r="WNX144"/>
      <c r="WNY144"/>
      <c r="WNZ144"/>
      <c r="WOA144"/>
      <c r="WOB144"/>
      <c r="WOC144"/>
      <c r="WOD144"/>
      <c r="WOE144"/>
      <c r="WOF144"/>
      <c r="WOG144"/>
      <c r="WOH144"/>
      <c r="WOI144"/>
      <c r="WOJ144"/>
      <c r="WOK144"/>
      <c r="WOL144"/>
      <c r="WOM144"/>
      <c r="WON144"/>
      <c r="WOO144"/>
      <c r="WOP144"/>
      <c r="WOQ144"/>
      <c r="WOR144"/>
      <c r="WOS144"/>
      <c r="WOT144"/>
      <c r="WOU144"/>
      <c r="WOV144"/>
      <c r="WOW144"/>
      <c r="WOX144"/>
      <c r="WOY144"/>
      <c r="WOZ144"/>
      <c r="WPA144"/>
      <c r="WPB144"/>
      <c r="WPC144"/>
      <c r="WPD144"/>
      <c r="WPE144"/>
      <c r="WPF144"/>
      <c r="WPG144"/>
      <c r="WPH144"/>
      <c r="WPI144"/>
      <c r="WPJ144"/>
      <c r="WPK144"/>
      <c r="WPL144"/>
      <c r="WPM144"/>
      <c r="WPN144"/>
      <c r="WPO144"/>
      <c r="WPP144"/>
      <c r="WPQ144"/>
      <c r="WPR144"/>
      <c r="WPS144"/>
      <c r="WPT144"/>
      <c r="WPU144"/>
      <c r="WPV144"/>
      <c r="WPW144"/>
      <c r="WPX144"/>
      <c r="WPY144"/>
      <c r="WPZ144"/>
      <c r="WQA144"/>
      <c r="WQB144"/>
      <c r="WQC144"/>
      <c r="WQD144"/>
      <c r="WQE144"/>
      <c r="WQF144"/>
      <c r="WQG144"/>
      <c r="WQH144"/>
      <c r="WQI144"/>
      <c r="WQJ144"/>
      <c r="WQK144"/>
      <c r="WQL144"/>
      <c r="WQM144"/>
      <c r="WQN144"/>
      <c r="WQO144"/>
      <c r="WQP144"/>
      <c r="WQQ144"/>
      <c r="WQR144"/>
      <c r="WQS144"/>
      <c r="WQT144"/>
      <c r="WQU144"/>
      <c r="WQV144"/>
      <c r="WQW144"/>
      <c r="WQX144"/>
      <c r="WQY144"/>
      <c r="WQZ144"/>
      <c r="WRA144"/>
      <c r="WRB144"/>
      <c r="WRC144"/>
      <c r="WRD144"/>
      <c r="WRE144"/>
      <c r="WRF144"/>
      <c r="WRG144"/>
      <c r="WRH144"/>
      <c r="WRI144"/>
      <c r="WRJ144"/>
      <c r="WRK144"/>
      <c r="WRL144"/>
      <c r="WRM144"/>
      <c r="WRN144"/>
      <c r="WRO144"/>
      <c r="WRP144"/>
      <c r="WRQ144"/>
      <c r="WRR144"/>
      <c r="WRS144"/>
      <c r="WRT144"/>
      <c r="WRU144"/>
      <c r="WRV144"/>
      <c r="WRW144"/>
      <c r="WRX144"/>
      <c r="WRY144"/>
      <c r="WRZ144"/>
      <c r="WSA144"/>
      <c r="WSB144"/>
      <c r="WSC144"/>
      <c r="WSD144"/>
      <c r="WSE144"/>
      <c r="WSF144"/>
      <c r="WSG144"/>
      <c r="WSH144"/>
      <c r="WSI144"/>
      <c r="WSJ144"/>
      <c r="WSK144"/>
      <c r="WSL144"/>
      <c r="WSM144"/>
      <c r="WSN144"/>
      <c r="WSO144"/>
      <c r="WSP144"/>
      <c r="WSQ144"/>
      <c r="WSR144"/>
      <c r="WSS144"/>
      <c r="WST144"/>
      <c r="WSU144"/>
      <c r="WSV144"/>
      <c r="WSW144"/>
      <c r="WSX144"/>
      <c r="WSY144"/>
      <c r="WSZ144"/>
      <c r="WTA144"/>
      <c r="WTB144"/>
      <c r="WTC144"/>
      <c r="WTD144"/>
      <c r="WTE144"/>
      <c r="WTF144"/>
      <c r="WTG144"/>
      <c r="WTH144"/>
      <c r="WTI144"/>
      <c r="WTJ144"/>
      <c r="WTK144"/>
      <c r="WTL144"/>
      <c r="WTM144"/>
      <c r="WTN144"/>
      <c r="WTO144"/>
      <c r="WTP144"/>
      <c r="WTQ144"/>
      <c r="WTR144"/>
      <c r="WTS144"/>
      <c r="WTT144"/>
      <c r="WTU144"/>
      <c r="WTV144"/>
      <c r="WTW144"/>
      <c r="WTX144"/>
      <c r="WTY144"/>
      <c r="WTZ144"/>
      <c r="WUA144"/>
      <c r="WUB144"/>
      <c r="WUC144"/>
      <c r="WUD144"/>
      <c r="WUE144"/>
      <c r="WUF144"/>
      <c r="WUG144"/>
      <c r="WUH144"/>
      <c r="WUI144"/>
      <c r="WUJ144"/>
      <c r="WUK144"/>
      <c r="WUL144"/>
      <c r="WUM144"/>
      <c r="WUN144"/>
      <c r="WUO144"/>
      <c r="WUP144"/>
      <c r="WUQ144"/>
      <c r="WUR144"/>
      <c r="WUS144"/>
      <c r="WUT144"/>
      <c r="WUU144"/>
      <c r="WUV144"/>
      <c r="WUW144"/>
      <c r="WUX144"/>
      <c r="WUY144"/>
      <c r="WUZ144"/>
      <c r="WVA144"/>
      <c r="WVB144"/>
      <c r="WVC144"/>
      <c r="WVD144"/>
      <c r="WVE144"/>
      <c r="WVF144"/>
      <c r="WVG144"/>
      <c r="WVH144"/>
      <c r="WVI144"/>
      <c r="WVJ144"/>
      <c r="WVK144"/>
      <c r="WVL144"/>
      <c r="WVM144"/>
      <c r="WVN144"/>
      <c r="WVO144"/>
      <c r="WVP144"/>
      <c r="WVQ144"/>
      <c r="WVR144"/>
      <c r="WVS144"/>
      <c r="WVT144"/>
      <c r="WVU144"/>
      <c r="WVV144"/>
      <c r="WVW144"/>
      <c r="WVX144"/>
      <c r="WVY144"/>
      <c r="WVZ144"/>
      <c r="WWA144"/>
      <c r="WWB144"/>
      <c r="WWC144"/>
      <c r="WWD144"/>
      <c r="WWE144"/>
      <c r="WWF144"/>
      <c r="WWG144"/>
      <c r="WWH144"/>
      <c r="WWI144"/>
      <c r="WWJ144"/>
      <c r="WWK144"/>
      <c r="WWL144"/>
      <c r="WWM144"/>
      <c r="WWN144"/>
      <c r="WWO144"/>
      <c r="WWP144"/>
      <c r="WWQ144"/>
      <c r="WWR144"/>
      <c r="WWS144"/>
      <c r="WWT144"/>
      <c r="WWU144"/>
      <c r="WWV144"/>
      <c r="WWW144"/>
      <c r="WWX144"/>
      <c r="WWY144"/>
      <c r="WWZ144"/>
      <c r="WXA144"/>
      <c r="WXB144"/>
      <c r="WXC144"/>
      <c r="WXD144"/>
      <c r="WXE144"/>
      <c r="WXF144"/>
      <c r="WXG144"/>
      <c r="WXH144"/>
      <c r="WXI144"/>
      <c r="WXJ144"/>
      <c r="WXK144"/>
      <c r="WXL144"/>
      <c r="WXM144"/>
      <c r="WXN144"/>
      <c r="WXO144"/>
      <c r="WXP144"/>
      <c r="WXQ144"/>
      <c r="WXR144"/>
      <c r="WXS144"/>
      <c r="WXT144"/>
      <c r="WXU144"/>
      <c r="WXV144"/>
      <c r="WXW144"/>
      <c r="WXX144"/>
      <c r="WXY144"/>
      <c r="WXZ144"/>
      <c r="WYA144"/>
      <c r="WYB144"/>
      <c r="WYC144"/>
      <c r="WYD144"/>
      <c r="WYE144"/>
      <c r="WYF144"/>
      <c r="WYG144"/>
      <c r="WYH144"/>
      <c r="WYI144"/>
      <c r="WYJ144"/>
      <c r="WYK144"/>
      <c r="WYL144"/>
      <c r="WYM144"/>
      <c r="WYN144"/>
      <c r="WYO144"/>
      <c r="WYP144"/>
      <c r="WYQ144"/>
      <c r="WYR144"/>
      <c r="WYS144"/>
      <c r="WYT144"/>
      <c r="WYU144"/>
      <c r="WYV144"/>
      <c r="WYW144"/>
      <c r="WYX144"/>
      <c r="WYY144"/>
      <c r="WYZ144"/>
      <c r="WZA144"/>
      <c r="WZB144"/>
      <c r="WZC144"/>
      <c r="WZD144"/>
      <c r="WZE144"/>
      <c r="WZF144"/>
      <c r="WZG144"/>
      <c r="WZH144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  <c r="XBQ144"/>
      <c r="XBR144"/>
      <c r="XBS144"/>
      <c r="XBT144"/>
      <c r="XBU144"/>
      <c r="XBV144"/>
      <c r="XBW144"/>
      <c r="XBX144"/>
      <c r="XBY144"/>
      <c r="XBZ144"/>
      <c r="XCA144"/>
      <c r="XCB144"/>
      <c r="XCC144"/>
      <c r="XCD144"/>
      <c r="XCE144"/>
      <c r="XCF144"/>
      <c r="XCG144"/>
      <c r="XCH144"/>
      <c r="XCI144"/>
      <c r="XCJ144"/>
      <c r="XCK144"/>
      <c r="XCL144"/>
      <c r="XCM144"/>
      <c r="XCN144"/>
      <c r="XCO144"/>
      <c r="XCP144"/>
      <c r="XCQ144"/>
      <c r="XCR144"/>
      <c r="XCS144"/>
      <c r="XCT144"/>
      <c r="XCU144"/>
      <c r="XCV144"/>
      <c r="XCW144"/>
      <c r="XCX144"/>
      <c r="XCY144"/>
      <c r="XCZ144"/>
      <c r="XDA144"/>
      <c r="XDB144"/>
      <c r="XDC144"/>
      <c r="XDD144"/>
      <c r="XDE144"/>
      <c r="XDF144"/>
      <c r="XDG144"/>
      <c r="XDH144"/>
      <c r="XDI144"/>
      <c r="XDJ144"/>
      <c r="XDK144"/>
      <c r="XDL144"/>
      <c r="XDM144"/>
      <c r="XDN144"/>
      <c r="XDO144"/>
      <c r="XDP144"/>
      <c r="XDQ144"/>
      <c r="XDR144"/>
      <c r="XDS144"/>
      <c r="XDT144"/>
      <c r="XDU144"/>
      <c r="XDV144"/>
      <c r="XDW144"/>
    </row>
    <row r="145" spans="6:17" x14ac:dyDescent="0.25">
      <c r="G145" s="25"/>
      <c r="H145" s="25"/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f>+L145+M145+N145+O145</f>
        <v>0</v>
      </c>
      <c r="Q145" s="13">
        <v>0</v>
      </c>
    </row>
    <row r="146" spans="6:17" x14ac:dyDescent="0.25">
      <c r="G146" s="25"/>
      <c r="H146" s="25"/>
      <c r="I146" s="26">
        <f>SUM(I8:I145)</f>
        <v>6366700</v>
      </c>
      <c r="J146" s="26">
        <f>SUM(J9:J145)</f>
        <v>0</v>
      </c>
      <c r="K146" s="26">
        <f t="shared" ref="K146:Q146" si="11">SUM(K8:K145)</f>
        <v>6366700</v>
      </c>
      <c r="L146" s="26">
        <f>SUM(L8:L145)</f>
        <v>182724.52999999971</v>
      </c>
      <c r="M146" s="26">
        <f t="shared" si="11"/>
        <v>252867.06999999966</v>
      </c>
      <c r="N146" s="26">
        <f t="shared" si="11"/>
        <v>193547.6800000002</v>
      </c>
      <c r="O146" s="26">
        <f t="shared" si="11"/>
        <v>81645.36</v>
      </c>
      <c r="P146" s="26">
        <f>SUM(P8:P145)</f>
        <v>710784.6399999999</v>
      </c>
      <c r="Q146" s="26">
        <f t="shared" si="11"/>
        <v>5655915.3599999994</v>
      </c>
    </row>
    <row r="147" spans="6:17" x14ac:dyDescent="0.25">
      <c r="G147" s="25"/>
      <c r="H147" s="25"/>
    </row>
    <row r="148" spans="6:17" x14ac:dyDescent="0.25">
      <c r="G148" s="25"/>
      <c r="H148" s="25"/>
    </row>
    <row r="149" spans="6:17" x14ac:dyDescent="0.25">
      <c r="G149" s="25"/>
      <c r="H149" s="25"/>
      <c r="I149" s="14"/>
      <c r="J149"/>
      <c r="K149" s="14"/>
      <c r="L149" s="14"/>
      <c r="M149" s="14"/>
      <c r="N149" s="14"/>
      <c r="O149" s="14"/>
      <c r="P149" s="14"/>
      <c r="Q149" s="14"/>
    </row>
    <row r="150" spans="6:17" ht="15" customHeight="1" x14ac:dyDescent="0.25">
      <c r="F150" s="52" t="s">
        <v>873</v>
      </c>
      <c r="G150" s="52"/>
      <c r="H150" s="52"/>
      <c r="I150" s="14"/>
      <c r="J150"/>
      <c r="K150" s="14"/>
      <c r="L150" s="14"/>
      <c r="M150" s="14"/>
      <c r="N150" s="14"/>
      <c r="O150" s="14"/>
      <c r="P150" s="14"/>
      <c r="Q150" s="14"/>
    </row>
    <row r="151" spans="6:17" x14ac:dyDescent="0.25">
      <c r="F151" s="53" t="s">
        <v>874</v>
      </c>
      <c r="G151" s="53"/>
      <c r="H151" s="53"/>
      <c r="P151" s="1"/>
      <c r="Q151" s="1"/>
    </row>
    <row r="152" spans="6:17" x14ac:dyDescent="0.25">
      <c r="G152" s="25"/>
      <c r="H152" s="25"/>
      <c r="I152" s="14"/>
      <c r="J152"/>
      <c r="K152" s="14"/>
      <c r="L152" s="14"/>
      <c r="M152" s="14"/>
      <c r="N152" s="14"/>
      <c r="O152" s="14"/>
      <c r="P152" s="14"/>
      <c r="Q152" s="14"/>
    </row>
    <row r="153" spans="6:17" x14ac:dyDescent="0.25">
      <c r="G153" s="25"/>
      <c r="H153" s="25"/>
      <c r="I153" s="14"/>
      <c r="J153"/>
      <c r="K153" s="14"/>
      <c r="L153" s="14"/>
      <c r="M153" s="14"/>
      <c r="N153" s="14"/>
      <c r="O153" s="14"/>
      <c r="P153" s="14"/>
      <c r="Q153" s="14"/>
    </row>
    <row r="154" spans="6:17" x14ac:dyDescent="0.25">
      <c r="I154" s="14"/>
      <c r="J154"/>
      <c r="K154" s="14"/>
      <c r="L154" s="14"/>
      <c r="M154" s="14"/>
      <c r="N154" s="14"/>
      <c r="O154" s="14"/>
      <c r="P154" s="14"/>
      <c r="Q154" s="14"/>
    </row>
    <row r="155" spans="6:17" x14ac:dyDescent="0.25">
      <c r="I155" s="14"/>
      <c r="J155" s="14"/>
      <c r="K155" s="14"/>
      <c r="L155" s="14"/>
      <c r="M155" s="14"/>
      <c r="N155" s="14"/>
      <c r="O155" s="14"/>
      <c r="P155" s="14"/>
      <c r="Q155" s="14"/>
    </row>
    <row r="156" spans="6:17" x14ac:dyDescent="0.25">
      <c r="I156" s="14"/>
      <c r="J156" s="1"/>
      <c r="K156" s="14"/>
      <c r="L156" s="14"/>
      <c r="M156" s="14"/>
      <c r="N156" s="14"/>
      <c r="O156" s="14"/>
      <c r="P156" s="14"/>
      <c r="Q156" s="14"/>
    </row>
  </sheetData>
  <mergeCells count="6">
    <mergeCell ref="F151:H151"/>
    <mergeCell ref="B2:Q2"/>
    <mergeCell ref="B3:Q3"/>
    <mergeCell ref="B4:Q4"/>
    <mergeCell ref="A5:Q5"/>
    <mergeCell ref="F150:H150"/>
  </mergeCells>
  <conditionalFormatting sqref="A5">
    <cfRule type="duplicateValues" dxfId="7" priority="3"/>
    <cfRule type="duplicateValues" dxfId="6" priority="4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4"/>
  <sheetViews>
    <sheetView topLeftCell="A2" zoomScale="120" zoomScaleNormal="120" workbookViewId="0">
      <selection activeCell="D16" sqref="D16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1508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1488</v>
      </c>
      <c r="C8" s="1" t="s">
        <v>1023</v>
      </c>
      <c r="D8" s="1" t="s">
        <v>1024</v>
      </c>
      <c r="E8" s="1" t="s">
        <v>1025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2" si="0">+J8+K8+L8+M8</f>
        <v>2093.5</v>
      </c>
      <c r="O8" s="13">
        <f t="shared" ref="O8:O12" si="1">+I8-N8</f>
        <v>32906.5</v>
      </c>
    </row>
    <row r="9" spans="1:15" ht="24.95" customHeight="1" x14ac:dyDescent="0.25">
      <c r="A9" s="1">
        <v>2</v>
      </c>
      <c r="B9" t="s">
        <v>1540</v>
      </c>
      <c r="C9" s="1" t="s">
        <v>1023</v>
      </c>
      <c r="D9" s="1" t="s">
        <v>1541</v>
      </c>
      <c r="E9" s="1" t="s">
        <v>1025</v>
      </c>
      <c r="F9" s="1" t="s">
        <v>37</v>
      </c>
      <c r="G9" s="13">
        <v>26250</v>
      </c>
      <c r="I9" s="13">
        <v>26250</v>
      </c>
      <c r="J9" s="13">
        <f>+I9*2.87%</f>
        <v>753.375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1026</v>
      </c>
      <c r="C10" s="1" t="s">
        <v>177</v>
      </c>
      <c r="D10" s="1" t="s">
        <v>101</v>
      </c>
      <c r="E10" s="1" t="s">
        <v>1025</v>
      </c>
      <c r="F10" s="1" t="s">
        <v>29</v>
      </c>
      <c r="G10" s="13">
        <v>11000</v>
      </c>
      <c r="H10" s="13">
        <v>0</v>
      </c>
      <c r="I10" s="13">
        <f>+G10+H10</f>
        <v>11000</v>
      </c>
      <c r="J10" s="13">
        <f t="shared" ref="J10:J11" si="2">+I10*2.87%</f>
        <v>315.7</v>
      </c>
      <c r="K10" s="13">
        <v>0</v>
      </c>
      <c r="L10" s="13">
        <f t="shared" ref="L10:L11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5" ht="24.95" customHeight="1" x14ac:dyDescent="0.25">
      <c r="A11" s="1">
        <v>4</v>
      </c>
      <c r="B11" s="1" t="s">
        <v>1028</v>
      </c>
      <c r="C11" s="1" t="s">
        <v>1027</v>
      </c>
      <c r="D11" s="1" t="s">
        <v>1024</v>
      </c>
      <c r="E11" s="1" t="s">
        <v>1025</v>
      </c>
      <c r="F11" s="1" t="s">
        <v>29</v>
      </c>
      <c r="G11" s="13">
        <v>50000</v>
      </c>
      <c r="H11" s="13">
        <v>0</v>
      </c>
      <c r="I11" s="13">
        <f>+G11+H11</f>
        <v>50000</v>
      </c>
      <c r="J11" s="13">
        <f t="shared" si="2"/>
        <v>1435</v>
      </c>
      <c r="K11" s="13">
        <v>1854</v>
      </c>
      <c r="L11" s="13">
        <f t="shared" si="3"/>
        <v>1520</v>
      </c>
      <c r="M11" s="13">
        <v>425</v>
      </c>
      <c r="N11" s="13">
        <f t="shared" si="0"/>
        <v>5234</v>
      </c>
      <c r="O11" s="13">
        <f t="shared" si="1"/>
        <v>44766</v>
      </c>
    </row>
    <row r="12" spans="1:15" ht="24.95" customHeight="1" x14ac:dyDescent="0.25">
      <c r="A12" s="1">
        <v>5</v>
      </c>
      <c r="B12" s="1" t="s">
        <v>1029</v>
      </c>
      <c r="C12" s="1" t="s">
        <v>177</v>
      </c>
      <c r="D12" s="1" t="s">
        <v>1030</v>
      </c>
      <c r="E12" s="1" t="s">
        <v>1025</v>
      </c>
      <c r="F12" s="1" t="s">
        <v>37</v>
      </c>
      <c r="G12" s="13">
        <v>100000</v>
      </c>
      <c r="H12" s="13">
        <v>0</v>
      </c>
      <c r="I12" s="13">
        <v>100000</v>
      </c>
      <c r="J12" s="13">
        <v>2870</v>
      </c>
      <c r="K12" s="13">
        <v>12105.37</v>
      </c>
      <c r="L12" s="13">
        <v>3040</v>
      </c>
      <c r="M12" s="13">
        <v>5350</v>
      </c>
      <c r="N12" s="13">
        <f t="shared" si="0"/>
        <v>23365.370000000003</v>
      </c>
      <c r="O12" s="13">
        <f t="shared" si="1"/>
        <v>76634.63</v>
      </c>
    </row>
    <row r="15" spans="1:15" ht="22.5" customHeight="1" x14ac:dyDescent="0.25">
      <c r="G15" s="26">
        <f>SUM(G8:G12)</f>
        <v>222250</v>
      </c>
      <c r="H15" s="26">
        <f>SUM(H10:H12)</f>
        <v>0</v>
      </c>
      <c r="I15" s="26">
        <f t="shared" ref="I15:O15" si="4">SUM(I8:I12)</f>
        <v>222250</v>
      </c>
      <c r="J15" s="26">
        <f t="shared" si="4"/>
        <v>6378.5749999999998</v>
      </c>
      <c r="K15" s="26">
        <f t="shared" si="4"/>
        <v>13959.37</v>
      </c>
      <c r="L15" s="26">
        <f t="shared" si="4"/>
        <v>6756.4</v>
      </c>
      <c r="M15" s="26">
        <f t="shared" si="4"/>
        <v>5850</v>
      </c>
      <c r="N15" s="26">
        <f t="shared" si="4"/>
        <v>32944.345000000001</v>
      </c>
      <c r="O15" s="26">
        <f t="shared" si="4"/>
        <v>189305.655</v>
      </c>
    </row>
    <row r="18" spans="6:16" ht="22.5" customHeight="1" x14ac:dyDescent="0.25">
      <c r="F18" s="15"/>
      <c r="G18" s="15"/>
      <c r="H18" s="15"/>
      <c r="P18" s="17"/>
    </row>
    <row r="19" spans="6:16" ht="22.5" customHeight="1" x14ac:dyDescent="0.25">
      <c r="F19" s="52" t="s">
        <v>873</v>
      </c>
      <c r="G19" s="52"/>
      <c r="H19" s="52"/>
    </row>
    <row r="20" spans="6:16" ht="22.5" customHeight="1" x14ac:dyDescent="0.25">
      <c r="F20" s="53" t="s">
        <v>874</v>
      </c>
      <c r="G20" s="53"/>
      <c r="H20" s="53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  <row r="24" spans="6:16" ht="22.5" customHeight="1" x14ac:dyDescent="0.25">
      <c r="G24" s="14"/>
      <c r="H24"/>
      <c r="I24" s="14"/>
      <c r="J24" s="14"/>
      <c r="K24" s="14"/>
      <c r="L24" s="14"/>
      <c r="M24" s="14"/>
      <c r="N24" s="14"/>
      <c r="O24" s="14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"/>
  <sheetViews>
    <sheetView zoomScale="120" zoomScaleNormal="120" workbookViewId="0">
      <selection activeCell="D18" sqref="D18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39.7109375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3" width="11.42578125" style="1"/>
    <col min="254" max="254" width="4.7109375" style="1" customWidth="1"/>
    <col min="255" max="255" width="33.85546875" style="1" customWidth="1"/>
    <col min="256" max="256" width="39.7109375" style="1" customWidth="1"/>
    <col min="257" max="257" width="36.28515625" style="1" customWidth="1"/>
    <col min="258" max="258" width="14.4257812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3" width="11.85546875" style="1" customWidth="1"/>
    <col min="264" max="264" width="12.7109375" style="1" customWidth="1"/>
    <col min="265" max="265" width="12.42578125" style="1" customWidth="1"/>
    <col min="266" max="266" width="14.85546875" style="1" bestFit="1" customWidth="1"/>
    <col min="267" max="267" width="15.85546875" style="1" bestFit="1" customWidth="1"/>
    <col min="268" max="268" width="13.140625" style="1" customWidth="1"/>
    <col min="269" max="509" width="11.42578125" style="1"/>
    <col min="510" max="510" width="4.7109375" style="1" customWidth="1"/>
    <col min="511" max="511" width="33.85546875" style="1" customWidth="1"/>
    <col min="512" max="512" width="39.7109375" style="1" customWidth="1"/>
    <col min="513" max="513" width="36.28515625" style="1" customWidth="1"/>
    <col min="514" max="514" width="14.4257812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19" width="11.85546875" style="1" customWidth="1"/>
    <col min="520" max="520" width="12.7109375" style="1" customWidth="1"/>
    <col min="521" max="521" width="12.42578125" style="1" customWidth="1"/>
    <col min="522" max="522" width="14.85546875" style="1" bestFit="1" customWidth="1"/>
    <col min="523" max="523" width="15.85546875" style="1" bestFit="1" customWidth="1"/>
    <col min="524" max="524" width="13.140625" style="1" customWidth="1"/>
    <col min="525" max="765" width="11.42578125" style="1"/>
    <col min="766" max="766" width="4.7109375" style="1" customWidth="1"/>
    <col min="767" max="767" width="33.85546875" style="1" customWidth="1"/>
    <col min="768" max="768" width="39.7109375" style="1" customWidth="1"/>
    <col min="769" max="769" width="36.28515625" style="1" customWidth="1"/>
    <col min="770" max="770" width="14.4257812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5" width="11.85546875" style="1" customWidth="1"/>
    <col min="776" max="776" width="12.7109375" style="1" customWidth="1"/>
    <col min="777" max="777" width="12.42578125" style="1" customWidth="1"/>
    <col min="778" max="778" width="14.85546875" style="1" bestFit="1" customWidth="1"/>
    <col min="779" max="779" width="15.85546875" style="1" bestFit="1" customWidth="1"/>
    <col min="780" max="780" width="13.140625" style="1" customWidth="1"/>
    <col min="781" max="1021" width="11.42578125" style="1"/>
    <col min="1022" max="1022" width="4.7109375" style="1" customWidth="1"/>
    <col min="1023" max="1023" width="33.85546875" style="1" customWidth="1"/>
    <col min="1024" max="1024" width="39.7109375" style="1" customWidth="1"/>
    <col min="1025" max="1025" width="36.28515625" style="1" customWidth="1"/>
    <col min="1026" max="1026" width="14.4257812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1" width="11.85546875" style="1" customWidth="1"/>
    <col min="1032" max="1032" width="12.7109375" style="1" customWidth="1"/>
    <col min="1033" max="1033" width="12.42578125" style="1" customWidth="1"/>
    <col min="1034" max="1034" width="14.85546875" style="1" bestFit="1" customWidth="1"/>
    <col min="1035" max="1035" width="15.85546875" style="1" bestFit="1" customWidth="1"/>
    <col min="1036" max="1036" width="13.140625" style="1" customWidth="1"/>
    <col min="1037" max="1277" width="11.42578125" style="1"/>
    <col min="1278" max="1278" width="4.7109375" style="1" customWidth="1"/>
    <col min="1279" max="1279" width="33.85546875" style="1" customWidth="1"/>
    <col min="1280" max="1280" width="39.7109375" style="1" customWidth="1"/>
    <col min="1281" max="1281" width="36.28515625" style="1" customWidth="1"/>
    <col min="1282" max="1282" width="14.4257812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87" width="11.85546875" style="1" customWidth="1"/>
    <col min="1288" max="1288" width="12.7109375" style="1" customWidth="1"/>
    <col min="1289" max="1289" width="12.42578125" style="1" customWidth="1"/>
    <col min="1290" max="1290" width="14.85546875" style="1" bestFit="1" customWidth="1"/>
    <col min="1291" max="1291" width="15.85546875" style="1" bestFit="1" customWidth="1"/>
    <col min="1292" max="1292" width="13.140625" style="1" customWidth="1"/>
    <col min="1293" max="1533" width="11.42578125" style="1"/>
    <col min="1534" max="1534" width="4.7109375" style="1" customWidth="1"/>
    <col min="1535" max="1535" width="33.85546875" style="1" customWidth="1"/>
    <col min="1536" max="1536" width="39.7109375" style="1" customWidth="1"/>
    <col min="1537" max="1537" width="36.28515625" style="1" customWidth="1"/>
    <col min="1538" max="1538" width="14.4257812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3" width="11.85546875" style="1" customWidth="1"/>
    <col min="1544" max="1544" width="12.7109375" style="1" customWidth="1"/>
    <col min="1545" max="1545" width="12.42578125" style="1" customWidth="1"/>
    <col min="1546" max="1546" width="14.85546875" style="1" bestFit="1" customWidth="1"/>
    <col min="1547" max="1547" width="15.85546875" style="1" bestFit="1" customWidth="1"/>
    <col min="1548" max="1548" width="13.140625" style="1" customWidth="1"/>
    <col min="1549" max="1789" width="11.42578125" style="1"/>
    <col min="1790" max="1790" width="4.7109375" style="1" customWidth="1"/>
    <col min="1791" max="1791" width="33.85546875" style="1" customWidth="1"/>
    <col min="1792" max="1792" width="39.7109375" style="1" customWidth="1"/>
    <col min="1793" max="1793" width="36.28515625" style="1" customWidth="1"/>
    <col min="1794" max="1794" width="14.4257812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799" width="11.85546875" style="1" customWidth="1"/>
    <col min="1800" max="1800" width="12.7109375" style="1" customWidth="1"/>
    <col min="1801" max="1801" width="12.42578125" style="1" customWidth="1"/>
    <col min="1802" max="1802" width="14.85546875" style="1" bestFit="1" customWidth="1"/>
    <col min="1803" max="1803" width="15.85546875" style="1" bestFit="1" customWidth="1"/>
    <col min="1804" max="1804" width="13.140625" style="1" customWidth="1"/>
    <col min="1805" max="2045" width="11.42578125" style="1"/>
    <col min="2046" max="2046" width="4.7109375" style="1" customWidth="1"/>
    <col min="2047" max="2047" width="33.85546875" style="1" customWidth="1"/>
    <col min="2048" max="2048" width="39.7109375" style="1" customWidth="1"/>
    <col min="2049" max="2049" width="36.28515625" style="1" customWidth="1"/>
    <col min="2050" max="2050" width="14.4257812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5" width="11.85546875" style="1" customWidth="1"/>
    <col min="2056" max="2056" width="12.7109375" style="1" customWidth="1"/>
    <col min="2057" max="2057" width="12.42578125" style="1" customWidth="1"/>
    <col min="2058" max="2058" width="14.85546875" style="1" bestFit="1" customWidth="1"/>
    <col min="2059" max="2059" width="15.85546875" style="1" bestFit="1" customWidth="1"/>
    <col min="2060" max="2060" width="13.140625" style="1" customWidth="1"/>
    <col min="2061" max="2301" width="11.42578125" style="1"/>
    <col min="2302" max="2302" width="4.7109375" style="1" customWidth="1"/>
    <col min="2303" max="2303" width="33.85546875" style="1" customWidth="1"/>
    <col min="2304" max="2304" width="39.7109375" style="1" customWidth="1"/>
    <col min="2305" max="2305" width="36.28515625" style="1" customWidth="1"/>
    <col min="2306" max="2306" width="14.4257812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1" width="11.85546875" style="1" customWidth="1"/>
    <col min="2312" max="2312" width="12.7109375" style="1" customWidth="1"/>
    <col min="2313" max="2313" width="12.42578125" style="1" customWidth="1"/>
    <col min="2314" max="2314" width="14.85546875" style="1" bestFit="1" customWidth="1"/>
    <col min="2315" max="2315" width="15.85546875" style="1" bestFit="1" customWidth="1"/>
    <col min="2316" max="2316" width="13.140625" style="1" customWidth="1"/>
    <col min="2317" max="2557" width="11.42578125" style="1"/>
    <col min="2558" max="2558" width="4.7109375" style="1" customWidth="1"/>
    <col min="2559" max="2559" width="33.85546875" style="1" customWidth="1"/>
    <col min="2560" max="2560" width="39.7109375" style="1" customWidth="1"/>
    <col min="2561" max="2561" width="36.28515625" style="1" customWidth="1"/>
    <col min="2562" max="2562" width="14.4257812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67" width="11.85546875" style="1" customWidth="1"/>
    <col min="2568" max="2568" width="12.7109375" style="1" customWidth="1"/>
    <col min="2569" max="2569" width="12.42578125" style="1" customWidth="1"/>
    <col min="2570" max="2570" width="14.85546875" style="1" bestFit="1" customWidth="1"/>
    <col min="2571" max="2571" width="15.85546875" style="1" bestFit="1" customWidth="1"/>
    <col min="2572" max="2572" width="13.140625" style="1" customWidth="1"/>
    <col min="2573" max="2813" width="11.42578125" style="1"/>
    <col min="2814" max="2814" width="4.7109375" style="1" customWidth="1"/>
    <col min="2815" max="2815" width="33.85546875" style="1" customWidth="1"/>
    <col min="2816" max="2816" width="39.7109375" style="1" customWidth="1"/>
    <col min="2817" max="2817" width="36.28515625" style="1" customWidth="1"/>
    <col min="2818" max="2818" width="14.4257812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3" width="11.85546875" style="1" customWidth="1"/>
    <col min="2824" max="2824" width="12.7109375" style="1" customWidth="1"/>
    <col min="2825" max="2825" width="12.42578125" style="1" customWidth="1"/>
    <col min="2826" max="2826" width="14.85546875" style="1" bestFit="1" customWidth="1"/>
    <col min="2827" max="2827" width="15.85546875" style="1" bestFit="1" customWidth="1"/>
    <col min="2828" max="2828" width="13.140625" style="1" customWidth="1"/>
    <col min="2829" max="3069" width="11.42578125" style="1"/>
    <col min="3070" max="3070" width="4.7109375" style="1" customWidth="1"/>
    <col min="3071" max="3071" width="33.85546875" style="1" customWidth="1"/>
    <col min="3072" max="3072" width="39.7109375" style="1" customWidth="1"/>
    <col min="3073" max="3073" width="36.28515625" style="1" customWidth="1"/>
    <col min="3074" max="3074" width="14.4257812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79" width="11.85546875" style="1" customWidth="1"/>
    <col min="3080" max="3080" width="12.7109375" style="1" customWidth="1"/>
    <col min="3081" max="3081" width="12.42578125" style="1" customWidth="1"/>
    <col min="3082" max="3082" width="14.85546875" style="1" bestFit="1" customWidth="1"/>
    <col min="3083" max="3083" width="15.85546875" style="1" bestFit="1" customWidth="1"/>
    <col min="3084" max="3084" width="13.140625" style="1" customWidth="1"/>
    <col min="3085" max="3325" width="11.42578125" style="1"/>
    <col min="3326" max="3326" width="4.7109375" style="1" customWidth="1"/>
    <col min="3327" max="3327" width="33.85546875" style="1" customWidth="1"/>
    <col min="3328" max="3328" width="39.7109375" style="1" customWidth="1"/>
    <col min="3329" max="3329" width="36.28515625" style="1" customWidth="1"/>
    <col min="3330" max="3330" width="14.4257812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5" width="11.85546875" style="1" customWidth="1"/>
    <col min="3336" max="3336" width="12.7109375" style="1" customWidth="1"/>
    <col min="3337" max="3337" width="12.42578125" style="1" customWidth="1"/>
    <col min="3338" max="3338" width="14.85546875" style="1" bestFit="1" customWidth="1"/>
    <col min="3339" max="3339" width="15.85546875" style="1" bestFit="1" customWidth="1"/>
    <col min="3340" max="3340" width="13.140625" style="1" customWidth="1"/>
    <col min="3341" max="3581" width="11.42578125" style="1"/>
    <col min="3582" max="3582" width="4.7109375" style="1" customWidth="1"/>
    <col min="3583" max="3583" width="33.85546875" style="1" customWidth="1"/>
    <col min="3584" max="3584" width="39.7109375" style="1" customWidth="1"/>
    <col min="3585" max="3585" width="36.28515625" style="1" customWidth="1"/>
    <col min="3586" max="3586" width="14.4257812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1" width="11.85546875" style="1" customWidth="1"/>
    <col min="3592" max="3592" width="12.7109375" style="1" customWidth="1"/>
    <col min="3593" max="3593" width="12.42578125" style="1" customWidth="1"/>
    <col min="3594" max="3594" width="14.85546875" style="1" bestFit="1" customWidth="1"/>
    <col min="3595" max="3595" width="15.85546875" style="1" bestFit="1" customWidth="1"/>
    <col min="3596" max="3596" width="13.140625" style="1" customWidth="1"/>
    <col min="3597" max="3837" width="11.42578125" style="1"/>
    <col min="3838" max="3838" width="4.7109375" style="1" customWidth="1"/>
    <col min="3839" max="3839" width="33.85546875" style="1" customWidth="1"/>
    <col min="3840" max="3840" width="39.7109375" style="1" customWidth="1"/>
    <col min="3841" max="3841" width="36.28515625" style="1" customWidth="1"/>
    <col min="3842" max="3842" width="14.4257812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47" width="11.85546875" style="1" customWidth="1"/>
    <col min="3848" max="3848" width="12.7109375" style="1" customWidth="1"/>
    <col min="3849" max="3849" width="12.42578125" style="1" customWidth="1"/>
    <col min="3850" max="3850" width="14.85546875" style="1" bestFit="1" customWidth="1"/>
    <col min="3851" max="3851" width="15.85546875" style="1" bestFit="1" customWidth="1"/>
    <col min="3852" max="3852" width="13.140625" style="1" customWidth="1"/>
    <col min="3853" max="4093" width="11.42578125" style="1"/>
    <col min="4094" max="4094" width="4.7109375" style="1" customWidth="1"/>
    <col min="4095" max="4095" width="33.85546875" style="1" customWidth="1"/>
    <col min="4096" max="4096" width="39.7109375" style="1" customWidth="1"/>
    <col min="4097" max="4097" width="36.28515625" style="1" customWidth="1"/>
    <col min="4098" max="4098" width="14.4257812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3" width="11.85546875" style="1" customWidth="1"/>
    <col min="4104" max="4104" width="12.7109375" style="1" customWidth="1"/>
    <col min="4105" max="4105" width="12.42578125" style="1" customWidth="1"/>
    <col min="4106" max="4106" width="14.85546875" style="1" bestFit="1" customWidth="1"/>
    <col min="4107" max="4107" width="15.85546875" style="1" bestFit="1" customWidth="1"/>
    <col min="4108" max="4108" width="13.140625" style="1" customWidth="1"/>
    <col min="4109" max="4349" width="11.42578125" style="1"/>
    <col min="4350" max="4350" width="4.7109375" style="1" customWidth="1"/>
    <col min="4351" max="4351" width="33.85546875" style="1" customWidth="1"/>
    <col min="4352" max="4352" width="39.7109375" style="1" customWidth="1"/>
    <col min="4353" max="4353" width="36.28515625" style="1" customWidth="1"/>
    <col min="4354" max="4354" width="14.4257812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59" width="11.85546875" style="1" customWidth="1"/>
    <col min="4360" max="4360" width="12.7109375" style="1" customWidth="1"/>
    <col min="4361" max="4361" width="12.42578125" style="1" customWidth="1"/>
    <col min="4362" max="4362" width="14.85546875" style="1" bestFit="1" customWidth="1"/>
    <col min="4363" max="4363" width="15.85546875" style="1" bestFit="1" customWidth="1"/>
    <col min="4364" max="4364" width="13.140625" style="1" customWidth="1"/>
    <col min="4365" max="4605" width="11.42578125" style="1"/>
    <col min="4606" max="4606" width="4.7109375" style="1" customWidth="1"/>
    <col min="4607" max="4607" width="33.85546875" style="1" customWidth="1"/>
    <col min="4608" max="4608" width="39.7109375" style="1" customWidth="1"/>
    <col min="4609" max="4609" width="36.28515625" style="1" customWidth="1"/>
    <col min="4610" max="4610" width="14.4257812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5" width="11.85546875" style="1" customWidth="1"/>
    <col min="4616" max="4616" width="12.7109375" style="1" customWidth="1"/>
    <col min="4617" max="4617" width="12.42578125" style="1" customWidth="1"/>
    <col min="4618" max="4618" width="14.85546875" style="1" bestFit="1" customWidth="1"/>
    <col min="4619" max="4619" width="15.85546875" style="1" bestFit="1" customWidth="1"/>
    <col min="4620" max="4620" width="13.140625" style="1" customWidth="1"/>
    <col min="4621" max="4861" width="11.42578125" style="1"/>
    <col min="4862" max="4862" width="4.7109375" style="1" customWidth="1"/>
    <col min="4863" max="4863" width="33.85546875" style="1" customWidth="1"/>
    <col min="4864" max="4864" width="39.7109375" style="1" customWidth="1"/>
    <col min="4865" max="4865" width="36.28515625" style="1" customWidth="1"/>
    <col min="4866" max="4866" width="14.4257812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1" width="11.85546875" style="1" customWidth="1"/>
    <col min="4872" max="4872" width="12.7109375" style="1" customWidth="1"/>
    <col min="4873" max="4873" width="12.42578125" style="1" customWidth="1"/>
    <col min="4874" max="4874" width="14.85546875" style="1" bestFit="1" customWidth="1"/>
    <col min="4875" max="4875" width="15.85546875" style="1" bestFit="1" customWidth="1"/>
    <col min="4876" max="4876" width="13.140625" style="1" customWidth="1"/>
    <col min="4877" max="5117" width="11.42578125" style="1"/>
    <col min="5118" max="5118" width="4.7109375" style="1" customWidth="1"/>
    <col min="5119" max="5119" width="33.85546875" style="1" customWidth="1"/>
    <col min="5120" max="5120" width="39.7109375" style="1" customWidth="1"/>
    <col min="5121" max="5121" width="36.28515625" style="1" customWidth="1"/>
    <col min="5122" max="5122" width="14.4257812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27" width="11.85546875" style="1" customWidth="1"/>
    <col min="5128" max="5128" width="12.7109375" style="1" customWidth="1"/>
    <col min="5129" max="5129" width="12.42578125" style="1" customWidth="1"/>
    <col min="5130" max="5130" width="14.85546875" style="1" bestFit="1" customWidth="1"/>
    <col min="5131" max="5131" width="15.85546875" style="1" bestFit="1" customWidth="1"/>
    <col min="5132" max="5132" width="13.140625" style="1" customWidth="1"/>
    <col min="5133" max="5373" width="11.42578125" style="1"/>
    <col min="5374" max="5374" width="4.7109375" style="1" customWidth="1"/>
    <col min="5375" max="5375" width="33.85546875" style="1" customWidth="1"/>
    <col min="5376" max="5376" width="39.7109375" style="1" customWidth="1"/>
    <col min="5377" max="5377" width="36.28515625" style="1" customWidth="1"/>
    <col min="5378" max="5378" width="14.4257812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3" width="11.85546875" style="1" customWidth="1"/>
    <col min="5384" max="5384" width="12.7109375" style="1" customWidth="1"/>
    <col min="5385" max="5385" width="12.42578125" style="1" customWidth="1"/>
    <col min="5386" max="5386" width="14.85546875" style="1" bestFit="1" customWidth="1"/>
    <col min="5387" max="5387" width="15.85546875" style="1" bestFit="1" customWidth="1"/>
    <col min="5388" max="5388" width="13.140625" style="1" customWidth="1"/>
    <col min="5389" max="5629" width="11.42578125" style="1"/>
    <col min="5630" max="5630" width="4.7109375" style="1" customWidth="1"/>
    <col min="5631" max="5631" width="33.85546875" style="1" customWidth="1"/>
    <col min="5632" max="5632" width="39.7109375" style="1" customWidth="1"/>
    <col min="5633" max="5633" width="36.28515625" style="1" customWidth="1"/>
    <col min="5634" max="5634" width="14.4257812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39" width="11.85546875" style="1" customWidth="1"/>
    <col min="5640" max="5640" width="12.7109375" style="1" customWidth="1"/>
    <col min="5641" max="5641" width="12.42578125" style="1" customWidth="1"/>
    <col min="5642" max="5642" width="14.85546875" style="1" bestFit="1" customWidth="1"/>
    <col min="5643" max="5643" width="15.85546875" style="1" bestFit="1" customWidth="1"/>
    <col min="5644" max="5644" width="13.140625" style="1" customWidth="1"/>
    <col min="5645" max="5885" width="11.42578125" style="1"/>
    <col min="5886" max="5886" width="4.7109375" style="1" customWidth="1"/>
    <col min="5887" max="5887" width="33.85546875" style="1" customWidth="1"/>
    <col min="5888" max="5888" width="39.7109375" style="1" customWidth="1"/>
    <col min="5889" max="5889" width="36.28515625" style="1" customWidth="1"/>
    <col min="5890" max="5890" width="14.4257812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5" width="11.85546875" style="1" customWidth="1"/>
    <col min="5896" max="5896" width="12.7109375" style="1" customWidth="1"/>
    <col min="5897" max="5897" width="12.42578125" style="1" customWidth="1"/>
    <col min="5898" max="5898" width="14.85546875" style="1" bestFit="1" customWidth="1"/>
    <col min="5899" max="5899" width="15.85546875" style="1" bestFit="1" customWidth="1"/>
    <col min="5900" max="5900" width="13.140625" style="1" customWidth="1"/>
    <col min="5901" max="6141" width="11.42578125" style="1"/>
    <col min="6142" max="6142" width="4.7109375" style="1" customWidth="1"/>
    <col min="6143" max="6143" width="33.85546875" style="1" customWidth="1"/>
    <col min="6144" max="6144" width="39.7109375" style="1" customWidth="1"/>
    <col min="6145" max="6145" width="36.28515625" style="1" customWidth="1"/>
    <col min="6146" max="6146" width="14.4257812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1" width="11.85546875" style="1" customWidth="1"/>
    <col min="6152" max="6152" width="12.7109375" style="1" customWidth="1"/>
    <col min="6153" max="6153" width="12.42578125" style="1" customWidth="1"/>
    <col min="6154" max="6154" width="14.85546875" style="1" bestFit="1" customWidth="1"/>
    <col min="6155" max="6155" width="15.85546875" style="1" bestFit="1" customWidth="1"/>
    <col min="6156" max="6156" width="13.140625" style="1" customWidth="1"/>
    <col min="6157" max="6397" width="11.42578125" style="1"/>
    <col min="6398" max="6398" width="4.7109375" style="1" customWidth="1"/>
    <col min="6399" max="6399" width="33.85546875" style="1" customWidth="1"/>
    <col min="6400" max="6400" width="39.7109375" style="1" customWidth="1"/>
    <col min="6401" max="6401" width="36.28515625" style="1" customWidth="1"/>
    <col min="6402" max="6402" width="14.4257812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07" width="11.85546875" style="1" customWidth="1"/>
    <col min="6408" max="6408" width="12.7109375" style="1" customWidth="1"/>
    <col min="6409" max="6409" width="12.42578125" style="1" customWidth="1"/>
    <col min="6410" max="6410" width="14.85546875" style="1" bestFit="1" customWidth="1"/>
    <col min="6411" max="6411" width="15.85546875" style="1" bestFit="1" customWidth="1"/>
    <col min="6412" max="6412" width="13.140625" style="1" customWidth="1"/>
    <col min="6413" max="6653" width="11.42578125" style="1"/>
    <col min="6654" max="6654" width="4.7109375" style="1" customWidth="1"/>
    <col min="6655" max="6655" width="33.85546875" style="1" customWidth="1"/>
    <col min="6656" max="6656" width="39.7109375" style="1" customWidth="1"/>
    <col min="6657" max="6657" width="36.28515625" style="1" customWidth="1"/>
    <col min="6658" max="6658" width="14.4257812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3" width="11.85546875" style="1" customWidth="1"/>
    <col min="6664" max="6664" width="12.7109375" style="1" customWidth="1"/>
    <col min="6665" max="6665" width="12.42578125" style="1" customWidth="1"/>
    <col min="6666" max="6666" width="14.85546875" style="1" bestFit="1" customWidth="1"/>
    <col min="6667" max="6667" width="15.85546875" style="1" bestFit="1" customWidth="1"/>
    <col min="6668" max="6668" width="13.140625" style="1" customWidth="1"/>
    <col min="6669" max="6909" width="11.42578125" style="1"/>
    <col min="6910" max="6910" width="4.7109375" style="1" customWidth="1"/>
    <col min="6911" max="6911" width="33.85546875" style="1" customWidth="1"/>
    <col min="6912" max="6912" width="39.7109375" style="1" customWidth="1"/>
    <col min="6913" max="6913" width="36.28515625" style="1" customWidth="1"/>
    <col min="6914" max="6914" width="14.4257812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19" width="11.85546875" style="1" customWidth="1"/>
    <col min="6920" max="6920" width="12.7109375" style="1" customWidth="1"/>
    <col min="6921" max="6921" width="12.42578125" style="1" customWidth="1"/>
    <col min="6922" max="6922" width="14.85546875" style="1" bestFit="1" customWidth="1"/>
    <col min="6923" max="6923" width="15.85546875" style="1" bestFit="1" customWidth="1"/>
    <col min="6924" max="6924" width="13.140625" style="1" customWidth="1"/>
    <col min="6925" max="7165" width="11.42578125" style="1"/>
    <col min="7166" max="7166" width="4.7109375" style="1" customWidth="1"/>
    <col min="7167" max="7167" width="33.85546875" style="1" customWidth="1"/>
    <col min="7168" max="7168" width="39.7109375" style="1" customWidth="1"/>
    <col min="7169" max="7169" width="36.28515625" style="1" customWidth="1"/>
    <col min="7170" max="7170" width="14.4257812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5" width="11.85546875" style="1" customWidth="1"/>
    <col min="7176" max="7176" width="12.7109375" style="1" customWidth="1"/>
    <col min="7177" max="7177" width="12.42578125" style="1" customWidth="1"/>
    <col min="7178" max="7178" width="14.85546875" style="1" bestFit="1" customWidth="1"/>
    <col min="7179" max="7179" width="15.85546875" style="1" bestFit="1" customWidth="1"/>
    <col min="7180" max="7180" width="13.140625" style="1" customWidth="1"/>
    <col min="7181" max="7421" width="11.42578125" style="1"/>
    <col min="7422" max="7422" width="4.7109375" style="1" customWidth="1"/>
    <col min="7423" max="7423" width="33.85546875" style="1" customWidth="1"/>
    <col min="7424" max="7424" width="39.7109375" style="1" customWidth="1"/>
    <col min="7425" max="7425" width="36.28515625" style="1" customWidth="1"/>
    <col min="7426" max="7426" width="14.4257812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1" width="11.85546875" style="1" customWidth="1"/>
    <col min="7432" max="7432" width="12.7109375" style="1" customWidth="1"/>
    <col min="7433" max="7433" width="12.42578125" style="1" customWidth="1"/>
    <col min="7434" max="7434" width="14.85546875" style="1" bestFit="1" customWidth="1"/>
    <col min="7435" max="7435" width="15.85546875" style="1" bestFit="1" customWidth="1"/>
    <col min="7436" max="7436" width="13.140625" style="1" customWidth="1"/>
    <col min="7437" max="7677" width="11.42578125" style="1"/>
    <col min="7678" max="7678" width="4.7109375" style="1" customWidth="1"/>
    <col min="7679" max="7679" width="33.85546875" style="1" customWidth="1"/>
    <col min="7680" max="7680" width="39.7109375" style="1" customWidth="1"/>
    <col min="7681" max="7681" width="36.28515625" style="1" customWidth="1"/>
    <col min="7682" max="7682" width="14.4257812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87" width="11.85546875" style="1" customWidth="1"/>
    <col min="7688" max="7688" width="12.7109375" style="1" customWidth="1"/>
    <col min="7689" max="7689" width="12.42578125" style="1" customWidth="1"/>
    <col min="7690" max="7690" width="14.85546875" style="1" bestFit="1" customWidth="1"/>
    <col min="7691" max="7691" width="15.85546875" style="1" bestFit="1" customWidth="1"/>
    <col min="7692" max="7692" width="13.140625" style="1" customWidth="1"/>
    <col min="7693" max="7933" width="11.42578125" style="1"/>
    <col min="7934" max="7934" width="4.7109375" style="1" customWidth="1"/>
    <col min="7935" max="7935" width="33.85546875" style="1" customWidth="1"/>
    <col min="7936" max="7936" width="39.7109375" style="1" customWidth="1"/>
    <col min="7937" max="7937" width="36.28515625" style="1" customWidth="1"/>
    <col min="7938" max="7938" width="14.4257812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3" width="11.85546875" style="1" customWidth="1"/>
    <col min="7944" max="7944" width="12.7109375" style="1" customWidth="1"/>
    <col min="7945" max="7945" width="12.42578125" style="1" customWidth="1"/>
    <col min="7946" max="7946" width="14.85546875" style="1" bestFit="1" customWidth="1"/>
    <col min="7947" max="7947" width="15.85546875" style="1" bestFit="1" customWidth="1"/>
    <col min="7948" max="7948" width="13.140625" style="1" customWidth="1"/>
    <col min="7949" max="8189" width="11.42578125" style="1"/>
    <col min="8190" max="8190" width="4.7109375" style="1" customWidth="1"/>
    <col min="8191" max="8191" width="33.85546875" style="1" customWidth="1"/>
    <col min="8192" max="8192" width="39.7109375" style="1" customWidth="1"/>
    <col min="8193" max="8193" width="36.28515625" style="1" customWidth="1"/>
    <col min="8194" max="8194" width="14.4257812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199" width="11.85546875" style="1" customWidth="1"/>
    <col min="8200" max="8200" width="12.7109375" style="1" customWidth="1"/>
    <col min="8201" max="8201" width="12.42578125" style="1" customWidth="1"/>
    <col min="8202" max="8202" width="14.85546875" style="1" bestFit="1" customWidth="1"/>
    <col min="8203" max="8203" width="15.85546875" style="1" bestFit="1" customWidth="1"/>
    <col min="8204" max="8204" width="13.140625" style="1" customWidth="1"/>
    <col min="8205" max="8445" width="11.42578125" style="1"/>
    <col min="8446" max="8446" width="4.7109375" style="1" customWidth="1"/>
    <col min="8447" max="8447" width="33.85546875" style="1" customWidth="1"/>
    <col min="8448" max="8448" width="39.7109375" style="1" customWidth="1"/>
    <col min="8449" max="8449" width="36.28515625" style="1" customWidth="1"/>
    <col min="8450" max="8450" width="14.4257812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5" width="11.85546875" style="1" customWidth="1"/>
    <col min="8456" max="8456" width="12.7109375" style="1" customWidth="1"/>
    <col min="8457" max="8457" width="12.42578125" style="1" customWidth="1"/>
    <col min="8458" max="8458" width="14.85546875" style="1" bestFit="1" customWidth="1"/>
    <col min="8459" max="8459" width="15.85546875" style="1" bestFit="1" customWidth="1"/>
    <col min="8460" max="8460" width="13.140625" style="1" customWidth="1"/>
    <col min="8461" max="8701" width="11.42578125" style="1"/>
    <col min="8702" max="8702" width="4.7109375" style="1" customWidth="1"/>
    <col min="8703" max="8703" width="33.85546875" style="1" customWidth="1"/>
    <col min="8704" max="8704" width="39.7109375" style="1" customWidth="1"/>
    <col min="8705" max="8705" width="36.28515625" style="1" customWidth="1"/>
    <col min="8706" max="8706" width="14.4257812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1" width="11.85546875" style="1" customWidth="1"/>
    <col min="8712" max="8712" width="12.7109375" style="1" customWidth="1"/>
    <col min="8713" max="8713" width="12.42578125" style="1" customWidth="1"/>
    <col min="8714" max="8714" width="14.85546875" style="1" bestFit="1" customWidth="1"/>
    <col min="8715" max="8715" width="15.85546875" style="1" bestFit="1" customWidth="1"/>
    <col min="8716" max="8716" width="13.140625" style="1" customWidth="1"/>
    <col min="8717" max="8957" width="11.42578125" style="1"/>
    <col min="8958" max="8958" width="4.7109375" style="1" customWidth="1"/>
    <col min="8959" max="8959" width="33.85546875" style="1" customWidth="1"/>
    <col min="8960" max="8960" width="39.7109375" style="1" customWidth="1"/>
    <col min="8961" max="8961" width="36.28515625" style="1" customWidth="1"/>
    <col min="8962" max="8962" width="14.4257812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67" width="11.85546875" style="1" customWidth="1"/>
    <col min="8968" max="8968" width="12.7109375" style="1" customWidth="1"/>
    <col min="8969" max="8969" width="12.42578125" style="1" customWidth="1"/>
    <col min="8970" max="8970" width="14.85546875" style="1" bestFit="1" customWidth="1"/>
    <col min="8971" max="8971" width="15.85546875" style="1" bestFit="1" customWidth="1"/>
    <col min="8972" max="8972" width="13.140625" style="1" customWidth="1"/>
    <col min="8973" max="9213" width="11.42578125" style="1"/>
    <col min="9214" max="9214" width="4.7109375" style="1" customWidth="1"/>
    <col min="9215" max="9215" width="33.85546875" style="1" customWidth="1"/>
    <col min="9216" max="9216" width="39.7109375" style="1" customWidth="1"/>
    <col min="9217" max="9217" width="36.28515625" style="1" customWidth="1"/>
    <col min="9218" max="9218" width="14.4257812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3" width="11.85546875" style="1" customWidth="1"/>
    <col min="9224" max="9224" width="12.7109375" style="1" customWidth="1"/>
    <col min="9225" max="9225" width="12.42578125" style="1" customWidth="1"/>
    <col min="9226" max="9226" width="14.85546875" style="1" bestFit="1" customWidth="1"/>
    <col min="9227" max="9227" width="15.85546875" style="1" bestFit="1" customWidth="1"/>
    <col min="9228" max="9228" width="13.140625" style="1" customWidth="1"/>
    <col min="9229" max="9469" width="11.42578125" style="1"/>
    <col min="9470" max="9470" width="4.7109375" style="1" customWidth="1"/>
    <col min="9471" max="9471" width="33.85546875" style="1" customWidth="1"/>
    <col min="9472" max="9472" width="39.7109375" style="1" customWidth="1"/>
    <col min="9473" max="9473" width="36.28515625" style="1" customWidth="1"/>
    <col min="9474" max="9474" width="14.4257812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79" width="11.85546875" style="1" customWidth="1"/>
    <col min="9480" max="9480" width="12.7109375" style="1" customWidth="1"/>
    <col min="9481" max="9481" width="12.42578125" style="1" customWidth="1"/>
    <col min="9482" max="9482" width="14.85546875" style="1" bestFit="1" customWidth="1"/>
    <col min="9483" max="9483" width="15.85546875" style="1" bestFit="1" customWidth="1"/>
    <col min="9484" max="9484" width="13.140625" style="1" customWidth="1"/>
    <col min="9485" max="9725" width="11.42578125" style="1"/>
    <col min="9726" max="9726" width="4.7109375" style="1" customWidth="1"/>
    <col min="9727" max="9727" width="33.85546875" style="1" customWidth="1"/>
    <col min="9728" max="9728" width="39.7109375" style="1" customWidth="1"/>
    <col min="9729" max="9729" width="36.28515625" style="1" customWidth="1"/>
    <col min="9730" max="9730" width="14.4257812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5" width="11.85546875" style="1" customWidth="1"/>
    <col min="9736" max="9736" width="12.7109375" style="1" customWidth="1"/>
    <col min="9737" max="9737" width="12.42578125" style="1" customWidth="1"/>
    <col min="9738" max="9738" width="14.85546875" style="1" bestFit="1" customWidth="1"/>
    <col min="9739" max="9739" width="15.85546875" style="1" bestFit="1" customWidth="1"/>
    <col min="9740" max="9740" width="13.140625" style="1" customWidth="1"/>
    <col min="9741" max="9981" width="11.42578125" style="1"/>
    <col min="9982" max="9982" width="4.7109375" style="1" customWidth="1"/>
    <col min="9983" max="9983" width="33.85546875" style="1" customWidth="1"/>
    <col min="9984" max="9984" width="39.7109375" style="1" customWidth="1"/>
    <col min="9985" max="9985" width="36.28515625" style="1" customWidth="1"/>
    <col min="9986" max="9986" width="14.4257812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1" width="11.85546875" style="1" customWidth="1"/>
    <col min="9992" max="9992" width="12.7109375" style="1" customWidth="1"/>
    <col min="9993" max="9993" width="12.42578125" style="1" customWidth="1"/>
    <col min="9994" max="9994" width="14.85546875" style="1" bestFit="1" customWidth="1"/>
    <col min="9995" max="9995" width="15.85546875" style="1" bestFit="1" customWidth="1"/>
    <col min="9996" max="9996" width="13.140625" style="1" customWidth="1"/>
    <col min="9997" max="10237" width="11.42578125" style="1"/>
    <col min="10238" max="10238" width="4.7109375" style="1" customWidth="1"/>
    <col min="10239" max="10239" width="33.85546875" style="1" customWidth="1"/>
    <col min="10240" max="10240" width="39.7109375" style="1" customWidth="1"/>
    <col min="10241" max="10241" width="36.28515625" style="1" customWidth="1"/>
    <col min="10242" max="10242" width="14.4257812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47" width="11.85546875" style="1" customWidth="1"/>
    <col min="10248" max="10248" width="12.7109375" style="1" customWidth="1"/>
    <col min="10249" max="10249" width="12.42578125" style="1" customWidth="1"/>
    <col min="10250" max="10250" width="14.85546875" style="1" bestFit="1" customWidth="1"/>
    <col min="10251" max="10251" width="15.85546875" style="1" bestFit="1" customWidth="1"/>
    <col min="10252" max="10252" width="13.140625" style="1" customWidth="1"/>
    <col min="10253" max="10493" width="11.42578125" style="1"/>
    <col min="10494" max="10494" width="4.7109375" style="1" customWidth="1"/>
    <col min="10495" max="10495" width="33.85546875" style="1" customWidth="1"/>
    <col min="10496" max="10496" width="39.7109375" style="1" customWidth="1"/>
    <col min="10497" max="10497" width="36.28515625" style="1" customWidth="1"/>
    <col min="10498" max="10498" width="14.4257812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3" width="11.85546875" style="1" customWidth="1"/>
    <col min="10504" max="10504" width="12.7109375" style="1" customWidth="1"/>
    <col min="10505" max="10505" width="12.42578125" style="1" customWidth="1"/>
    <col min="10506" max="10506" width="14.85546875" style="1" bestFit="1" customWidth="1"/>
    <col min="10507" max="10507" width="15.85546875" style="1" bestFit="1" customWidth="1"/>
    <col min="10508" max="10508" width="13.140625" style="1" customWidth="1"/>
    <col min="10509" max="10749" width="11.42578125" style="1"/>
    <col min="10750" max="10750" width="4.7109375" style="1" customWidth="1"/>
    <col min="10751" max="10751" width="33.85546875" style="1" customWidth="1"/>
    <col min="10752" max="10752" width="39.7109375" style="1" customWidth="1"/>
    <col min="10753" max="10753" width="36.28515625" style="1" customWidth="1"/>
    <col min="10754" max="10754" width="14.4257812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59" width="11.85546875" style="1" customWidth="1"/>
    <col min="10760" max="10760" width="12.7109375" style="1" customWidth="1"/>
    <col min="10761" max="10761" width="12.42578125" style="1" customWidth="1"/>
    <col min="10762" max="10762" width="14.85546875" style="1" bestFit="1" customWidth="1"/>
    <col min="10763" max="10763" width="15.85546875" style="1" bestFit="1" customWidth="1"/>
    <col min="10764" max="10764" width="13.140625" style="1" customWidth="1"/>
    <col min="10765" max="11005" width="11.42578125" style="1"/>
    <col min="11006" max="11006" width="4.7109375" style="1" customWidth="1"/>
    <col min="11007" max="11007" width="33.85546875" style="1" customWidth="1"/>
    <col min="11008" max="11008" width="39.7109375" style="1" customWidth="1"/>
    <col min="11009" max="11009" width="36.28515625" style="1" customWidth="1"/>
    <col min="11010" max="11010" width="14.4257812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5" width="11.85546875" style="1" customWidth="1"/>
    <col min="11016" max="11016" width="12.7109375" style="1" customWidth="1"/>
    <col min="11017" max="11017" width="12.42578125" style="1" customWidth="1"/>
    <col min="11018" max="11018" width="14.85546875" style="1" bestFit="1" customWidth="1"/>
    <col min="11019" max="11019" width="15.85546875" style="1" bestFit="1" customWidth="1"/>
    <col min="11020" max="11020" width="13.140625" style="1" customWidth="1"/>
    <col min="11021" max="11261" width="11.42578125" style="1"/>
    <col min="11262" max="11262" width="4.7109375" style="1" customWidth="1"/>
    <col min="11263" max="11263" width="33.85546875" style="1" customWidth="1"/>
    <col min="11264" max="11264" width="39.7109375" style="1" customWidth="1"/>
    <col min="11265" max="11265" width="36.28515625" style="1" customWidth="1"/>
    <col min="11266" max="11266" width="14.4257812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1" width="11.85546875" style="1" customWidth="1"/>
    <col min="11272" max="11272" width="12.7109375" style="1" customWidth="1"/>
    <col min="11273" max="11273" width="12.42578125" style="1" customWidth="1"/>
    <col min="11274" max="11274" width="14.85546875" style="1" bestFit="1" customWidth="1"/>
    <col min="11275" max="11275" width="15.85546875" style="1" bestFit="1" customWidth="1"/>
    <col min="11276" max="11276" width="13.140625" style="1" customWidth="1"/>
    <col min="11277" max="11517" width="11.42578125" style="1"/>
    <col min="11518" max="11518" width="4.7109375" style="1" customWidth="1"/>
    <col min="11519" max="11519" width="33.85546875" style="1" customWidth="1"/>
    <col min="11520" max="11520" width="39.7109375" style="1" customWidth="1"/>
    <col min="11521" max="11521" width="36.28515625" style="1" customWidth="1"/>
    <col min="11522" max="11522" width="14.4257812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27" width="11.85546875" style="1" customWidth="1"/>
    <col min="11528" max="11528" width="12.7109375" style="1" customWidth="1"/>
    <col min="11529" max="11529" width="12.42578125" style="1" customWidth="1"/>
    <col min="11530" max="11530" width="14.85546875" style="1" bestFit="1" customWidth="1"/>
    <col min="11531" max="11531" width="15.85546875" style="1" bestFit="1" customWidth="1"/>
    <col min="11532" max="11532" width="13.140625" style="1" customWidth="1"/>
    <col min="11533" max="11773" width="11.42578125" style="1"/>
    <col min="11774" max="11774" width="4.7109375" style="1" customWidth="1"/>
    <col min="11775" max="11775" width="33.85546875" style="1" customWidth="1"/>
    <col min="11776" max="11776" width="39.7109375" style="1" customWidth="1"/>
    <col min="11777" max="11777" width="36.28515625" style="1" customWidth="1"/>
    <col min="11778" max="11778" width="14.4257812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3" width="11.85546875" style="1" customWidth="1"/>
    <col min="11784" max="11784" width="12.7109375" style="1" customWidth="1"/>
    <col min="11785" max="11785" width="12.42578125" style="1" customWidth="1"/>
    <col min="11786" max="11786" width="14.85546875" style="1" bestFit="1" customWidth="1"/>
    <col min="11787" max="11787" width="15.85546875" style="1" bestFit="1" customWidth="1"/>
    <col min="11788" max="11788" width="13.140625" style="1" customWidth="1"/>
    <col min="11789" max="12029" width="11.42578125" style="1"/>
    <col min="12030" max="12030" width="4.7109375" style="1" customWidth="1"/>
    <col min="12031" max="12031" width="33.85546875" style="1" customWidth="1"/>
    <col min="12032" max="12032" width="39.7109375" style="1" customWidth="1"/>
    <col min="12033" max="12033" width="36.28515625" style="1" customWidth="1"/>
    <col min="12034" max="12034" width="14.4257812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39" width="11.85546875" style="1" customWidth="1"/>
    <col min="12040" max="12040" width="12.7109375" style="1" customWidth="1"/>
    <col min="12041" max="12041" width="12.42578125" style="1" customWidth="1"/>
    <col min="12042" max="12042" width="14.85546875" style="1" bestFit="1" customWidth="1"/>
    <col min="12043" max="12043" width="15.85546875" style="1" bestFit="1" customWidth="1"/>
    <col min="12044" max="12044" width="13.140625" style="1" customWidth="1"/>
    <col min="12045" max="12285" width="11.42578125" style="1"/>
    <col min="12286" max="12286" width="4.7109375" style="1" customWidth="1"/>
    <col min="12287" max="12287" width="33.85546875" style="1" customWidth="1"/>
    <col min="12288" max="12288" width="39.7109375" style="1" customWidth="1"/>
    <col min="12289" max="12289" width="36.28515625" style="1" customWidth="1"/>
    <col min="12290" max="12290" width="14.4257812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5" width="11.85546875" style="1" customWidth="1"/>
    <col min="12296" max="12296" width="12.7109375" style="1" customWidth="1"/>
    <col min="12297" max="12297" width="12.42578125" style="1" customWidth="1"/>
    <col min="12298" max="12298" width="14.85546875" style="1" bestFit="1" customWidth="1"/>
    <col min="12299" max="12299" width="15.85546875" style="1" bestFit="1" customWidth="1"/>
    <col min="12300" max="12300" width="13.140625" style="1" customWidth="1"/>
    <col min="12301" max="12541" width="11.42578125" style="1"/>
    <col min="12542" max="12542" width="4.7109375" style="1" customWidth="1"/>
    <col min="12543" max="12543" width="33.85546875" style="1" customWidth="1"/>
    <col min="12544" max="12544" width="39.7109375" style="1" customWidth="1"/>
    <col min="12545" max="12545" width="36.28515625" style="1" customWidth="1"/>
    <col min="12546" max="12546" width="14.4257812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1" width="11.85546875" style="1" customWidth="1"/>
    <col min="12552" max="12552" width="12.7109375" style="1" customWidth="1"/>
    <col min="12553" max="12553" width="12.42578125" style="1" customWidth="1"/>
    <col min="12554" max="12554" width="14.85546875" style="1" bestFit="1" customWidth="1"/>
    <col min="12555" max="12555" width="15.85546875" style="1" bestFit="1" customWidth="1"/>
    <col min="12556" max="12556" width="13.140625" style="1" customWidth="1"/>
    <col min="12557" max="12797" width="11.42578125" style="1"/>
    <col min="12798" max="12798" width="4.7109375" style="1" customWidth="1"/>
    <col min="12799" max="12799" width="33.85546875" style="1" customWidth="1"/>
    <col min="12800" max="12800" width="39.7109375" style="1" customWidth="1"/>
    <col min="12801" max="12801" width="36.28515625" style="1" customWidth="1"/>
    <col min="12802" max="12802" width="14.4257812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07" width="11.85546875" style="1" customWidth="1"/>
    <col min="12808" max="12808" width="12.7109375" style="1" customWidth="1"/>
    <col min="12809" max="12809" width="12.42578125" style="1" customWidth="1"/>
    <col min="12810" max="12810" width="14.85546875" style="1" bestFit="1" customWidth="1"/>
    <col min="12811" max="12811" width="15.85546875" style="1" bestFit="1" customWidth="1"/>
    <col min="12812" max="12812" width="13.140625" style="1" customWidth="1"/>
    <col min="12813" max="13053" width="11.42578125" style="1"/>
    <col min="13054" max="13054" width="4.7109375" style="1" customWidth="1"/>
    <col min="13055" max="13055" width="33.85546875" style="1" customWidth="1"/>
    <col min="13056" max="13056" width="39.7109375" style="1" customWidth="1"/>
    <col min="13057" max="13057" width="36.28515625" style="1" customWidth="1"/>
    <col min="13058" max="13058" width="14.4257812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3" width="11.85546875" style="1" customWidth="1"/>
    <col min="13064" max="13064" width="12.7109375" style="1" customWidth="1"/>
    <col min="13065" max="13065" width="12.42578125" style="1" customWidth="1"/>
    <col min="13066" max="13066" width="14.85546875" style="1" bestFit="1" customWidth="1"/>
    <col min="13067" max="13067" width="15.85546875" style="1" bestFit="1" customWidth="1"/>
    <col min="13068" max="13068" width="13.140625" style="1" customWidth="1"/>
    <col min="13069" max="13309" width="11.42578125" style="1"/>
    <col min="13310" max="13310" width="4.7109375" style="1" customWidth="1"/>
    <col min="13311" max="13311" width="33.85546875" style="1" customWidth="1"/>
    <col min="13312" max="13312" width="39.7109375" style="1" customWidth="1"/>
    <col min="13313" max="13313" width="36.28515625" style="1" customWidth="1"/>
    <col min="13314" max="13314" width="14.4257812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19" width="11.85546875" style="1" customWidth="1"/>
    <col min="13320" max="13320" width="12.7109375" style="1" customWidth="1"/>
    <col min="13321" max="13321" width="12.42578125" style="1" customWidth="1"/>
    <col min="13322" max="13322" width="14.85546875" style="1" bestFit="1" customWidth="1"/>
    <col min="13323" max="13323" width="15.85546875" style="1" bestFit="1" customWidth="1"/>
    <col min="13324" max="13324" width="13.140625" style="1" customWidth="1"/>
    <col min="13325" max="13565" width="11.42578125" style="1"/>
    <col min="13566" max="13566" width="4.7109375" style="1" customWidth="1"/>
    <col min="13567" max="13567" width="33.85546875" style="1" customWidth="1"/>
    <col min="13568" max="13568" width="39.7109375" style="1" customWidth="1"/>
    <col min="13569" max="13569" width="36.28515625" style="1" customWidth="1"/>
    <col min="13570" max="13570" width="14.4257812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5" width="11.85546875" style="1" customWidth="1"/>
    <col min="13576" max="13576" width="12.7109375" style="1" customWidth="1"/>
    <col min="13577" max="13577" width="12.42578125" style="1" customWidth="1"/>
    <col min="13578" max="13578" width="14.85546875" style="1" bestFit="1" customWidth="1"/>
    <col min="13579" max="13579" width="15.85546875" style="1" bestFit="1" customWidth="1"/>
    <col min="13580" max="13580" width="13.140625" style="1" customWidth="1"/>
    <col min="13581" max="13821" width="11.42578125" style="1"/>
    <col min="13822" max="13822" width="4.7109375" style="1" customWidth="1"/>
    <col min="13823" max="13823" width="33.85546875" style="1" customWidth="1"/>
    <col min="13824" max="13824" width="39.7109375" style="1" customWidth="1"/>
    <col min="13825" max="13825" width="36.28515625" style="1" customWidth="1"/>
    <col min="13826" max="13826" width="14.4257812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1" width="11.85546875" style="1" customWidth="1"/>
    <col min="13832" max="13832" width="12.7109375" style="1" customWidth="1"/>
    <col min="13833" max="13833" width="12.42578125" style="1" customWidth="1"/>
    <col min="13834" max="13834" width="14.85546875" style="1" bestFit="1" customWidth="1"/>
    <col min="13835" max="13835" width="15.85546875" style="1" bestFit="1" customWidth="1"/>
    <col min="13836" max="13836" width="13.140625" style="1" customWidth="1"/>
    <col min="13837" max="14077" width="11.42578125" style="1"/>
    <col min="14078" max="14078" width="4.7109375" style="1" customWidth="1"/>
    <col min="14079" max="14079" width="33.85546875" style="1" customWidth="1"/>
    <col min="14080" max="14080" width="39.7109375" style="1" customWidth="1"/>
    <col min="14081" max="14081" width="36.28515625" style="1" customWidth="1"/>
    <col min="14082" max="14082" width="14.4257812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87" width="11.85546875" style="1" customWidth="1"/>
    <col min="14088" max="14088" width="12.7109375" style="1" customWidth="1"/>
    <col min="14089" max="14089" width="12.42578125" style="1" customWidth="1"/>
    <col min="14090" max="14090" width="14.85546875" style="1" bestFit="1" customWidth="1"/>
    <col min="14091" max="14091" width="15.85546875" style="1" bestFit="1" customWidth="1"/>
    <col min="14092" max="14092" width="13.140625" style="1" customWidth="1"/>
    <col min="14093" max="14333" width="11.42578125" style="1"/>
    <col min="14334" max="14334" width="4.7109375" style="1" customWidth="1"/>
    <col min="14335" max="14335" width="33.85546875" style="1" customWidth="1"/>
    <col min="14336" max="14336" width="39.7109375" style="1" customWidth="1"/>
    <col min="14337" max="14337" width="36.28515625" style="1" customWidth="1"/>
    <col min="14338" max="14338" width="14.4257812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3" width="11.85546875" style="1" customWidth="1"/>
    <col min="14344" max="14344" width="12.7109375" style="1" customWidth="1"/>
    <col min="14345" max="14345" width="12.42578125" style="1" customWidth="1"/>
    <col min="14346" max="14346" width="14.85546875" style="1" bestFit="1" customWidth="1"/>
    <col min="14347" max="14347" width="15.85546875" style="1" bestFit="1" customWidth="1"/>
    <col min="14348" max="14348" width="13.140625" style="1" customWidth="1"/>
    <col min="14349" max="14589" width="11.42578125" style="1"/>
    <col min="14590" max="14590" width="4.7109375" style="1" customWidth="1"/>
    <col min="14591" max="14591" width="33.85546875" style="1" customWidth="1"/>
    <col min="14592" max="14592" width="39.7109375" style="1" customWidth="1"/>
    <col min="14593" max="14593" width="36.28515625" style="1" customWidth="1"/>
    <col min="14594" max="14594" width="14.4257812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599" width="11.85546875" style="1" customWidth="1"/>
    <col min="14600" max="14600" width="12.7109375" style="1" customWidth="1"/>
    <col min="14601" max="14601" width="12.42578125" style="1" customWidth="1"/>
    <col min="14602" max="14602" width="14.85546875" style="1" bestFit="1" customWidth="1"/>
    <col min="14603" max="14603" width="15.85546875" style="1" bestFit="1" customWidth="1"/>
    <col min="14604" max="14604" width="13.140625" style="1" customWidth="1"/>
    <col min="14605" max="14845" width="11.42578125" style="1"/>
    <col min="14846" max="14846" width="4.7109375" style="1" customWidth="1"/>
    <col min="14847" max="14847" width="33.85546875" style="1" customWidth="1"/>
    <col min="14848" max="14848" width="39.7109375" style="1" customWidth="1"/>
    <col min="14849" max="14849" width="36.28515625" style="1" customWidth="1"/>
    <col min="14850" max="14850" width="14.4257812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5" width="11.85546875" style="1" customWidth="1"/>
    <col min="14856" max="14856" width="12.7109375" style="1" customWidth="1"/>
    <col min="14857" max="14857" width="12.42578125" style="1" customWidth="1"/>
    <col min="14858" max="14858" width="14.85546875" style="1" bestFit="1" customWidth="1"/>
    <col min="14859" max="14859" width="15.85546875" style="1" bestFit="1" customWidth="1"/>
    <col min="14860" max="14860" width="13.140625" style="1" customWidth="1"/>
    <col min="14861" max="15101" width="11.42578125" style="1"/>
    <col min="15102" max="15102" width="4.7109375" style="1" customWidth="1"/>
    <col min="15103" max="15103" width="33.85546875" style="1" customWidth="1"/>
    <col min="15104" max="15104" width="39.7109375" style="1" customWidth="1"/>
    <col min="15105" max="15105" width="36.28515625" style="1" customWidth="1"/>
    <col min="15106" max="15106" width="14.4257812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1" width="11.85546875" style="1" customWidth="1"/>
    <col min="15112" max="15112" width="12.7109375" style="1" customWidth="1"/>
    <col min="15113" max="15113" width="12.42578125" style="1" customWidth="1"/>
    <col min="15114" max="15114" width="14.85546875" style="1" bestFit="1" customWidth="1"/>
    <col min="15115" max="15115" width="15.85546875" style="1" bestFit="1" customWidth="1"/>
    <col min="15116" max="15116" width="13.140625" style="1" customWidth="1"/>
    <col min="15117" max="15357" width="11.42578125" style="1"/>
    <col min="15358" max="15358" width="4.7109375" style="1" customWidth="1"/>
    <col min="15359" max="15359" width="33.85546875" style="1" customWidth="1"/>
    <col min="15360" max="15360" width="39.7109375" style="1" customWidth="1"/>
    <col min="15361" max="15361" width="36.28515625" style="1" customWidth="1"/>
    <col min="15362" max="15362" width="14.4257812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67" width="11.85546875" style="1" customWidth="1"/>
    <col min="15368" max="15368" width="12.7109375" style="1" customWidth="1"/>
    <col min="15369" max="15369" width="12.42578125" style="1" customWidth="1"/>
    <col min="15370" max="15370" width="14.85546875" style="1" bestFit="1" customWidth="1"/>
    <col min="15371" max="15371" width="15.85546875" style="1" bestFit="1" customWidth="1"/>
    <col min="15372" max="15372" width="13.140625" style="1" customWidth="1"/>
    <col min="15373" max="15613" width="11.42578125" style="1"/>
    <col min="15614" max="15614" width="4.7109375" style="1" customWidth="1"/>
    <col min="15615" max="15615" width="33.85546875" style="1" customWidth="1"/>
    <col min="15616" max="15616" width="39.7109375" style="1" customWidth="1"/>
    <col min="15617" max="15617" width="36.28515625" style="1" customWidth="1"/>
    <col min="15618" max="15618" width="14.4257812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3" width="11.85546875" style="1" customWidth="1"/>
    <col min="15624" max="15624" width="12.7109375" style="1" customWidth="1"/>
    <col min="15625" max="15625" width="12.42578125" style="1" customWidth="1"/>
    <col min="15626" max="15626" width="14.85546875" style="1" bestFit="1" customWidth="1"/>
    <col min="15627" max="15627" width="15.85546875" style="1" bestFit="1" customWidth="1"/>
    <col min="15628" max="15628" width="13.140625" style="1" customWidth="1"/>
    <col min="15629" max="15869" width="11.42578125" style="1"/>
    <col min="15870" max="15870" width="4.7109375" style="1" customWidth="1"/>
    <col min="15871" max="15871" width="33.85546875" style="1" customWidth="1"/>
    <col min="15872" max="15872" width="39.7109375" style="1" customWidth="1"/>
    <col min="15873" max="15873" width="36.28515625" style="1" customWidth="1"/>
    <col min="15874" max="15874" width="14.4257812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79" width="11.85546875" style="1" customWidth="1"/>
    <col min="15880" max="15880" width="12.7109375" style="1" customWidth="1"/>
    <col min="15881" max="15881" width="12.42578125" style="1" customWidth="1"/>
    <col min="15882" max="15882" width="14.85546875" style="1" bestFit="1" customWidth="1"/>
    <col min="15883" max="15883" width="15.85546875" style="1" bestFit="1" customWidth="1"/>
    <col min="15884" max="15884" width="13.140625" style="1" customWidth="1"/>
    <col min="15885" max="16125" width="11.42578125" style="1"/>
    <col min="16126" max="16126" width="4.7109375" style="1" customWidth="1"/>
    <col min="16127" max="16127" width="33.85546875" style="1" customWidth="1"/>
    <col min="16128" max="16128" width="39.7109375" style="1" customWidth="1"/>
    <col min="16129" max="16129" width="36.28515625" style="1" customWidth="1"/>
    <col min="16130" max="16130" width="14.4257812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5" width="11.85546875" style="1" customWidth="1"/>
    <col min="16136" max="16136" width="12.7109375" style="1" customWidth="1"/>
    <col min="16137" max="16137" width="12.42578125" style="1" customWidth="1"/>
    <col min="16138" max="16138" width="14.85546875" style="1" bestFit="1" customWidth="1"/>
    <col min="16139" max="16139" width="15.85546875" style="1" bestFit="1" customWidth="1"/>
    <col min="16140" max="16140" width="13.140625" style="1" customWidth="1"/>
    <col min="16141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1509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875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320</v>
      </c>
      <c r="C8" s="6" t="s">
        <v>177</v>
      </c>
      <c r="D8" s="6" t="s">
        <v>1033</v>
      </c>
      <c r="E8" s="1" t="s">
        <v>1034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290</v>
      </c>
      <c r="C9" s="6" t="s">
        <v>177</v>
      </c>
      <c r="D9" s="6" t="s">
        <v>1035</v>
      </c>
      <c r="E9" s="1" t="s">
        <v>1034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5" si="0">+J9+K9+L9+M9</f>
        <v>7921.83</v>
      </c>
      <c r="O9" s="13">
        <f t="shared" ref="O9:O15" si="1">+I9-N9</f>
        <v>22078.17</v>
      </c>
    </row>
    <row r="10" spans="1:15" ht="24.95" customHeight="1" x14ac:dyDescent="0.25">
      <c r="A10" s="1">
        <v>3</v>
      </c>
      <c r="B10" t="s">
        <v>820</v>
      </c>
      <c r="C10" s="6" t="s">
        <v>177</v>
      </c>
      <c r="D10" t="s">
        <v>35</v>
      </c>
      <c r="E10" s="1" t="s">
        <v>1034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617</v>
      </c>
      <c r="C11" s="6" t="s">
        <v>612</v>
      </c>
      <c r="D11" s="6" t="s">
        <v>75</v>
      </c>
      <c r="E11" s="1" t="s">
        <v>1034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2822.7</v>
      </c>
      <c r="L11" s="13">
        <f>+I11*3.04%</f>
        <v>456</v>
      </c>
      <c r="M11" s="13">
        <v>0</v>
      </c>
      <c r="N11" s="13">
        <f t="shared" si="0"/>
        <v>3709.2</v>
      </c>
      <c r="O11" s="13">
        <f t="shared" si="1"/>
        <v>11290.8</v>
      </c>
    </row>
    <row r="12" spans="1:15" ht="24.95" customHeight="1" x14ac:dyDescent="0.25">
      <c r="A12" s="1">
        <v>5</v>
      </c>
      <c r="B12" t="s">
        <v>242</v>
      </c>
      <c r="C12" s="1" t="s">
        <v>793</v>
      </c>
      <c r="D12" t="s">
        <v>1036</v>
      </c>
      <c r="E12" s="1" t="s">
        <v>1034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10767.56</v>
      </c>
      <c r="L12" s="13">
        <v>1520</v>
      </c>
      <c r="M12" s="13">
        <v>0</v>
      </c>
      <c r="N12" s="13">
        <f t="shared" si="0"/>
        <v>13722.56</v>
      </c>
      <c r="O12" s="13">
        <f t="shared" si="1"/>
        <v>36277.440000000002</v>
      </c>
    </row>
    <row r="13" spans="1:15" ht="24.95" customHeight="1" x14ac:dyDescent="0.25">
      <c r="A13" s="1">
        <v>6</v>
      </c>
      <c r="B13" s="6" t="s">
        <v>107</v>
      </c>
      <c r="C13" s="6" t="s">
        <v>108</v>
      </c>
      <c r="D13" t="s">
        <v>75</v>
      </c>
      <c r="E13" s="1" t="s">
        <v>1034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863</v>
      </c>
      <c r="C14" s="6" t="s">
        <v>289</v>
      </c>
      <c r="D14" t="s">
        <v>68</v>
      </c>
      <c r="E14" s="1" t="s">
        <v>1034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3161.47</v>
      </c>
      <c r="L14" s="13">
        <v>456</v>
      </c>
      <c r="M14" s="13">
        <v>0</v>
      </c>
      <c r="N14" s="13">
        <f t="shared" si="0"/>
        <v>4047.97</v>
      </c>
      <c r="O14" s="13">
        <f t="shared" si="1"/>
        <v>10952.03</v>
      </c>
    </row>
    <row r="15" spans="1:15" ht="24.95" customHeight="1" x14ac:dyDescent="0.25">
      <c r="A15" s="1">
        <v>8</v>
      </c>
      <c r="B15" t="s">
        <v>351</v>
      </c>
      <c r="C15" s="6" t="s">
        <v>289</v>
      </c>
      <c r="D15" s="6" t="s">
        <v>1521</v>
      </c>
      <c r="E15" s="1" t="s">
        <v>1034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6148.83</v>
      </c>
      <c r="L15" s="13">
        <v>912</v>
      </c>
      <c r="M15" s="13">
        <v>0</v>
      </c>
      <c r="N15" s="13">
        <f t="shared" si="0"/>
        <v>7921.83</v>
      </c>
      <c r="O15" s="13">
        <f t="shared" si="1"/>
        <v>22078.17</v>
      </c>
    </row>
    <row r="17" spans="3:15" ht="22.5" customHeight="1" x14ac:dyDescent="0.25">
      <c r="G17" s="26">
        <f t="shared" ref="G17:O17" si="2">SUM(G8:G16)</f>
        <v>205000</v>
      </c>
      <c r="H17" s="26">
        <f t="shared" si="2"/>
        <v>0</v>
      </c>
      <c r="I17" s="26">
        <f t="shared" si="2"/>
        <v>205000</v>
      </c>
      <c r="J17" s="26">
        <f t="shared" si="2"/>
        <v>5883.5</v>
      </c>
      <c r="K17" s="26">
        <f>SUM(K8:K16)</f>
        <v>39578.92</v>
      </c>
      <c r="L17" s="26">
        <f t="shared" si="2"/>
        <v>6232</v>
      </c>
      <c r="M17" s="26">
        <f t="shared" si="2"/>
        <v>0</v>
      </c>
      <c r="N17" s="26">
        <f>SUM(N8:N16)</f>
        <v>51694.420000000006</v>
      </c>
      <c r="O17" s="26">
        <f t="shared" si="2"/>
        <v>153305.58000000002</v>
      </c>
    </row>
    <row r="21" spans="3:15" ht="22.5" customHeight="1" x14ac:dyDescent="0.25">
      <c r="F21" s="15"/>
      <c r="G21" s="15"/>
      <c r="H21" s="15"/>
    </row>
    <row r="22" spans="3:15" ht="22.5" customHeight="1" x14ac:dyDescent="0.25">
      <c r="C22" s="17"/>
      <c r="F22" s="52" t="s">
        <v>873</v>
      </c>
      <c r="G22" s="52"/>
      <c r="H22" s="52"/>
    </row>
    <row r="23" spans="3:15" ht="22.5" customHeight="1" x14ac:dyDescent="0.25">
      <c r="F23" s="53" t="s">
        <v>874</v>
      </c>
      <c r="G23" s="53"/>
      <c r="H23" s="53"/>
    </row>
  </sheetData>
  <mergeCells count="6">
    <mergeCell ref="F23:H23"/>
    <mergeCell ref="A2:O2"/>
    <mergeCell ref="A3:O3"/>
    <mergeCell ref="A4:O4"/>
    <mergeCell ref="A5:O5"/>
    <mergeCell ref="F22:H2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44"/>
  <sheetViews>
    <sheetView zoomScale="120" zoomScaleNormal="120" workbookViewId="0">
      <selection activeCell="D39" sqref="D39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38" width="11.42578125" style="1"/>
    <col min="239" max="239" width="4.7109375" style="1" customWidth="1"/>
    <col min="240" max="240" width="42" style="1" customWidth="1"/>
    <col min="241" max="241" width="43.140625" style="1" customWidth="1"/>
    <col min="242" max="242" width="41" style="1" customWidth="1"/>
    <col min="243" max="243" width="25.7109375" style="1" customWidth="1"/>
    <col min="244" max="244" width="12.42578125" style="1" customWidth="1"/>
    <col min="245" max="245" width="18.28515625" style="1" bestFit="1" customWidth="1"/>
    <col min="246" max="246" width="11.5703125" style="1" bestFit="1" customWidth="1"/>
    <col min="247" max="247" width="18.28515625" style="1" bestFit="1" customWidth="1"/>
    <col min="248" max="251" width="14.85546875" style="1" bestFit="1" customWidth="1"/>
    <col min="252" max="252" width="15.85546875" style="1" bestFit="1" customWidth="1"/>
    <col min="253" max="253" width="16.5703125" style="1" bestFit="1" customWidth="1"/>
    <col min="254" max="494" width="11.42578125" style="1"/>
    <col min="495" max="495" width="4.7109375" style="1" customWidth="1"/>
    <col min="496" max="496" width="42" style="1" customWidth="1"/>
    <col min="497" max="497" width="43.140625" style="1" customWidth="1"/>
    <col min="498" max="498" width="41" style="1" customWidth="1"/>
    <col min="499" max="499" width="25.7109375" style="1" customWidth="1"/>
    <col min="500" max="500" width="12.42578125" style="1" customWidth="1"/>
    <col min="501" max="501" width="18.28515625" style="1" bestFit="1" customWidth="1"/>
    <col min="502" max="502" width="11.5703125" style="1" bestFit="1" customWidth="1"/>
    <col min="503" max="503" width="18.28515625" style="1" bestFit="1" customWidth="1"/>
    <col min="504" max="507" width="14.85546875" style="1" bestFit="1" customWidth="1"/>
    <col min="508" max="508" width="15.85546875" style="1" bestFit="1" customWidth="1"/>
    <col min="509" max="509" width="16.5703125" style="1" bestFit="1" customWidth="1"/>
    <col min="510" max="750" width="11.42578125" style="1"/>
    <col min="751" max="751" width="4.7109375" style="1" customWidth="1"/>
    <col min="752" max="752" width="42" style="1" customWidth="1"/>
    <col min="753" max="753" width="43.140625" style="1" customWidth="1"/>
    <col min="754" max="754" width="41" style="1" customWidth="1"/>
    <col min="755" max="755" width="25.7109375" style="1" customWidth="1"/>
    <col min="756" max="756" width="12.42578125" style="1" customWidth="1"/>
    <col min="757" max="757" width="18.28515625" style="1" bestFit="1" customWidth="1"/>
    <col min="758" max="758" width="11.5703125" style="1" bestFit="1" customWidth="1"/>
    <col min="759" max="759" width="18.28515625" style="1" bestFit="1" customWidth="1"/>
    <col min="760" max="763" width="14.85546875" style="1" bestFit="1" customWidth="1"/>
    <col min="764" max="764" width="15.85546875" style="1" bestFit="1" customWidth="1"/>
    <col min="765" max="765" width="16.5703125" style="1" bestFit="1" customWidth="1"/>
    <col min="766" max="1006" width="11.42578125" style="1"/>
    <col min="1007" max="1007" width="4.7109375" style="1" customWidth="1"/>
    <col min="1008" max="1008" width="42" style="1" customWidth="1"/>
    <col min="1009" max="1009" width="43.140625" style="1" customWidth="1"/>
    <col min="1010" max="1010" width="41" style="1" customWidth="1"/>
    <col min="1011" max="1011" width="25.7109375" style="1" customWidth="1"/>
    <col min="1012" max="1012" width="12.42578125" style="1" customWidth="1"/>
    <col min="1013" max="1013" width="18.28515625" style="1" bestFit="1" customWidth="1"/>
    <col min="1014" max="1014" width="11.5703125" style="1" bestFit="1" customWidth="1"/>
    <col min="1015" max="1015" width="18.28515625" style="1" bestFit="1" customWidth="1"/>
    <col min="1016" max="1019" width="14.85546875" style="1" bestFit="1" customWidth="1"/>
    <col min="1020" max="1020" width="15.85546875" style="1" bestFit="1" customWidth="1"/>
    <col min="1021" max="1021" width="16.5703125" style="1" bestFit="1" customWidth="1"/>
    <col min="1022" max="1262" width="11.42578125" style="1"/>
    <col min="1263" max="1263" width="4.7109375" style="1" customWidth="1"/>
    <col min="1264" max="1264" width="42" style="1" customWidth="1"/>
    <col min="1265" max="1265" width="43.140625" style="1" customWidth="1"/>
    <col min="1266" max="1266" width="41" style="1" customWidth="1"/>
    <col min="1267" max="1267" width="25.7109375" style="1" customWidth="1"/>
    <col min="1268" max="1268" width="12.42578125" style="1" customWidth="1"/>
    <col min="1269" max="1269" width="18.28515625" style="1" bestFit="1" customWidth="1"/>
    <col min="1270" max="1270" width="11.5703125" style="1" bestFit="1" customWidth="1"/>
    <col min="1271" max="1271" width="18.28515625" style="1" bestFit="1" customWidth="1"/>
    <col min="1272" max="1275" width="14.85546875" style="1" bestFit="1" customWidth="1"/>
    <col min="1276" max="1276" width="15.85546875" style="1" bestFit="1" customWidth="1"/>
    <col min="1277" max="1277" width="16.5703125" style="1" bestFit="1" customWidth="1"/>
    <col min="1278" max="1518" width="11.42578125" style="1"/>
    <col min="1519" max="1519" width="4.7109375" style="1" customWidth="1"/>
    <col min="1520" max="1520" width="42" style="1" customWidth="1"/>
    <col min="1521" max="1521" width="43.140625" style="1" customWidth="1"/>
    <col min="1522" max="1522" width="41" style="1" customWidth="1"/>
    <col min="1523" max="1523" width="25.7109375" style="1" customWidth="1"/>
    <col min="1524" max="1524" width="12.42578125" style="1" customWidth="1"/>
    <col min="1525" max="1525" width="18.28515625" style="1" bestFit="1" customWidth="1"/>
    <col min="1526" max="1526" width="11.5703125" style="1" bestFit="1" customWidth="1"/>
    <col min="1527" max="1527" width="18.28515625" style="1" bestFit="1" customWidth="1"/>
    <col min="1528" max="1531" width="14.85546875" style="1" bestFit="1" customWidth="1"/>
    <col min="1532" max="1532" width="15.85546875" style="1" bestFit="1" customWidth="1"/>
    <col min="1533" max="1533" width="16.5703125" style="1" bestFit="1" customWidth="1"/>
    <col min="1534" max="1774" width="11.42578125" style="1"/>
    <col min="1775" max="1775" width="4.7109375" style="1" customWidth="1"/>
    <col min="1776" max="1776" width="42" style="1" customWidth="1"/>
    <col min="1777" max="1777" width="43.140625" style="1" customWidth="1"/>
    <col min="1778" max="1778" width="41" style="1" customWidth="1"/>
    <col min="1779" max="1779" width="25.7109375" style="1" customWidth="1"/>
    <col min="1780" max="1780" width="12.42578125" style="1" customWidth="1"/>
    <col min="1781" max="1781" width="18.28515625" style="1" bestFit="1" customWidth="1"/>
    <col min="1782" max="1782" width="11.5703125" style="1" bestFit="1" customWidth="1"/>
    <col min="1783" max="1783" width="18.28515625" style="1" bestFit="1" customWidth="1"/>
    <col min="1784" max="1787" width="14.85546875" style="1" bestFit="1" customWidth="1"/>
    <col min="1788" max="1788" width="15.85546875" style="1" bestFit="1" customWidth="1"/>
    <col min="1789" max="1789" width="16.5703125" style="1" bestFit="1" customWidth="1"/>
    <col min="1790" max="2030" width="11.42578125" style="1"/>
    <col min="2031" max="2031" width="4.7109375" style="1" customWidth="1"/>
    <col min="2032" max="2032" width="42" style="1" customWidth="1"/>
    <col min="2033" max="2033" width="43.140625" style="1" customWidth="1"/>
    <col min="2034" max="2034" width="41" style="1" customWidth="1"/>
    <col min="2035" max="2035" width="25.7109375" style="1" customWidth="1"/>
    <col min="2036" max="2036" width="12.42578125" style="1" customWidth="1"/>
    <col min="2037" max="2037" width="18.28515625" style="1" bestFit="1" customWidth="1"/>
    <col min="2038" max="2038" width="11.5703125" style="1" bestFit="1" customWidth="1"/>
    <col min="2039" max="2039" width="18.28515625" style="1" bestFit="1" customWidth="1"/>
    <col min="2040" max="2043" width="14.85546875" style="1" bestFit="1" customWidth="1"/>
    <col min="2044" max="2044" width="15.85546875" style="1" bestFit="1" customWidth="1"/>
    <col min="2045" max="2045" width="16.5703125" style="1" bestFit="1" customWidth="1"/>
    <col min="2046" max="2286" width="11.42578125" style="1"/>
    <col min="2287" max="2287" width="4.7109375" style="1" customWidth="1"/>
    <col min="2288" max="2288" width="42" style="1" customWidth="1"/>
    <col min="2289" max="2289" width="43.140625" style="1" customWidth="1"/>
    <col min="2290" max="2290" width="41" style="1" customWidth="1"/>
    <col min="2291" max="2291" width="25.7109375" style="1" customWidth="1"/>
    <col min="2292" max="2292" width="12.42578125" style="1" customWidth="1"/>
    <col min="2293" max="2293" width="18.28515625" style="1" bestFit="1" customWidth="1"/>
    <col min="2294" max="2294" width="11.5703125" style="1" bestFit="1" customWidth="1"/>
    <col min="2295" max="2295" width="18.28515625" style="1" bestFit="1" customWidth="1"/>
    <col min="2296" max="2299" width="14.85546875" style="1" bestFit="1" customWidth="1"/>
    <col min="2300" max="2300" width="15.85546875" style="1" bestFit="1" customWidth="1"/>
    <col min="2301" max="2301" width="16.5703125" style="1" bestFit="1" customWidth="1"/>
    <col min="2302" max="2542" width="11.42578125" style="1"/>
    <col min="2543" max="2543" width="4.7109375" style="1" customWidth="1"/>
    <col min="2544" max="2544" width="42" style="1" customWidth="1"/>
    <col min="2545" max="2545" width="43.140625" style="1" customWidth="1"/>
    <col min="2546" max="2546" width="41" style="1" customWidth="1"/>
    <col min="2547" max="2547" width="25.7109375" style="1" customWidth="1"/>
    <col min="2548" max="2548" width="12.42578125" style="1" customWidth="1"/>
    <col min="2549" max="2549" width="18.28515625" style="1" bestFit="1" customWidth="1"/>
    <col min="2550" max="2550" width="11.5703125" style="1" bestFit="1" customWidth="1"/>
    <col min="2551" max="2551" width="18.28515625" style="1" bestFit="1" customWidth="1"/>
    <col min="2552" max="2555" width="14.85546875" style="1" bestFit="1" customWidth="1"/>
    <col min="2556" max="2556" width="15.85546875" style="1" bestFit="1" customWidth="1"/>
    <col min="2557" max="2557" width="16.5703125" style="1" bestFit="1" customWidth="1"/>
    <col min="2558" max="2798" width="11.42578125" style="1"/>
    <col min="2799" max="2799" width="4.7109375" style="1" customWidth="1"/>
    <col min="2800" max="2800" width="42" style="1" customWidth="1"/>
    <col min="2801" max="2801" width="43.140625" style="1" customWidth="1"/>
    <col min="2802" max="2802" width="41" style="1" customWidth="1"/>
    <col min="2803" max="2803" width="25.7109375" style="1" customWidth="1"/>
    <col min="2804" max="2804" width="12.42578125" style="1" customWidth="1"/>
    <col min="2805" max="2805" width="18.28515625" style="1" bestFit="1" customWidth="1"/>
    <col min="2806" max="2806" width="11.5703125" style="1" bestFit="1" customWidth="1"/>
    <col min="2807" max="2807" width="18.28515625" style="1" bestFit="1" customWidth="1"/>
    <col min="2808" max="2811" width="14.85546875" style="1" bestFit="1" customWidth="1"/>
    <col min="2812" max="2812" width="15.85546875" style="1" bestFit="1" customWidth="1"/>
    <col min="2813" max="2813" width="16.5703125" style="1" bestFit="1" customWidth="1"/>
    <col min="2814" max="3054" width="11.42578125" style="1"/>
    <col min="3055" max="3055" width="4.7109375" style="1" customWidth="1"/>
    <col min="3056" max="3056" width="42" style="1" customWidth="1"/>
    <col min="3057" max="3057" width="43.140625" style="1" customWidth="1"/>
    <col min="3058" max="3058" width="41" style="1" customWidth="1"/>
    <col min="3059" max="3059" width="25.7109375" style="1" customWidth="1"/>
    <col min="3060" max="3060" width="12.42578125" style="1" customWidth="1"/>
    <col min="3061" max="3061" width="18.28515625" style="1" bestFit="1" customWidth="1"/>
    <col min="3062" max="3062" width="11.5703125" style="1" bestFit="1" customWidth="1"/>
    <col min="3063" max="3063" width="18.28515625" style="1" bestFit="1" customWidth="1"/>
    <col min="3064" max="3067" width="14.85546875" style="1" bestFit="1" customWidth="1"/>
    <col min="3068" max="3068" width="15.85546875" style="1" bestFit="1" customWidth="1"/>
    <col min="3069" max="3069" width="16.5703125" style="1" bestFit="1" customWidth="1"/>
    <col min="3070" max="3310" width="11.42578125" style="1"/>
    <col min="3311" max="3311" width="4.7109375" style="1" customWidth="1"/>
    <col min="3312" max="3312" width="42" style="1" customWidth="1"/>
    <col min="3313" max="3313" width="43.140625" style="1" customWidth="1"/>
    <col min="3314" max="3314" width="41" style="1" customWidth="1"/>
    <col min="3315" max="3315" width="25.7109375" style="1" customWidth="1"/>
    <col min="3316" max="3316" width="12.42578125" style="1" customWidth="1"/>
    <col min="3317" max="3317" width="18.28515625" style="1" bestFit="1" customWidth="1"/>
    <col min="3318" max="3318" width="11.5703125" style="1" bestFit="1" customWidth="1"/>
    <col min="3319" max="3319" width="18.28515625" style="1" bestFit="1" customWidth="1"/>
    <col min="3320" max="3323" width="14.85546875" style="1" bestFit="1" customWidth="1"/>
    <col min="3324" max="3324" width="15.85546875" style="1" bestFit="1" customWidth="1"/>
    <col min="3325" max="3325" width="16.5703125" style="1" bestFit="1" customWidth="1"/>
    <col min="3326" max="3566" width="11.42578125" style="1"/>
    <col min="3567" max="3567" width="4.7109375" style="1" customWidth="1"/>
    <col min="3568" max="3568" width="42" style="1" customWidth="1"/>
    <col min="3569" max="3569" width="43.140625" style="1" customWidth="1"/>
    <col min="3570" max="3570" width="41" style="1" customWidth="1"/>
    <col min="3571" max="3571" width="25.7109375" style="1" customWidth="1"/>
    <col min="3572" max="3572" width="12.42578125" style="1" customWidth="1"/>
    <col min="3573" max="3573" width="18.28515625" style="1" bestFit="1" customWidth="1"/>
    <col min="3574" max="3574" width="11.5703125" style="1" bestFit="1" customWidth="1"/>
    <col min="3575" max="3575" width="18.28515625" style="1" bestFit="1" customWidth="1"/>
    <col min="3576" max="3579" width="14.85546875" style="1" bestFit="1" customWidth="1"/>
    <col min="3580" max="3580" width="15.85546875" style="1" bestFit="1" customWidth="1"/>
    <col min="3581" max="3581" width="16.5703125" style="1" bestFit="1" customWidth="1"/>
    <col min="3582" max="3822" width="11.42578125" style="1"/>
    <col min="3823" max="3823" width="4.7109375" style="1" customWidth="1"/>
    <col min="3824" max="3824" width="42" style="1" customWidth="1"/>
    <col min="3825" max="3825" width="43.140625" style="1" customWidth="1"/>
    <col min="3826" max="3826" width="41" style="1" customWidth="1"/>
    <col min="3827" max="3827" width="25.7109375" style="1" customWidth="1"/>
    <col min="3828" max="3828" width="12.42578125" style="1" customWidth="1"/>
    <col min="3829" max="3829" width="18.28515625" style="1" bestFit="1" customWidth="1"/>
    <col min="3830" max="3830" width="11.5703125" style="1" bestFit="1" customWidth="1"/>
    <col min="3831" max="3831" width="18.28515625" style="1" bestFit="1" customWidth="1"/>
    <col min="3832" max="3835" width="14.85546875" style="1" bestFit="1" customWidth="1"/>
    <col min="3836" max="3836" width="15.85546875" style="1" bestFit="1" customWidth="1"/>
    <col min="3837" max="3837" width="16.5703125" style="1" bestFit="1" customWidth="1"/>
    <col min="3838" max="4078" width="11.42578125" style="1"/>
    <col min="4079" max="4079" width="4.7109375" style="1" customWidth="1"/>
    <col min="4080" max="4080" width="42" style="1" customWidth="1"/>
    <col min="4081" max="4081" width="43.140625" style="1" customWidth="1"/>
    <col min="4082" max="4082" width="41" style="1" customWidth="1"/>
    <col min="4083" max="4083" width="25.7109375" style="1" customWidth="1"/>
    <col min="4084" max="4084" width="12.42578125" style="1" customWidth="1"/>
    <col min="4085" max="4085" width="18.28515625" style="1" bestFit="1" customWidth="1"/>
    <col min="4086" max="4086" width="11.5703125" style="1" bestFit="1" customWidth="1"/>
    <col min="4087" max="4087" width="18.28515625" style="1" bestFit="1" customWidth="1"/>
    <col min="4088" max="4091" width="14.85546875" style="1" bestFit="1" customWidth="1"/>
    <col min="4092" max="4092" width="15.85546875" style="1" bestFit="1" customWidth="1"/>
    <col min="4093" max="4093" width="16.5703125" style="1" bestFit="1" customWidth="1"/>
    <col min="4094" max="4334" width="11.42578125" style="1"/>
    <col min="4335" max="4335" width="4.7109375" style="1" customWidth="1"/>
    <col min="4336" max="4336" width="42" style="1" customWidth="1"/>
    <col min="4337" max="4337" width="43.140625" style="1" customWidth="1"/>
    <col min="4338" max="4338" width="41" style="1" customWidth="1"/>
    <col min="4339" max="4339" width="25.7109375" style="1" customWidth="1"/>
    <col min="4340" max="4340" width="12.42578125" style="1" customWidth="1"/>
    <col min="4341" max="4341" width="18.28515625" style="1" bestFit="1" customWidth="1"/>
    <col min="4342" max="4342" width="11.5703125" style="1" bestFit="1" customWidth="1"/>
    <col min="4343" max="4343" width="18.28515625" style="1" bestFit="1" customWidth="1"/>
    <col min="4344" max="4347" width="14.85546875" style="1" bestFit="1" customWidth="1"/>
    <col min="4348" max="4348" width="15.85546875" style="1" bestFit="1" customWidth="1"/>
    <col min="4349" max="4349" width="16.5703125" style="1" bestFit="1" customWidth="1"/>
    <col min="4350" max="4590" width="11.42578125" style="1"/>
    <col min="4591" max="4591" width="4.7109375" style="1" customWidth="1"/>
    <col min="4592" max="4592" width="42" style="1" customWidth="1"/>
    <col min="4593" max="4593" width="43.140625" style="1" customWidth="1"/>
    <col min="4594" max="4594" width="41" style="1" customWidth="1"/>
    <col min="4595" max="4595" width="25.7109375" style="1" customWidth="1"/>
    <col min="4596" max="4596" width="12.42578125" style="1" customWidth="1"/>
    <col min="4597" max="4597" width="18.28515625" style="1" bestFit="1" customWidth="1"/>
    <col min="4598" max="4598" width="11.5703125" style="1" bestFit="1" customWidth="1"/>
    <col min="4599" max="4599" width="18.28515625" style="1" bestFit="1" customWidth="1"/>
    <col min="4600" max="4603" width="14.85546875" style="1" bestFit="1" customWidth="1"/>
    <col min="4604" max="4604" width="15.85546875" style="1" bestFit="1" customWidth="1"/>
    <col min="4605" max="4605" width="16.5703125" style="1" bestFit="1" customWidth="1"/>
    <col min="4606" max="4846" width="11.42578125" style="1"/>
    <col min="4847" max="4847" width="4.7109375" style="1" customWidth="1"/>
    <col min="4848" max="4848" width="42" style="1" customWidth="1"/>
    <col min="4849" max="4849" width="43.140625" style="1" customWidth="1"/>
    <col min="4850" max="4850" width="41" style="1" customWidth="1"/>
    <col min="4851" max="4851" width="25.7109375" style="1" customWidth="1"/>
    <col min="4852" max="4852" width="12.42578125" style="1" customWidth="1"/>
    <col min="4853" max="4853" width="18.28515625" style="1" bestFit="1" customWidth="1"/>
    <col min="4854" max="4854" width="11.5703125" style="1" bestFit="1" customWidth="1"/>
    <col min="4855" max="4855" width="18.28515625" style="1" bestFit="1" customWidth="1"/>
    <col min="4856" max="4859" width="14.85546875" style="1" bestFit="1" customWidth="1"/>
    <col min="4860" max="4860" width="15.85546875" style="1" bestFit="1" customWidth="1"/>
    <col min="4861" max="4861" width="16.5703125" style="1" bestFit="1" customWidth="1"/>
    <col min="4862" max="5102" width="11.42578125" style="1"/>
    <col min="5103" max="5103" width="4.7109375" style="1" customWidth="1"/>
    <col min="5104" max="5104" width="42" style="1" customWidth="1"/>
    <col min="5105" max="5105" width="43.140625" style="1" customWidth="1"/>
    <col min="5106" max="5106" width="41" style="1" customWidth="1"/>
    <col min="5107" max="5107" width="25.7109375" style="1" customWidth="1"/>
    <col min="5108" max="5108" width="12.42578125" style="1" customWidth="1"/>
    <col min="5109" max="5109" width="18.28515625" style="1" bestFit="1" customWidth="1"/>
    <col min="5110" max="5110" width="11.5703125" style="1" bestFit="1" customWidth="1"/>
    <col min="5111" max="5111" width="18.28515625" style="1" bestFit="1" customWidth="1"/>
    <col min="5112" max="5115" width="14.85546875" style="1" bestFit="1" customWidth="1"/>
    <col min="5116" max="5116" width="15.85546875" style="1" bestFit="1" customWidth="1"/>
    <col min="5117" max="5117" width="16.5703125" style="1" bestFit="1" customWidth="1"/>
    <col min="5118" max="5358" width="11.42578125" style="1"/>
    <col min="5359" max="5359" width="4.7109375" style="1" customWidth="1"/>
    <col min="5360" max="5360" width="42" style="1" customWidth="1"/>
    <col min="5361" max="5361" width="43.140625" style="1" customWidth="1"/>
    <col min="5362" max="5362" width="41" style="1" customWidth="1"/>
    <col min="5363" max="5363" width="25.7109375" style="1" customWidth="1"/>
    <col min="5364" max="5364" width="12.42578125" style="1" customWidth="1"/>
    <col min="5365" max="5365" width="18.28515625" style="1" bestFit="1" customWidth="1"/>
    <col min="5366" max="5366" width="11.5703125" style="1" bestFit="1" customWidth="1"/>
    <col min="5367" max="5367" width="18.28515625" style="1" bestFit="1" customWidth="1"/>
    <col min="5368" max="5371" width="14.85546875" style="1" bestFit="1" customWidth="1"/>
    <col min="5372" max="5372" width="15.85546875" style="1" bestFit="1" customWidth="1"/>
    <col min="5373" max="5373" width="16.5703125" style="1" bestFit="1" customWidth="1"/>
    <col min="5374" max="5614" width="11.42578125" style="1"/>
    <col min="5615" max="5615" width="4.7109375" style="1" customWidth="1"/>
    <col min="5616" max="5616" width="42" style="1" customWidth="1"/>
    <col min="5617" max="5617" width="43.140625" style="1" customWidth="1"/>
    <col min="5618" max="5618" width="41" style="1" customWidth="1"/>
    <col min="5619" max="5619" width="25.7109375" style="1" customWidth="1"/>
    <col min="5620" max="5620" width="12.42578125" style="1" customWidth="1"/>
    <col min="5621" max="5621" width="18.28515625" style="1" bestFit="1" customWidth="1"/>
    <col min="5622" max="5622" width="11.5703125" style="1" bestFit="1" customWidth="1"/>
    <col min="5623" max="5623" width="18.28515625" style="1" bestFit="1" customWidth="1"/>
    <col min="5624" max="5627" width="14.85546875" style="1" bestFit="1" customWidth="1"/>
    <col min="5628" max="5628" width="15.85546875" style="1" bestFit="1" customWidth="1"/>
    <col min="5629" max="5629" width="16.5703125" style="1" bestFit="1" customWidth="1"/>
    <col min="5630" max="5870" width="11.42578125" style="1"/>
    <col min="5871" max="5871" width="4.7109375" style="1" customWidth="1"/>
    <col min="5872" max="5872" width="42" style="1" customWidth="1"/>
    <col min="5873" max="5873" width="43.140625" style="1" customWidth="1"/>
    <col min="5874" max="5874" width="41" style="1" customWidth="1"/>
    <col min="5875" max="5875" width="25.7109375" style="1" customWidth="1"/>
    <col min="5876" max="5876" width="12.42578125" style="1" customWidth="1"/>
    <col min="5877" max="5877" width="18.28515625" style="1" bestFit="1" customWidth="1"/>
    <col min="5878" max="5878" width="11.5703125" style="1" bestFit="1" customWidth="1"/>
    <col min="5879" max="5879" width="18.28515625" style="1" bestFit="1" customWidth="1"/>
    <col min="5880" max="5883" width="14.85546875" style="1" bestFit="1" customWidth="1"/>
    <col min="5884" max="5884" width="15.85546875" style="1" bestFit="1" customWidth="1"/>
    <col min="5885" max="5885" width="16.5703125" style="1" bestFit="1" customWidth="1"/>
    <col min="5886" max="6126" width="11.42578125" style="1"/>
    <col min="6127" max="6127" width="4.7109375" style="1" customWidth="1"/>
    <col min="6128" max="6128" width="42" style="1" customWidth="1"/>
    <col min="6129" max="6129" width="43.140625" style="1" customWidth="1"/>
    <col min="6130" max="6130" width="41" style="1" customWidth="1"/>
    <col min="6131" max="6131" width="25.7109375" style="1" customWidth="1"/>
    <col min="6132" max="6132" width="12.42578125" style="1" customWidth="1"/>
    <col min="6133" max="6133" width="18.28515625" style="1" bestFit="1" customWidth="1"/>
    <col min="6134" max="6134" width="11.5703125" style="1" bestFit="1" customWidth="1"/>
    <col min="6135" max="6135" width="18.28515625" style="1" bestFit="1" customWidth="1"/>
    <col min="6136" max="6139" width="14.85546875" style="1" bestFit="1" customWidth="1"/>
    <col min="6140" max="6140" width="15.85546875" style="1" bestFit="1" customWidth="1"/>
    <col min="6141" max="6141" width="16.5703125" style="1" bestFit="1" customWidth="1"/>
    <col min="6142" max="6382" width="11.42578125" style="1"/>
    <col min="6383" max="6383" width="4.7109375" style="1" customWidth="1"/>
    <col min="6384" max="6384" width="42" style="1" customWidth="1"/>
    <col min="6385" max="6385" width="43.140625" style="1" customWidth="1"/>
    <col min="6386" max="6386" width="41" style="1" customWidth="1"/>
    <col min="6387" max="6387" width="25.7109375" style="1" customWidth="1"/>
    <col min="6388" max="6388" width="12.42578125" style="1" customWidth="1"/>
    <col min="6389" max="6389" width="18.28515625" style="1" bestFit="1" customWidth="1"/>
    <col min="6390" max="6390" width="11.5703125" style="1" bestFit="1" customWidth="1"/>
    <col min="6391" max="6391" width="18.28515625" style="1" bestFit="1" customWidth="1"/>
    <col min="6392" max="6395" width="14.85546875" style="1" bestFit="1" customWidth="1"/>
    <col min="6396" max="6396" width="15.85546875" style="1" bestFit="1" customWidth="1"/>
    <col min="6397" max="6397" width="16.5703125" style="1" bestFit="1" customWidth="1"/>
    <col min="6398" max="6638" width="11.42578125" style="1"/>
    <col min="6639" max="6639" width="4.7109375" style="1" customWidth="1"/>
    <col min="6640" max="6640" width="42" style="1" customWidth="1"/>
    <col min="6641" max="6641" width="43.140625" style="1" customWidth="1"/>
    <col min="6642" max="6642" width="41" style="1" customWidth="1"/>
    <col min="6643" max="6643" width="25.7109375" style="1" customWidth="1"/>
    <col min="6644" max="6644" width="12.42578125" style="1" customWidth="1"/>
    <col min="6645" max="6645" width="18.28515625" style="1" bestFit="1" customWidth="1"/>
    <col min="6646" max="6646" width="11.5703125" style="1" bestFit="1" customWidth="1"/>
    <col min="6647" max="6647" width="18.28515625" style="1" bestFit="1" customWidth="1"/>
    <col min="6648" max="6651" width="14.85546875" style="1" bestFit="1" customWidth="1"/>
    <col min="6652" max="6652" width="15.85546875" style="1" bestFit="1" customWidth="1"/>
    <col min="6653" max="6653" width="16.5703125" style="1" bestFit="1" customWidth="1"/>
    <col min="6654" max="6894" width="11.42578125" style="1"/>
    <col min="6895" max="6895" width="4.7109375" style="1" customWidth="1"/>
    <col min="6896" max="6896" width="42" style="1" customWidth="1"/>
    <col min="6897" max="6897" width="43.140625" style="1" customWidth="1"/>
    <col min="6898" max="6898" width="41" style="1" customWidth="1"/>
    <col min="6899" max="6899" width="25.7109375" style="1" customWidth="1"/>
    <col min="6900" max="6900" width="12.42578125" style="1" customWidth="1"/>
    <col min="6901" max="6901" width="18.28515625" style="1" bestFit="1" customWidth="1"/>
    <col min="6902" max="6902" width="11.5703125" style="1" bestFit="1" customWidth="1"/>
    <col min="6903" max="6903" width="18.28515625" style="1" bestFit="1" customWidth="1"/>
    <col min="6904" max="6907" width="14.85546875" style="1" bestFit="1" customWidth="1"/>
    <col min="6908" max="6908" width="15.85546875" style="1" bestFit="1" customWidth="1"/>
    <col min="6909" max="6909" width="16.5703125" style="1" bestFit="1" customWidth="1"/>
    <col min="6910" max="7150" width="11.42578125" style="1"/>
    <col min="7151" max="7151" width="4.7109375" style="1" customWidth="1"/>
    <col min="7152" max="7152" width="42" style="1" customWidth="1"/>
    <col min="7153" max="7153" width="43.140625" style="1" customWidth="1"/>
    <col min="7154" max="7154" width="41" style="1" customWidth="1"/>
    <col min="7155" max="7155" width="25.7109375" style="1" customWidth="1"/>
    <col min="7156" max="7156" width="12.42578125" style="1" customWidth="1"/>
    <col min="7157" max="7157" width="18.28515625" style="1" bestFit="1" customWidth="1"/>
    <col min="7158" max="7158" width="11.5703125" style="1" bestFit="1" customWidth="1"/>
    <col min="7159" max="7159" width="18.28515625" style="1" bestFit="1" customWidth="1"/>
    <col min="7160" max="7163" width="14.85546875" style="1" bestFit="1" customWidth="1"/>
    <col min="7164" max="7164" width="15.85546875" style="1" bestFit="1" customWidth="1"/>
    <col min="7165" max="7165" width="16.5703125" style="1" bestFit="1" customWidth="1"/>
    <col min="7166" max="7406" width="11.42578125" style="1"/>
    <col min="7407" max="7407" width="4.7109375" style="1" customWidth="1"/>
    <col min="7408" max="7408" width="42" style="1" customWidth="1"/>
    <col min="7409" max="7409" width="43.140625" style="1" customWidth="1"/>
    <col min="7410" max="7410" width="41" style="1" customWidth="1"/>
    <col min="7411" max="7411" width="25.7109375" style="1" customWidth="1"/>
    <col min="7412" max="7412" width="12.42578125" style="1" customWidth="1"/>
    <col min="7413" max="7413" width="18.28515625" style="1" bestFit="1" customWidth="1"/>
    <col min="7414" max="7414" width="11.5703125" style="1" bestFit="1" customWidth="1"/>
    <col min="7415" max="7415" width="18.28515625" style="1" bestFit="1" customWidth="1"/>
    <col min="7416" max="7419" width="14.85546875" style="1" bestFit="1" customWidth="1"/>
    <col min="7420" max="7420" width="15.85546875" style="1" bestFit="1" customWidth="1"/>
    <col min="7421" max="7421" width="16.5703125" style="1" bestFit="1" customWidth="1"/>
    <col min="7422" max="7662" width="11.42578125" style="1"/>
    <col min="7663" max="7663" width="4.7109375" style="1" customWidth="1"/>
    <col min="7664" max="7664" width="42" style="1" customWidth="1"/>
    <col min="7665" max="7665" width="43.140625" style="1" customWidth="1"/>
    <col min="7666" max="7666" width="41" style="1" customWidth="1"/>
    <col min="7667" max="7667" width="25.7109375" style="1" customWidth="1"/>
    <col min="7668" max="7668" width="12.42578125" style="1" customWidth="1"/>
    <col min="7669" max="7669" width="18.28515625" style="1" bestFit="1" customWidth="1"/>
    <col min="7670" max="7670" width="11.5703125" style="1" bestFit="1" customWidth="1"/>
    <col min="7671" max="7671" width="18.28515625" style="1" bestFit="1" customWidth="1"/>
    <col min="7672" max="7675" width="14.85546875" style="1" bestFit="1" customWidth="1"/>
    <col min="7676" max="7676" width="15.85546875" style="1" bestFit="1" customWidth="1"/>
    <col min="7677" max="7677" width="16.5703125" style="1" bestFit="1" customWidth="1"/>
    <col min="7678" max="7918" width="11.42578125" style="1"/>
    <col min="7919" max="7919" width="4.7109375" style="1" customWidth="1"/>
    <col min="7920" max="7920" width="42" style="1" customWidth="1"/>
    <col min="7921" max="7921" width="43.140625" style="1" customWidth="1"/>
    <col min="7922" max="7922" width="41" style="1" customWidth="1"/>
    <col min="7923" max="7923" width="25.7109375" style="1" customWidth="1"/>
    <col min="7924" max="7924" width="12.42578125" style="1" customWidth="1"/>
    <col min="7925" max="7925" width="18.28515625" style="1" bestFit="1" customWidth="1"/>
    <col min="7926" max="7926" width="11.5703125" style="1" bestFit="1" customWidth="1"/>
    <col min="7927" max="7927" width="18.28515625" style="1" bestFit="1" customWidth="1"/>
    <col min="7928" max="7931" width="14.85546875" style="1" bestFit="1" customWidth="1"/>
    <col min="7932" max="7932" width="15.85546875" style="1" bestFit="1" customWidth="1"/>
    <col min="7933" max="7933" width="16.5703125" style="1" bestFit="1" customWidth="1"/>
    <col min="7934" max="8174" width="11.42578125" style="1"/>
    <col min="8175" max="8175" width="4.7109375" style="1" customWidth="1"/>
    <col min="8176" max="8176" width="42" style="1" customWidth="1"/>
    <col min="8177" max="8177" width="43.140625" style="1" customWidth="1"/>
    <col min="8178" max="8178" width="41" style="1" customWidth="1"/>
    <col min="8179" max="8179" width="25.7109375" style="1" customWidth="1"/>
    <col min="8180" max="8180" width="12.42578125" style="1" customWidth="1"/>
    <col min="8181" max="8181" width="18.28515625" style="1" bestFit="1" customWidth="1"/>
    <col min="8182" max="8182" width="11.5703125" style="1" bestFit="1" customWidth="1"/>
    <col min="8183" max="8183" width="18.28515625" style="1" bestFit="1" customWidth="1"/>
    <col min="8184" max="8187" width="14.85546875" style="1" bestFit="1" customWidth="1"/>
    <col min="8188" max="8188" width="15.85546875" style="1" bestFit="1" customWidth="1"/>
    <col min="8189" max="8189" width="16.5703125" style="1" bestFit="1" customWidth="1"/>
    <col min="8190" max="8430" width="11.42578125" style="1"/>
    <col min="8431" max="8431" width="4.7109375" style="1" customWidth="1"/>
    <col min="8432" max="8432" width="42" style="1" customWidth="1"/>
    <col min="8433" max="8433" width="43.140625" style="1" customWidth="1"/>
    <col min="8434" max="8434" width="41" style="1" customWidth="1"/>
    <col min="8435" max="8435" width="25.7109375" style="1" customWidth="1"/>
    <col min="8436" max="8436" width="12.42578125" style="1" customWidth="1"/>
    <col min="8437" max="8437" width="18.28515625" style="1" bestFit="1" customWidth="1"/>
    <col min="8438" max="8438" width="11.5703125" style="1" bestFit="1" customWidth="1"/>
    <col min="8439" max="8439" width="18.28515625" style="1" bestFit="1" customWidth="1"/>
    <col min="8440" max="8443" width="14.85546875" style="1" bestFit="1" customWidth="1"/>
    <col min="8444" max="8444" width="15.85546875" style="1" bestFit="1" customWidth="1"/>
    <col min="8445" max="8445" width="16.5703125" style="1" bestFit="1" customWidth="1"/>
    <col min="8446" max="8686" width="11.42578125" style="1"/>
    <col min="8687" max="8687" width="4.7109375" style="1" customWidth="1"/>
    <col min="8688" max="8688" width="42" style="1" customWidth="1"/>
    <col min="8689" max="8689" width="43.140625" style="1" customWidth="1"/>
    <col min="8690" max="8690" width="41" style="1" customWidth="1"/>
    <col min="8691" max="8691" width="25.7109375" style="1" customWidth="1"/>
    <col min="8692" max="8692" width="12.42578125" style="1" customWidth="1"/>
    <col min="8693" max="8693" width="18.28515625" style="1" bestFit="1" customWidth="1"/>
    <col min="8694" max="8694" width="11.5703125" style="1" bestFit="1" customWidth="1"/>
    <col min="8695" max="8695" width="18.28515625" style="1" bestFit="1" customWidth="1"/>
    <col min="8696" max="8699" width="14.85546875" style="1" bestFit="1" customWidth="1"/>
    <col min="8700" max="8700" width="15.85546875" style="1" bestFit="1" customWidth="1"/>
    <col min="8701" max="8701" width="16.5703125" style="1" bestFit="1" customWidth="1"/>
    <col min="8702" max="8942" width="11.42578125" style="1"/>
    <col min="8943" max="8943" width="4.7109375" style="1" customWidth="1"/>
    <col min="8944" max="8944" width="42" style="1" customWidth="1"/>
    <col min="8945" max="8945" width="43.140625" style="1" customWidth="1"/>
    <col min="8946" max="8946" width="41" style="1" customWidth="1"/>
    <col min="8947" max="8947" width="25.7109375" style="1" customWidth="1"/>
    <col min="8948" max="8948" width="12.42578125" style="1" customWidth="1"/>
    <col min="8949" max="8949" width="18.28515625" style="1" bestFit="1" customWidth="1"/>
    <col min="8950" max="8950" width="11.5703125" style="1" bestFit="1" customWidth="1"/>
    <col min="8951" max="8951" width="18.28515625" style="1" bestFit="1" customWidth="1"/>
    <col min="8952" max="8955" width="14.85546875" style="1" bestFit="1" customWidth="1"/>
    <col min="8956" max="8956" width="15.85546875" style="1" bestFit="1" customWidth="1"/>
    <col min="8957" max="8957" width="16.5703125" style="1" bestFit="1" customWidth="1"/>
    <col min="8958" max="9198" width="11.42578125" style="1"/>
    <col min="9199" max="9199" width="4.7109375" style="1" customWidth="1"/>
    <col min="9200" max="9200" width="42" style="1" customWidth="1"/>
    <col min="9201" max="9201" width="43.140625" style="1" customWidth="1"/>
    <col min="9202" max="9202" width="41" style="1" customWidth="1"/>
    <col min="9203" max="9203" width="25.7109375" style="1" customWidth="1"/>
    <col min="9204" max="9204" width="12.42578125" style="1" customWidth="1"/>
    <col min="9205" max="9205" width="18.28515625" style="1" bestFit="1" customWidth="1"/>
    <col min="9206" max="9206" width="11.5703125" style="1" bestFit="1" customWidth="1"/>
    <col min="9207" max="9207" width="18.28515625" style="1" bestFit="1" customWidth="1"/>
    <col min="9208" max="9211" width="14.85546875" style="1" bestFit="1" customWidth="1"/>
    <col min="9212" max="9212" width="15.85546875" style="1" bestFit="1" customWidth="1"/>
    <col min="9213" max="9213" width="16.5703125" style="1" bestFit="1" customWidth="1"/>
    <col min="9214" max="9454" width="11.42578125" style="1"/>
    <col min="9455" max="9455" width="4.7109375" style="1" customWidth="1"/>
    <col min="9456" max="9456" width="42" style="1" customWidth="1"/>
    <col min="9457" max="9457" width="43.140625" style="1" customWidth="1"/>
    <col min="9458" max="9458" width="41" style="1" customWidth="1"/>
    <col min="9459" max="9459" width="25.7109375" style="1" customWidth="1"/>
    <col min="9460" max="9460" width="12.42578125" style="1" customWidth="1"/>
    <col min="9461" max="9461" width="18.28515625" style="1" bestFit="1" customWidth="1"/>
    <col min="9462" max="9462" width="11.5703125" style="1" bestFit="1" customWidth="1"/>
    <col min="9463" max="9463" width="18.28515625" style="1" bestFit="1" customWidth="1"/>
    <col min="9464" max="9467" width="14.85546875" style="1" bestFit="1" customWidth="1"/>
    <col min="9468" max="9468" width="15.85546875" style="1" bestFit="1" customWidth="1"/>
    <col min="9469" max="9469" width="16.5703125" style="1" bestFit="1" customWidth="1"/>
    <col min="9470" max="9710" width="11.42578125" style="1"/>
    <col min="9711" max="9711" width="4.7109375" style="1" customWidth="1"/>
    <col min="9712" max="9712" width="42" style="1" customWidth="1"/>
    <col min="9713" max="9713" width="43.140625" style="1" customWidth="1"/>
    <col min="9714" max="9714" width="41" style="1" customWidth="1"/>
    <col min="9715" max="9715" width="25.7109375" style="1" customWidth="1"/>
    <col min="9716" max="9716" width="12.42578125" style="1" customWidth="1"/>
    <col min="9717" max="9717" width="18.28515625" style="1" bestFit="1" customWidth="1"/>
    <col min="9718" max="9718" width="11.5703125" style="1" bestFit="1" customWidth="1"/>
    <col min="9719" max="9719" width="18.28515625" style="1" bestFit="1" customWidth="1"/>
    <col min="9720" max="9723" width="14.85546875" style="1" bestFit="1" customWidth="1"/>
    <col min="9724" max="9724" width="15.85546875" style="1" bestFit="1" customWidth="1"/>
    <col min="9725" max="9725" width="16.5703125" style="1" bestFit="1" customWidth="1"/>
    <col min="9726" max="9966" width="11.42578125" style="1"/>
    <col min="9967" max="9967" width="4.7109375" style="1" customWidth="1"/>
    <col min="9968" max="9968" width="42" style="1" customWidth="1"/>
    <col min="9969" max="9969" width="43.140625" style="1" customWidth="1"/>
    <col min="9970" max="9970" width="41" style="1" customWidth="1"/>
    <col min="9971" max="9971" width="25.7109375" style="1" customWidth="1"/>
    <col min="9972" max="9972" width="12.42578125" style="1" customWidth="1"/>
    <col min="9973" max="9973" width="18.28515625" style="1" bestFit="1" customWidth="1"/>
    <col min="9974" max="9974" width="11.5703125" style="1" bestFit="1" customWidth="1"/>
    <col min="9975" max="9975" width="18.28515625" style="1" bestFit="1" customWidth="1"/>
    <col min="9976" max="9979" width="14.85546875" style="1" bestFit="1" customWidth="1"/>
    <col min="9980" max="9980" width="15.85546875" style="1" bestFit="1" customWidth="1"/>
    <col min="9981" max="9981" width="16.5703125" style="1" bestFit="1" customWidth="1"/>
    <col min="9982" max="10222" width="11.42578125" style="1"/>
    <col min="10223" max="10223" width="4.7109375" style="1" customWidth="1"/>
    <col min="10224" max="10224" width="42" style="1" customWidth="1"/>
    <col min="10225" max="10225" width="43.140625" style="1" customWidth="1"/>
    <col min="10226" max="10226" width="41" style="1" customWidth="1"/>
    <col min="10227" max="10227" width="25.7109375" style="1" customWidth="1"/>
    <col min="10228" max="10228" width="12.42578125" style="1" customWidth="1"/>
    <col min="10229" max="10229" width="18.28515625" style="1" bestFit="1" customWidth="1"/>
    <col min="10230" max="10230" width="11.5703125" style="1" bestFit="1" customWidth="1"/>
    <col min="10231" max="10231" width="18.28515625" style="1" bestFit="1" customWidth="1"/>
    <col min="10232" max="10235" width="14.85546875" style="1" bestFit="1" customWidth="1"/>
    <col min="10236" max="10236" width="15.85546875" style="1" bestFit="1" customWidth="1"/>
    <col min="10237" max="10237" width="16.5703125" style="1" bestFit="1" customWidth="1"/>
    <col min="10238" max="10478" width="11.42578125" style="1"/>
    <col min="10479" max="10479" width="4.7109375" style="1" customWidth="1"/>
    <col min="10480" max="10480" width="42" style="1" customWidth="1"/>
    <col min="10481" max="10481" width="43.140625" style="1" customWidth="1"/>
    <col min="10482" max="10482" width="41" style="1" customWidth="1"/>
    <col min="10483" max="10483" width="25.7109375" style="1" customWidth="1"/>
    <col min="10484" max="10484" width="12.42578125" style="1" customWidth="1"/>
    <col min="10485" max="10485" width="18.28515625" style="1" bestFit="1" customWidth="1"/>
    <col min="10486" max="10486" width="11.5703125" style="1" bestFit="1" customWidth="1"/>
    <col min="10487" max="10487" width="18.28515625" style="1" bestFit="1" customWidth="1"/>
    <col min="10488" max="10491" width="14.85546875" style="1" bestFit="1" customWidth="1"/>
    <col min="10492" max="10492" width="15.85546875" style="1" bestFit="1" customWidth="1"/>
    <col min="10493" max="10493" width="16.5703125" style="1" bestFit="1" customWidth="1"/>
    <col min="10494" max="10734" width="11.42578125" style="1"/>
    <col min="10735" max="10735" width="4.7109375" style="1" customWidth="1"/>
    <col min="10736" max="10736" width="42" style="1" customWidth="1"/>
    <col min="10737" max="10737" width="43.140625" style="1" customWidth="1"/>
    <col min="10738" max="10738" width="41" style="1" customWidth="1"/>
    <col min="10739" max="10739" width="25.7109375" style="1" customWidth="1"/>
    <col min="10740" max="10740" width="12.42578125" style="1" customWidth="1"/>
    <col min="10741" max="10741" width="18.28515625" style="1" bestFit="1" customWidth="1"/>
    <col min="10742" max="10742" width="11.5703125" style="1" bestFit="1" customWidth="1"/>
    <col min="10743" max="10743" width="18.28515625" style="1" bestFit="1" customWidth="1"/>
    <col min="10744" max="10747" width="14.85546875" style="1" bestFit="1" customWidth="1"/>
    <col min="10748" max="10748" width="15.85546875" style="1" bestFit="1" customWidth="1"/>
    <col min="10749" max="10749" width="16.5703125" style="1" bestFit="1" customWidth="1"/>
    <col min="10750" max="10990" width="11.42578125" style="1"/>
    <col min="10991" max="10991" width="4.7109375" style="1" customWidth="1"/>
    <col min="10992" max="10992" width="42" style="1" customWidth="1"/>
    <col min="10993" max="10993" width="43.140625" style="1" customWidth="1"/>
    <col min="10994" max="10994" width="41" style="1" customWidth="1"/>
    <col min="10995" max="10995" width="25.7109375" style="1" customWidth="1"/>
    <col min="10996" max="10996" width="12.42578125" style="1" customWidth="1"/>
    <col min="10997" max="10997" width="18.28515625" style="1" bestFit="1" customWidth="1"/>
    <col min="10998" max="10998" width="11.5703125" style="1" bestFit="1" customWidth="1"/>
    <col min="10999" max="10999" width="18.28515625" style="1" bestFit="1" customWidth="1"/>
    <col min="11000" max="11003" width="14.85546875" style="1" bestFit="1" customWidth="1"/>
    <col min="11004" max="11004" width="15.85546875" style="1" bestFit="1" customWidth="1"/>
    <col min="11005" max="11005" width="16.5703125" style="1" bestFit="1" customWidth="1"/>
    <col min="11006" max="11246" width="11.42578125" style="1"/>
    <col min="11247" max="11247" width="4.7109375" style="1" customWidth="1"/>
    <col min="11248" max="11248" width="42" style="1" customWidth="1"/>
    <col min="11249" max="11249" width="43.140625" style="1" customWidth="1"/>
    <col min="11250" max="11250" width="41" style="1" customWidth="1"/>
    <col min="11251" max="11251" width="25.7109375" style="1" customWidth="1"/>
    <col min="11252" max="11252" width="12.42578125" style="1" customWidth="1"/>
    <col min="11253" max="11253" width="18.28515625" style="1" bestFit="1" customWidth="1"/>
    <col min="11254" max="11254" width="11.5703125" style="1" bestFit="1" customWidth="1"/>
    <col min="11255" max="11255" width="18.28515625" style="1" bestFit="1" customWidth="1"/>
    <col min="11256" max="11259" width="14.85546875" style="1" bestFit="1" customWidth="1"/>
    <col min="11260" max="11260" width="15.85546875" style="1" bestFit="1" customWidth="1"/>
    <col min="11261" max="11261" width="16.5703125" style="1" bestFit="1" customWidth="1"/>
    <col min="11262" max="11502" width="11.42578125" style="1"/>
    <col min="11503" max="11503" width="4.7109375" style="1" customWidth="1"/>
    <col min="11504" max="11504" width="42" style="1" customWidth="1"/>
    <col min="11505" max="11505" width="43.140625" style="1" customWidth="1"/>
    <col min="11506" max="11506" width="41" style="1" customWidth="1"/>
    <col min="11507" max="11507" width="25.7109375" style="1" customWidth="1"/>
    <col min="11508" max="11508" width="12.42578125" style="1" customWidth="1"/>
    <col min="11509" max="11509" width="18.28515625" style="1" bestFit="1" customWidth="1"/>
    <col min="11510" max="11510" width="11.5703125" style="1" bestFit="1" customWidth="1"/>
    <col min="11511" max="11511" width="18.28515625" style="1" bestFit="1" customWidth="1"/>
    <col min="11512" max="11515" width="14.85546875" style="1" bestFit="1" customWidth="1"/>
    <col min="11516" max="11516" width="15.85546875" style="1" bestFit="1" customWidth="1"/>
    <col min="11517" max="11517" width="16.5703125" style="1" bestFit="1" customWidth="1"/>
    <col min="11518" max="11758" width="11.42578125" style="1"/>
    <col min="11759" max="11759" width="4.7109375" style="1" customWidth="1"/>
    <col min="11760" max="11760" width="42" style="1" customWidth="1"/>
    <col min="11761" max="11761" width="43.140625" style="1" customWidth="1"/>
    <col min="11762" max="11762" width="41" style="1" customWidth="1"/>
    <col min="11763" max="11763" width="25.7109375" style="1" customWidth="1"/>
    <col min="11764" max="11764" width="12.42578125" style="1" customWidth="1"/>
    <col min="11765" max="11765" width="18.28515625" style="1" bestFit="1" customWidth="1"/>
    <col min="11766" max="11766" width="11.5703125" style="1" bestFit="1" customWidth="1"/>
    <col min="11767" max="11767" width="18.28515625" style="1" bestFit="1" customWidth="1"/>
    <col min="11768" max="11771" width="14.85546875" style="1" bestFit="1" customWidth="1"/>
    <col min="11772" max="11772" width="15.85546875" style="1" bestFit="1" customWidth="1"/>
    <col min="11773" max="11773" width="16.5703125" style="1" bestFit="1" customWidth="1"/>
    <col min="11774" max="12014" width="11.42578125" style="1"/>
    <col min="12015" max="12015" width="4.7109375" style="1" customWidth="1"/>
    <col min="12016" max="12016" width="42" style="1" customWidth="1"/>
    <col min="12017" max="12017" width="43.140625" style="1" customWidth="1"/>
    <col min="12018" max="12018" width="41" style="1" customWidth="1"/>
    <col min="12019" max="12019" width="25.7109375" style="1" customWidth="1"/>
    <col min="12020" max="12020" width="12.42578125" style="1" customWidth="1"/>
    <col min="12021" max="12021" width="18.28515625" style="1" bestFit="1" customWidth="1"/>
    <col min="12022" max="12022" width="11.5703125" style="1" bestFit="1" customWidth="1"/>
    <col min="12023" max="12023" width="18.28515625" style="1" bestFit="1" customWidth="1"/>
    <col min="12024" max="12027" width="14.85546875" style="1" bestFit="1" customWidth="1"/>
    <col min="12028" max="12028" width="15.85546875" style="1" bestFit="1" customWidth="1"/>
    <col min="12029" max="12029" width="16.5703125" style="1" bestFit="1" customWidth="1"/>
    <col min="12030" max="12270" width="11.42578125" style="1"/>
    <col min="12271" max="12271" width="4.7109375" style="1" customWidth="1"/>
    <col min="12272" max="12272" width="42" style="1" customWidth="1"/>
    <col min="12273" max="12273" width="43.140625" style="1" customWidth="1"/>
    <col min="12274" max="12274" width="41" style="1" customWidth="1"/>
    <col min="12275" max="12275" width="25.7109375" style="1" customWidth="1"/>
    <col min="12276" max="12276" width="12.42578125" style="1" customWidth="1"/>
    <col min="12277" max="12277" width="18.28515625" style="1" bestFit="1" customWidth="1"/>
    <col min="12278" max="12278" width="11.5703125" style="1" bestFit="1" customWidth="1"/>
    <col min="12279" max="12279" width="18.28515625" style="1" bestFit="1" customWidth="1"/>
    <col min="12280" max="12283" width="14.85546875" style="1" bestFit="1" customWidth="1"/>
    <col min="12284" max="12284" width="15.85546875" style="1" bestFit="1" customWidth="1"/>
    <col min="12285" max="12285" width="16.5703125" style="1" bestFit="1" customWidth="1"/>
    <col min="12286" max="12526" width="11.42578125" style="1"/>
    <col min="12527" max="12527" width="4.7109375" style="1" customWidth="1"/>
    <col min="12528" max="12528" width="42" style="1" customWidth="1"/>
    <col min="12529" max="12529" width="43.140625" style="1" customWidth="1"/>
    <col min="12530" max="12530" width="41" style="1" customWidth="1"/>
    <col min="12531" max="12531" width="25.7109375" style="1" customWidth="1"/>
    <col min="12532" max="12532" width="12.42578125" style="1" customWidth="1"/>
    <col min="12533" max="12533" width="18.28515625" style="1" bestFit="1" customWidth="1"/>
    <col min="12534" max="12534" width="11.5703125" style="1" bestFit="1" customWidth="1"/>
    <col min="12535" max="12535" width="18.28515625" style="1" bestFit="1" customWidth="1"/>
    <col min="12536" max="12539" width="14.85546875" style="1" bestFit="1" customWidth="1"/>
    <col min="12540" max="12540" width="15.85546875" style="1" bestFit="1" customWidth="1"/>
    <col min="12541" max="12541" width="16.5703125" style="1" bestFit="1" customWidth="1"/>
    <col min="12542" max="12782" width="11.42578125" style="1"/>
    <col min="12783" max="12783" width="4.7109375" style="1" customWidth="1"/>
    <col min="12784" max="12784" width="42" style="1" customWidth="1"/>
    <col min="12785" max="12785" width="43.140625" style="1" customWidth="1"/>
    <col min="12786" max="12786" width="41" style="1" customWidth="1"/>
    <col min="12787" max="12787" width="25.7109375" style="1" customWidth="1"/>
    <col min="12788" max="12788" width="12.42578125" style="1" customWidth="1"/>
    <col min="12789" max="12789" width="18.28515625" style="1" bestFit="1" customWidth="1"/>
    <col min="12790" max="12790" width="11.5703125" style="1" bestFit="1" customWidth="1"/>
    <col min="12791" max="12791" width="18.28515625" style="1" bestFit="1" customWidth="1"/>
    <col min="12792" max="12795" width="14.85546875" style="1" bestFit="1" customWidth="1"/>
    <col min="12796" max="12796" width="15.85546875" style="1" bestFit="1" customWidth="1"/>
    <col min="12797" max="12797" width="16.5703125" style="1" bestFit="1" customWidth="1"/>
    <col min="12798" max="13038" width="11.42578125" style="1"/>
    <col min="13039" max="13039" width="4.7109375" style="1" customWidth="1"/>
    <col min="13040" max="13040" width="42" style="1" customWidth="1"/>
    <col min="13041" max="13041" width="43.140625" style="1" customWidth="1"/>
    <col min="13042" max="13042" width="41" style="1" customWidth="1"/>
    <col min="13043" max="13043" width="25.7109375" style="1" customWidth="1"/>
    <col min="13044" max="13044" width="12.42578125" style="1" customWidth="1"/>
    <col min="13045" max="13045" width="18.28515625" style="1" bestFit="1" customWidth="1"/>
    <col min="13046" max="13046" width="11.5703125" style="1" bestFit="1" customWidth="1"/>
    <col min="13047" max="13047" width="18.28515625" style="1" bestFit="1" customWidth="1"/>
    <col min="13048" max="13051" width="14.85546875" style="1" bestFit="1" customWidth="1"/>
    <col min="13052" max="13052" width="15.85546875" style="1" bestFit="1" customWidth="1"/>
    <col min="13053" max="13053" width="16.5703125" style="1" bestFit="1" customWidth="1"/>
    <col min="13054" max="13294" width="11.42578125" style="1"/>
    <col min="13295" max="13295" width="4.7109375" style="1" customWidth="1"/>
    <col min="13296" max="13296" width="42" style="1" customWidth="1"/>
    <col min="13297" max="13297" width="43.140625" style="1" customWidth="1"/>
    <col min="13298" max="13298" width="41" style="1" customWidth="1"/>
    <col min="13299" max="13299" width="25.7109375" style="1" customWidth="1"/>
    <col min="13300" max="13300" width="12.42578125" style="1" customWidth="1"/>
    <col min="13301" max="13301" width="18.28515625" style="1" bestFit="1" customWidth="1"/>
    <col min="13302" max="13302" width="11.5703125" style="1" bestFit="1" customWidth="1"/>
    <col min="13303" max="13303" width="18.28515625" style="1" bestFit="1" customWidth="1"/>
    <col min="13304" max="13307" width="14.85546875" style="1" bestFit="1" customWidth="1"/>
    <col min="13308" max="13308" width="15.85546875" style="1" bestFit="1" customWidth="1"/>
    <col min="13309" max="13309" width="16.5703125" style="1" bestFit="1" customWidth="1"/>
    <col min="13310" max="13550" width="11.42578125" style="1"/>
    <col min="13551" max="13551" width="4.7109375" style="1" customWidth="1"/>
    <col min="13552" max="13552" width="42" style="1" customWidth="1"/>
    <col min="13553" max="13553" width="43.140625" style="1" customWidth="1"/>
    <col min="13554" max="13554" width="41" style="1" customWidth="1"/>
    <col min="13555" max="13555" width="25.7109375" style="1" customWidth="1"/>
    <col min="13556" max="13556" width="12.42578125" style="1" customWidth="1"/>
    <col min="13557" max="13557" width="18.28515625" style="1" bestFit="1" customWidth="1"/>
    <col min="13558" max="13558" width="11.5703125" style="1" bestFit="1" customWidth="1"/>
    <col min="13559" max="13559" width="18.28515625" style="1" bestFit="1" customWidth="1"/>
    <col min="13560" max="13563" width="14.85546875" style="1" bestFit="1" customWidth="1"/>
    <col min="13564" max="13564" width="15.85546875" style="1" bestFit="1" customWidth="1"/>
    <col min="13565" max="13565" width="16.5703125" style="1" bestFit="1" customWidth="1"/>
    <col min="13566" max="13806" width="11.42578125" style="1"/>
    <col min="13807" max="13807" width="4.7109375" style="1" customWidth="1"/>
    <col min="13808" max="13808" width="42" style="1" customWidth="1"/>
    <col min="13809" max="13809" width="43.140625" style="1" customWidth="1"/>
    <col min="13810" max="13810" width="41" style="1" customWidth="1"/>
    <col min="13811" max="13811" width="25.7109375" style="1" customWidth="1"/>
    <col min="13812" max="13812" width="12.42578125" style="1" customWidth="1"/>
    <col min="13813" max="13813" width="18.28515625" style="1" bestFit="1" customWidth="1"/>
    <col min="13814" max="13814" width="11.5703125" style="1" bestFit="1" customWidth="1"/>
    <col min="13815" max="13815" width="18.28515625" style="1" bestFit="1" customWidth="1"/>
    <col min="13816" max="13819" width="14.85546875" style="1" bestFit="1" customWidth="1"/>
    <col min="13820" max="13820" width="15.85546875" style="1" bestFit="1" customWidth="1"/>
    <col min="13821" max="13821" width="16.5703125" style="1" bestFit="1" customWidth="1"/>
    <col min="13822" max="14062" width="11.42578125" style="1"/>
    <col min="14063" max="14063" width="4.7109375" style="1" customWidth="1"/>
    <col min="14064" max="14064" width="42" style="1" customWidth="1"/>
    <col min="14065" max="14065" width="43.140625" style="1" customWidth="1"/>
    <col min="14066" max="14066" width="41" style="1" customWidth="1"/>
    <col min="14067" max="14067" width="25.7109375" style="1" customWidth="1"/>
    <col min="14068" max="14068" width="12.42578125" style="1" customWidth="1"/>
    <col min="14069" max="14069" width="18.28515625" style="1" bestFit="1" customWidth="1"/>
    <col min="14070" max="14070" width="11.5703125" style="1" bestFit="1" customWidth="1"/>
    <col min="14071" max="14071" width="18.28515625" style="1" bestFit="1" customWidth="1"/>
    <col min="14072" max="14075" width="14.85546875" style="1" bestFit="1" customWidth="1"/>
    <col min="14076" max="14076" width="15.85546875" style="1" bestFit="1" customWidth="1"/>
    <col min="14077" max="14077" width="16.5703125" style="1" bestFit="1" customWidth="1"/>
    <col min="14078" max="14318" width="11.42578125" style="1"/>
    <col min="14319" max="14319" width="4.7109375" style="1" customWidth="1"/>
    <col min="14320" max="14320" width="42" style="1" customWidth="1"/>
    <col min="14321" max="14321" width="43.140625" style="1" customWidth="1"/>
    <col min="14322" max="14322" width="41" style="1" customWidth="1"/>
    <col min="14323" max="14323" width="25.7109375" style="1" customWidth="1"/>
    <col min="14324" max="14324" width="12.42578125" style="1" customWidth="1"/>
    <col min="14325" max="14325" width="18.28515625" style="1" bestFit="1" customWidth="1"/>
    <col min="14326" max="14326" width="11.5703125" style="1" bestFit="1" customWidth="1"/>
    <col min="14327" max="14327" width="18.28515625" style="1" bestFit="1" customWidth="1"/>
    <col min="14328" max="14331" width="14.85546875" style="1" bestFit="1" customWidth="1"/>
    <col min="14332" max="14332" width="15.85546875" style="1" bestFit="1" customWidth="1"/>
    <col min="14333" max="14333" width="16.5703125" style="1" bestFit="1" customWidth="1"/>
    <col min="14334" max="14574" width="11.42578125" style="1"/>
    <col min="14575" max="14575" width="4.7109375" style="1" customWidth="1"/>
    <col min="14576" max="14576" width="42" style="1" customWidth="1"/>
    <col min="14577" max="14577" width="43.140625" style="1" customWidth="1"/>
    <col min="14578" max="14578" width="41" style="1" customWidth="1"/>
    <col min="14579" max="14579" width="25.7109375" style="1" customWidth="1"/>
    <col min="14580" max="14580" width="12.42578125" style="1" customWidth="1"/>
    <col min="14581" max="14581" width="18.28515625" style="1" bestFit="1" customWidth="1"/>
    <col min="14582" max="14582" width="11.5703125" style="1" bestFit="1" customWidth="1"/>
    <col min="14583" max="14583" width="18.28515625" style="1" bestFit="1" customWidth="1"/>
    <col min="14584" max="14587" width="14.85546875" style="1" bestFit="1" customWidth="1"/>
    <col min="14588" max="14588" width="15.85546875" style="1" bestFit="1" customWidth="1"/>
    <col min="14589" max="14589" width="16.5703125" style="1" bestFit="1" customWidth="1"/>
    <col min="14590" max="14830" width="11.42578125" style="1"/>
    <col min="14831" max="14831" width="4.7109375" style="1" customWidth="1"/>
    <col min="14832" max="14832" width="42" style="1" customWidth="1"/>
    <col min="14833" max="14833" width="43.140625" style="1" customWidth="1"/>
    <col min="14834" max="14834" width="41" style="1" customWidth="1"/>
    <col min="14835" max="14835" width="25.7109375" style="1" customWidth="1"/>
    <col min="14836" max="14836" width="12.42578125" style="1" customWidth="1"/>
    <col min="14837" max="14837" width="18.28515625" style="1" bestFit="1" customWidth="1"/>
    <col min="14838" max="14838" width="11.5703125" style="1" bestFit="1" customWidth="1"/>
    <col min="14839" max="14839" width="18.28515625" style="1" bestFit="1" customWidth="1"/>
    <col min="14840" max="14843" width="14.85546875" style="1" bestFit="1" customWidth="1"/>
    <col min="14844" max="14844" width="15.85546875" style="1" bestFit="1" customWidth="1"/>
    <col min="14845" max="14845" width="16.5703125" style="1" bestFit="1" customWidth="1"/>
    <col min="14846" max="15086" width="11.42578125" style="1"/>
    <col min="15087" max="15087" width="4.7109375" style="1" customWidth="1"/>
    <col min="15088" max="15088" width="42" style="1" customWidth="1"/>
    <col min="15089" max="15089" width="43.140625" style="1" customWidth="1"/>
    <col min="15090" max="15090" width="41" style="1" customWidth="1"/>
    <col min="15091" max="15091" width="25.7109375" style="1" customWidth="1"/>
    <col min="15092" max="15092" width="12.42578125" style="1" customWidth="1"/>
    <col min="15093" max="15093" width="18.28515625" style="1" bestFit="1" customWidth="1"/>
    <col min="15094" max="15094" width="11.5703125" style="1" bestFit="1" customWidth="1"/>
    <col min="15095" max="15095" width="18.28515625" style="1" bestFit="1" customWidth="1"/>
    <col min="15096" max="15099" width="14.85546875" style="1" bestFit="1" customWidth="1"/>
    <col min="15100" max="15100" width="15.85546875" style="1" bestFit="1" customWidth="1"/>
    <col min="15101" max="15101" width="16.5703125" style="1" bestFit="1" customWidth="1"/>
    <col min="15102" max="15342" width="11.42578125" style="1"/>
    <col min="15343" max="15343" width="4.7109375" style="1" customWidth="1"/>
    <col min="15344" max="15344" width="42" style="1" customWidth="1"/>
    <col min="15345" max="15345" width="43.140625" style="1" customWidth="1"/>
    <col min="15346" max="15346" width="41" style="1" customWidth="1"/>
    <col min="15347" max="15347" width="25.7109375" style="1" customWidth="1"/>
    <col min="15348" max="15348" width="12.42578125" style="1" customWidth="1"/>
    <col min="15349" max="15349" width="18.28515625" style="1" bestFit="1" customWidth="1"/>
    <col min="15350" max="15350" width="11.5703125" style="1" bestFit="1" customWidth="1"/>
    <col min="15351" max="15351" width="18.28515625" style="1" bestFit="1" customWidth="1"/>
    <col min="15352" max="15355" width="14.85546875" style="1" bestFit="1" customWidth="1"/>
    <col min="15356" max="15356" width="15.85546875" style="1" bestFit="1" customWidth="1"/>
    <col min="15357" max="15357" width="16.5703125" style="1" bestFit="1" customWidth="1"/>
    <col min="15358" max="15598" width="11.42578125" style="1"/>
    <col min="15599" max="15599" width="4.7109375" style="1" customWidth="1"/>
    <col min="15600" max="15600" width="42" style="1" customWidth="1"/>
    <col min="15601" max="15601" width="43.140625" style="1" customWidth="1"/>
    <col min="15602" max="15602" width="41" style="1" customWidth="1"/>
    <col min="15603" max="15603" width="25.7109375" style="1" customWidth="1"/>
    <col min="15604" max="15604" width="12.42578125" style="1" customWidth="1"/>
    <col min="15605" max="15605" width="18.28515625" style="1" bestFit="1" customWidth="1"/>
    <col min="15606" max="15606" width="11.5703125" style="1" bestFit="1" customWidth="1"/>
    <col min="15607" max="15607" width="18.28515625" style="1" bestFit="1" customWidth="1"/>
    <col min="15608" max="15611" width="14.85546875" style="1" bestFit="1" customWidth="1"/>
    <col min="15612" max="15612" width="15.85546875" style="1" bestFit="1" customWidth="1"/>
    <col min="15613" max="15613" width="16.5703125" style="1" bestFit="1" customWidth="1"/>
    <col min="15614" max="15854" width="11.42578125" style="1"/>
    <col min="15855" max="15855" width="4.7109375" style="1" customWidth="1"/>
    <col min="15856" max="15856" width="42" style="1" customWidth="1"/>
    <col min="15857" max="15857" width="43.140625" style="1" customWidth="1"/>
    <col min="15858" max="15858" width="41" style="1" customWidth="1"/>
    <col min="15859" max="15859" width="25.7109375" style="1" customWidth="1"/>
    <col min="15860" max="15860" width="12.42578125" style="1" customWidth="1"/>
    <col min="15861" max="15861" width="18.28515625" style="1" bestFit="1" customWidth="1"/>
    <col min="15862" max="15862" width="11.5703125" style="1" bestFit="1" customWidth="1"/>
    <col min="15863" max="15863" width="18.28515625" style="1" bestFit="1" customWidth="1"/>
    <col min="15864" max="15867" width="14.85546875" style="1" bestFit="1" customWidth="1"/>
    <col min="15868" max="15868" width="15.85546875" style="1" bestFit="1" customWidth="1"/>
    <col min="15869" max="15869" width="16.5703125" style="1" bestFit="1" customWidth="1"/>
    <col min="15870" max="16110" width="11.42578125" style="1"/>
    <col min="16111" max="16111" width="4.7109375" style="1" customWidth="1"/>
    <col min="16112" max="16112" width="42" style="1" customWidth="1"/>
    <col min="16113" max="16113" width="43.140625" style="1" customWidth="1"/>
    <col min="16114" max="16114" width="41" style="1" customWidth="1"/>
    <col min="16115" max="16115" width="25.7109375" style="1" customWidth="1"/>
    <col min="16116" max="16116" width="12.42578125" style="1" customWidth="1"/>
    <col min="16117" max="16117" width="18.28515625" style="1" bestFit="1" customWidth="1"/>
    <col min="16118" max="16118" width="11.5703125" style="1" bestFit="1" customWidth="1"/>
    <col min="16119" max="16119" width="18.28515625" style="1" bestFit="1" customWidth="1"/>
    <col min="16120" max="16123" width="14.85546875" style="1" bestFit="1" customWidth="1"/>
    <col min="16124" max="16124" width="15.85546875" style="1" bestFit="1" customWidth="1"/>
    <col min="16125" max="16125" width="16.5703125" style="1" bestFit="1" customWidth="1"/>
    <col min="16126" max="16384" width="11.42578125" style="1"/>
  </cols>
  <sheetData>
    <row r="1" spans="1:19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9" ht="22.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9" ht="22.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9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9" ht="21" x14ac:dyDescent="0.35">
      <c r="A5" s="56" t="s">
        <v>1510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9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9" ht="30" x14ac:dyDescent="0.25">
      <c r="A7" s="4" t="s">
        <v>875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9" ht="24.95" customHeight="1" x14ac:dyDescent="0.25">
      <c r="A8" s="1">
        <v>1</v>
      </c>
      <c r="B8" s="6" t="s">
        <v>91</v>
      </c>
      <c r="C8" s="6" t="s">
        <v>89</v>
      </c>
      <c r="D8" s="6" t="s">
        <v>92</v>
      </c>
      <c r="E8" s="1" t="s">
        <v>1037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3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  <c r="Q8" s="1">
        <f>VLOOKUP(B8,[1]INTERINATO!$A$3:$M$122,9,0)</f>
        <v>971.91</v>
      </c>
      <c r="S8" s="17">
        <f>K8-Q8</f>
        <v>0</v>
      </c>
    </row>
    <row r="9" spans="1:19" ht="24.95" customHeight="1" x14ac:dyDescent="0.25">
      <c r="A9" s="1">
        <v>2</v>
      </c>
      <c r="B9" s="6" t="s">
        <v>69</v>
      </c>
      <c r="C9" s="6" t="s">
        <v>1038</v>
      </c>
      <c r="D9" s="6" t="s">
        <v>71</v>
      </c>
      <c r="E9" s="1" t="s">
        <v>1037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  <c r="Q9" s="1">
        <f>VLOOKUP(B9,[1]INTERINATO!$A$3:$M$122,9,0)</f>
        <v>1148.33</v>
      </c>
      <c r="S9" s="17">
        <f t="shared" ref="S9:S32" si="3">K9-Q9</f>
        <v>0</v>
      </c>
    </row>
    <row r="10" spans="1:19" ht="24.95" customHeight="1" x14ac:dyDescent="0.25">
      <c r="A10" s="1">
        <v>3</v>
      </c>
      <c r="B10" t="s">
        <v>852</v>
      </c>
      <c r="C10" s="6" t="s">
        <v>1038</v>
      </c>
      <c r="D10" s="6" t="s">
        <v>1039</v>
      </c>
      <c r="E10" s="1" t="s">
        <v>1037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  <c r="Q10" s="1">
        <f>VLOOKUP(B10,[1]INTERINATO!$A$3:$M$122,9,0)</f>
        <v>2338.35</v>
      </c>
      <c r="S10" s="17">
        <f t="shared" si="3"/>
        <v>0</v>
      </c>
    </row>
    <row r="11" spans="1:19" ht="24.95" customHeight="1" x14ac:dyDescent="0.25">
      <c r="A11" s="1">
        <v>4</v>
      </c>
      <c r="B11" t="s">
        <v>76</v>
      </c>
      <c r="C11" s="6" t="s">
        <v>1038</v>
      </c>
      <c r="D11" s="6" t="s">
        <v>71</v>
      </c>
      <c r="E11" s="1" t="s">
        <v>1037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v>1739.33</v>
      </c>
      <c r="O11" s="13">
        <v>8260.67</v>
      </c>
      <c r="Q11" s="1">
        <f>VLOOKUP(B11,[1]INTERINATO!$A$3:$M$122,9,0)</f>
        <v>1148.33</v>
      </c>
      <c r="S11" s="17">
        <f t="shared" si="3"/>
        <v>0</v>
      </c>
    </row>
    <row r="12" spans="1:19" ht="24.95" customHeight="1" x14ac:dyDescent="0.25">
      <c r="A12" s="1">
        <v>5</v>
      </c>
      <c r="B12" t="s">
        <v>162</v>
      </c>
      <c r="C12" t="s">
        <v>163</v>
      </c>
      <c r="D12" s="6" t="s">
        <v>1522</v>
      </c>
      <c r="E12" s="1" t="s">
        <v>1037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v>1739.33</v>
      </c>
      <c r="O12" s="13">
        <v>8260.67</v>
      </c>
      <c r="Q12" s="1">
        <f>VLOOKUP(B12,[1]INTERINATO!$A$3:$M$122,9,0)</f>
        <v>1148.33</v>
      </c>
      <c r="S12" s="17">
        <f t="shared" si="3"/>
        <v>0</v>
      </c>
    </row>
    <row r="13" spans="1:19" ht="24.95" customHeight="1" x14ac:dyDescent="0.25">
      <c r="A13" s="1">
        <v>6</v>
      </c>
      <c r="B13" s="6" t="s">
        <v>182</v>
      </c>
      <c r="C13" s="6" t="s">
        <v>177</v>
      </c>
      <c r="D13" s="1" t="s">
        <v>1040</v>
      </c>
      <c r="E13" s="1" t="s">
        <v>1037</v>
      </c>
      <c r="F13" s="1" t="s">
        <v>37</v>
      </c>
      <c r="G13" s="13">
        <v>70000</v>
      </c>
      <c r="H13" s="13">
        <v>0</v>
      </c>
      <c r="I13" s="13">
        <f>+G13+H13</f>
        <v>70000</v>
      </c>
      <c r="J13" s="13">
        <f t="shared" ref="J13:J30" si="4">+I13*2.87%</f>
        <v>2009</v>
      </c>
      <c r="K13" s="13">
        <v>15557.83</v>
      </c>
      <c r="L13" s="13">
        <f t="shared" si="0"/>
        <v>2128</v>
      </c>
      <c r="M13" s="13">
        <v>0</v>
      </c>
      <c r="N13" s="13">
        <f t="shared" si="1"/>
        <v>19694.830000000002</v>
      </c>
      <c r="O13" s="13">
        <f t="shared" si="2"/>
        <v>50305.17</v>
      </c>
      <c r="Q13" s="1">
        <f>VLOOKUP(B13,[1]INTERINATO!$A$3:$M$122,9,0)</f>
        <v>15557.83</v>
      </c>
      <c r="S13" s="17">
        <f t="shared" si="3"/>
        <v>0</v>
      </c>
    </row>
    <row r="14" spans="1:19" ht="24.95" customHeight="1" x14ac:dyDescent="0.25">
      <c r="A14" s="1">
        <v>7</v>
      </c>
      <c r="B14" t="s">
        <v>339</v>
      </c>
      <c r="C14" s="6" t="s">
        <v>177</v>
      </c>
      <c r="D14" s="1" t="s">
        <v>1041</v>
      </c>
      <c r="E14" s="1" t="s">
        <v>1037</v>
      </c>
      <c r="F14" s="1" t="s">
        <v>29</v>
      </c>
      <c r="G14" s="13">
        <v>30000</v>
      </c>
      <c r="H14" s="13">
        <v>0</v>
      </c>
      <c r="I14" s="13">
        <v>30000</v>
      </c>
      <c r="J14" s="13">
        <v>861</v>
      </c>
      <c r="K14" s="13">
        <v>6148.83</v>
      </c>
      <c r="L14" s="13">
        <f>+I14*3.04%</f>
        <v>912</v>
      </c>
      <c r="M14" s="13">
        <v>0</v>
      </c>
      <c r="N14" s="13">
        <f t="shared" si="1"/>
        <v>7921.83</v>
      </c>
      <c r="O14" s="13">
        <f t="shared" si="2"/>
        <v>22078.17</v>
      </c>
      <c r="Q14" s="1">
        <f>VLOOKUP(B14,[1]INTERINATO!$A$3:$M$122,9,0)</f>
        <v>6148.83</v>
      </c>
      <c r="S14" s="17">
        <f t="shared" si="3"/>
        <v>0</v>
      </c>
    </row>
    <row r="15" spans="1:19" ht="24.95" customHeight="1" x14ac:dyDescent="0.25">
      <c r="A15" s="1">
        <v>8</v>
      </c>
      <c r="B15" t="s">
        <v>137</v>
      </c>
      <c r="C15" s="6" t="s">
        <v>177</v>
      </c>
      <c r="D15" t="s">
        <v>880</v>
      </c>
      <c r="E15" s="1" t="s">
        <v>1037</v>
      </c>
      <c r="F15" s="1" t="s">
        <v>37</v>
      </c>
      <c r="G15" s="13">
        <v>40000</v>
      </c>
      <c r="H15" s="13">
        <v>0</v>
      </c>
      <c r="I15" s="13">
        <v>40000</v>
      </c>
      <c r="J15" s="13">
        <v>1148</v>
      </c>
      <c r="K15" s="13">
        <v>5025.38</v>
      </c>
      <c r="L15" s="13">
        <v>1216</v>
      </c>
      <c r="M15" s="13">
        <v>0</v>
      </c>
      <c r="N15" s="13">
        <v>7389.38</v>
      </c>
      <c r="O15" s="13">
        <v>32610.62</v>
      </c>
      <c r="Q15" s="1">
        <f>VLOOKUP(B15,[1]INTERINATO!$A$3:$M$122,9,0)</f>
        <v>5025.38</v>
      </c>
      <c r="S15" s="17">
        <f t="shared" si="3"/>
        <v>0</v>
      </c>
    </row>
    <row r="16" spans="1:19" ht="24.95" customHeight="1" x14ac:dyDescent="0.25">
      <c r="A16" s="1">
        <v>9</v>
      </c>
      <c r="B16" t="s">
        <v>637</v>
      </c>
      <c r="C16" s="6" t="s">
        <v>177</v>
      </c>
      <c r="D16" t="s">
        <v>1042</v>
      </c>
      <c r="E16" s="1" t="s">
        <v>1037</v>
      </c>
      <c r="F16" s="1" t="s">
        <v>29</v>
      </c>
      <c r="G16" s="13">
        <v>70000</v>
      </c>
      <c r="H16" s="13">
        <v>0</v>
      </c>
      <c r="I16" s="13">
        <v>70000</v>
      </c>
      <c r="J16" s="13">
        <v>2009</v>
      </c>
      <c r="K16" s="13">
        <v>15557.83</v>
      </c>
      <c r="L16" s="13">
        <f t="shared" ref="L16:L32" si="5">+I16*3.04%</f>
        <v>2128</v>
      </c>
      <c r="M16" s="13">
        <v>0</v>
      </c>
      <c r="N16" s="13">
        <f t="shared" si="1"/>
        <v>19694.830000000002</v>
      </c>
      <c r="O16" s="13">
        <f t="shared" si="2"/>
        <v>50305.17</v>
      </c>
      <c r="Q16" s="1">
        <f>VLOOKUP(B16,[1]INTERINATO!$A$3:$M$122,9,0)</f>
        <v>15557.83</v>
      </c>
      <c r="S16" s="17">
        <f t="shared" si="3"/>
        <v>0</v>
      </c>
    </row>
    <row r="17" spans="1:19" ht="24.95" customHeight="1" x14ac:dyDescent="0.25">
      <c r="A17" s="1">
        <v>10</v>
      </c>
      <c r="B17" s="6" t="s">
        <v>334</v>
      </c>
      <c r="C17" s="6" t="s">
        <v>335</v>
      </c>
      <c r="D17" s="6" t="s">
        <v>1043</v>
      </c>
      <c r="E17" s="1" t="s">
        <v>1037</v>
      </c>
      <c r="F17" s="1" t="s">
        <v>37</v>
      </c>
      <c r="G17" s="13">
        <v>20000</v>
      </c>
      <c r="H17" s="13">
        <v>0</v>
      </c>
      <c r="I17" s="13">
        <f>+G17+H17</f>
        <v>20000</v>
      </c>
      <c r="J17" s="13">
        <f t="shared" si="4"/>
        <v>574</v>
      </c>
      <c r="K17" s="13">
        <v>3695.77</v>
      </c>
      <c r="L17" s="13">
        <f t="shared" si="5"/>
        <v>608</v>
      </c>
      <c r="M17" s="13">
        <v>0</v>
      </c>
      <c r="N17" s="13">
        <f t="shared" si="1"/>
        <v>4877.7700000000004</v>
      </c>
      <c r="O17" s="13">
        <f t="shared" si="2"/>
        <v>15122.23</v>
      </c>
      <c r="Q17" s="1">
        <f>VLOOKUP(B17,[1]INTERINATO!$A$3:$M$122,9,0)</f>
        <v>3695.77</v>
      </c>
      <c r="S17" s="17">
        <f t="shared" si="3"/>
        <v>0</v>
      </c>
    </row>
    <row r="18" spans="1:19" ht="24.95" customHeight="1" x14ac:dyDescent="0.25">
      <c r="A18" s="1">
        <v>11</v>
      </c>
      <c r="B18" s="6" t="s">
        <v>212</v>
      </c>
      <c r="C18" s="6" t="s">
        <v>213</v>
      </c>
      <c r="D18" s="1" t="s">
        <v>1043</v>
      </c>
      <c r="E18" s="1" t="s">
        <v>1037</v>
      </c>
      <c r="F18" s="1" t="s">
        <v>29</v>
      </c>
      <c r="G18" s="13">
        <v>30000</v>
      </c>
      <c r="H18" s="13">
        <v>0</v>
      </c>
      <c r="I18" s="13">
        <v>30000</v>
      </c>
      <c r="J18" s="13">
        <v>861</v>
      </c>
      <c r="K18" s="13">
        <v>6148.83</v>
      </c>
      <c r="L18" s="13">
        <f t="shared" si="5"/>
        <v>912</v>
      </c>
      <c r="M18" s="13">
        <v>0</v>
      </c>
      <c r="N18" s="13">
        <f t="shared" si="1"/>
        <v>7921.83</v>
      </c>
      <c r="O18" s="13">
        <f t="shared" si="2"/>
        <v>22078.17</v>
      </c>
      <c r="Q18" s="1">
        <f>VLOOKUP(B18,[1]INTERINATO!$A$3:$M$122,9,0)</f>
        <v>6148.83</v>
      </c>
      <c r="S18" s="17">
        <f t="shared" si="3"/>
        <v>0</v>
      </c>
    </row>
    <row r="19" spans="1:19" ht="24.95" customHeight="1" x14ac:dyDescent="0.25">
      <c r="A19" s="1">
        <v>12</v>
      </c>
      <c r="B19" t="s">
        <v>388</v>
      </c>
      <c r="C19" s="6" t="s">
        <v>357</v>
      </c>
      <c r="D19" s="1" t="s">
        <v>1044</v>
      </c>
      <c r="E19" s="1" t="s">
        <v>1037</v>
      </c>
      <c r="F19" s="1" t="s">
        <v>29</v>
      </c>
      <c r="G19" s="13">
        <v>60000</v>
      </c>
      <c r="H19" s="13">
        <v>0</v>
      </c>
      <c r="I19" s="13">
        <f t="shared" ref="I19:I28" si="6">+G19+H19</f>
        <v>60000</v>
      </c>
      <c r="J19" s="13">
        <f t="shared" si="4"/>
        <v>1722</v>
      </c>
      <c r="K19" s="13">
        <v>13205.58</v>
      </c>
      <c r="L19" s="13">
        <f t="shared" si="5"/>
        <v>1824</v>
      </c>
      <c r="M19" s="13">
        <v>0</v>
      </c>
      <c r="N19" s="13">
        <f t="shared" si="1"/>
        <v>16751.580000000002</v>
      </c>
      <c r="O19" s="13">
        <f t="shared" si="2"/>
        <v>43248.42</v>
      </c>
      <c r="Q19" s="1">
        <f>VLOOKUP(B19,[1]INTERINATO!$A$3:$M$122,9,0)</f>
        <v>13205.58</v>
      </c>
      <c r="S19" s="17">
        <f t="shared" si="3"/>
        <v>0</v>
      </c>
    </row>
    <row r="20" spans="1:19" ht="24.95" customHeight="1" x14ac:dyDescent="0.25">
      <c r="A20" s="1">
        <v>13</v>
      </c>
      <c r="B20" s="1" t="s">
        <v>709</v>
      </c>
      <c r="C20" s="6" t="s">
        <v>612</v>
      </c>
      <c r="D20" s="1" t="s">
        <v>1045</v>
      </c>
      <c r="E20" s="1" t="s">
        <v>1037</v>
      </c>
      <c r="F20" s="1" t="s">
        <v>37</v>
      </c>
      <c r="G20" s="13">
        <v>60000</v>
      </c>
      <c r="H20" s="13">
        <v>0</v>
      </c>
      <c r="I20" s="13">
        <f t="shared" si="6"/>
        <v>60000</v>
      </c>
      <c r="J20" s="13">
        <f t="shared" si="4"/>
        <v>1722</v>
      </c>
      <c r="K20" s="13">
        <v>13205.58</v>
      </c>
      <c r="L20" s="13">
        <f t="shared" si="5"/>
        <v>1824</v>
      </c>
      <c r="M20" s="13">
        <v>0</v>
      </c>
      <c r="N20" s="13">
        <f t="shared" si="1"/>
        <v>16751.580000000002</v>
      </c>
      <c r="O20" s="13">
        <f t="shared" si="2"/>
        <v>43248.42</v>
      </c>
      <c r="Q20" s="1">
        <f>VLOOKUP(B20,[1]INTERINATO!$A$3:$M$122,9,0)</f>
        <v>13205.58</v>
      </c>
      <c r="S20" s="17">
        <f t="shared" si="3"/>
        <v>0</v>
      </c>
    </row>
    <row r="21" spans="1:19" ht="24.95" customHeight="1" x14ac:dyDescent="0.25">
      <c r="A21" s="1">
        <v>14</v>
      </c>
      <c r="B21" s="1" t="s">
        <v>625</v>
      </c>
      <c r="C21" s="6" t="s">
        <v>612</v>
      </c>
      <c r="D21" s="1" t="s">
        <v>1046</v>
      </c>
      <c r="E21" s="1" t="s">
        <v>1037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5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  <c r="Q21" s="1">
        <f>VLOOKUP(B21,[1]INTERINATO!$A$3:$M$122,9,0)</f>
        <v>0</v>
      </c>
      <c r="S21" s="17">
        <f t="shared" si="3"/>
        <v>0</v>
      </c>
    </row>
    <row r="22" spans="1:19" ht="24.95" customHeight="1" x14ac:dyDescent="0.25">
      <c r="A22" s="1">
        <v>15</v>
      </c>
      <c r="B22" s="1" t="s">
        <v>460</v>
      </c>
      <c r="C22" s="6" t="s">
        <v>1047</v>
      </c>
      <c r="D22" s="1" t="s">
        <v>1048</v>
      </c>
      <c r="E22" s="1" t="s">
        <v>1037</v>
      </c>
      <c r="F22" s="1" t="s">
        <v>29</v>
      </c>
      <c r="G22" s="13">
        <v>30000</v>
      </c>
      <c r="H22" s="13">
        <v>0</v>
      </c>
      <c r="I22" s="13">
        <f t="shared" si="6"/>
        <v>30000</v>
      </c>
      <c r="J22" s="13">
        <f t="shared" si="4"/>
        <v>861</v>
      </c>
      <c r="K22" s="13">
        <v>7056.75</v>
      </c>
      <c r="L22" s="13">
        <f t="shared" si="5"/>
        <v>912</v>
      </c>
      <c r="M22" s="13">
        <v>0</v>
      </c>
      <c r="N22" s="13">
        <f t="shared" si="1"/>
        <v>8829.75</v>
      </c>
      <c r="O22" s="13">
        <f t="shared" si="2"/>
        <v>21170.25</v>
      </c>
      <c r="Q22" s="1">
        <f>VLOOKUP(B22,[1]INTERINATO!$A$3:$M$122,9,0)</f>
        <v>7056.75</v>
      </c>
      <c r="S22" s="17">
        <f t="shared" si="3"/>
        <v>0</v>
      </c>
    </row>
    <row r="23" spans="1:19" ht="24.95" customHeight="1" x14ac:dyDescent="0.25">
      <c r="A23" s="1">
        <v>16</v>
      </c>
      <c r="B23" s="1" t="s">
        <v>722</v>
      </c>
      <c r="C23" s="1" t="s">
        <v>688</v>
      </c>
      <c r="D23" s="1" t="s">
        <v>1049</v>
      </c>
      <c r="E23" s="1" t="s">
        <v>1037</v>
      </c>
      <c r="F23" s="1" t="s">
        <v>29</v>
      </c>
      <c r="G23" s="13">
        <v>60000</v>
      </c>
      <c r="H23" s="13">
        <v>0</v>
      </c>
      <c r="I23" s="13">
        <f t="shared" si="6"/>
        <v>60000</v>
      </c>
      <c r="J23" s="13">
        <f t="shared" si="4"/>
        <v>1722</v>
      </c>
      <c r="K23" s="13">
        <v>12623.11</v>
      </c>
      <c r="L23" s="13">
        <f t="shared" si="5"/>
        <v>1824</v>
      </c>
      <c r="M23" s="13">
        <v>0</v>
      </c>
      <c r="N23" s="13">
        <f t="shared" si="1"/>
        <v>16169.11</v>
      </c>
      <c r="O23" s="13">
        <f t="shared" si="2"/>
        <v>43830.89</v>
      </c>
      <c r="Q23" s="1">
        <f>VLOOKUP(B23,[1]INTERINATO!$A$3:$M$122,9,0)</f>
        <v>12623.11</v>
      </c>
      <c r="S23" s="17">
        <f t="shared" si="3"/>
        <v>0</v>
      </c>
    </row>
    <row r="24" spans="1:19" ht="24.95" customHeight="1" x14ac:dyDescent="0.25">
      <c r="A24" s="1">
        <v>17</v>
      </c>
      <c r="B24" s="1" t="s">
        <v>774</v>
      </c>
      <c r="C24" s="1" t="s">
        <v>741</v>
      </c>
      <c r="D24" s="1" t="s">
        <v>1050</v>
      </c>
      <c r="E24" s="1" t="s">
        <v>1037</v>
      </c>
      <c r="F24" s="1" t="s">
        <v>29</v>
      </c>
      <c r="G24" s="13">
        <v>60000</v>
      </c>
      <c r="H24" s="13">
        <v>0</v>
      </c>
      <c r="I24" s="13">
        <f t="shared" si="6"/>
        <v>60000</v>
      </c>
      <c r="J24" s="13">
        <f t="shared" si="4"/>
        <v>1722</v>
      </c>
      <c r="K24" s="13">
        <v>13205.58</v>
      </c>
      <c r="L24" s="13">
        <f t="shared" si="5"/>
        <v>1824</v>
      </c>
      <c r="M24" s="13">
        <v>0</v>
      </c>
      <c r="N24" s="13">
        <f t="shared" si="1"/>
        <v>16751.580000000002</v>
      </c>
      <c r="O24" s="13">
        <f t="shared" si="2"/>
        <v>43248.42</v>
      </c>
      <c r="Q24" s="1">
        <f>VLOOKUP(B24,[1]INTERINATO!$A$3:$M$122,9,0)</f>
        <v>13205.58</v>
      </c>
      <c r="S24" s="17">
        <f t="shared" si="3"/>
        <v>0</v>
      </c>
    </row>
    <row r="25" spans="1:19" ht="24.95" customHeight="1" x14ac:dyDescent="0.25">
      <c r="A25" s="1">
        <v>18</v>
      </c>
      <c r="B25" s="6" t="s">
        <v>785</v>
      </c>
      <c r="C25" s="6" t="s">
        <v>741</v>
      </c>
      <c r="D25" s="6" t="s">
        <v>880</v>
      </c>
      <c r="E25" s="1" t="s">
        <v>1037</v>
      </c>
      <c r="F25" s="1" t="s">
        <v>37</v>
      </c>
      <c r="G25" s="13">
        <v>24000</v>
      </c>
      <c r="H25" s="13">
        <v>0</v>
      </c>
      <c r="I25" s="13">
        <f t="shared" si="6"/>
        <v>24000</v>
      </c>
      <c r="J25" s="13">
        <f t="shared" si="4"/>
        <v>688.8</v>
      </c>
      <c r="K25" s="13">
        <v>0</v>
      </c>
      <c r="L25" s="13">
        <f t="shared" si="5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  <c r="Q25" s="1">
        <f>VLOOKUP(B25,[1]INTERINATO!$A$3:$M$122,9,0)</f>
        <v>0</v>
      </c>
      <c r="S25" s="17">
        <f t="shared" si="3"/>
        <v>0</v>
      </c>
    </row>
    <row r="26" spans="1:19" ht="24.95" customHeight="1" x14ac:dyDescent="0.25">
      <c r="A26" s="1">
        <v>19</v>
      </c>
      <c r="B26" s="6" t="s">
        <v>412</v>
      </c>
      <c r="C26" s="6" t="s">
        <v>403</v>
      </c>
      <c r="D26" s="6" t="s">
        <v>292</v>
      </c>
      <c r="E26" s="1" t="s">
        <v>1037</v>
      </c>
      <c r="F26" s="1" t="s">
        <v>29</v>
      </c>
      <c r="G26" s="13">
        <v>25000</v>
      </c>
      <c r="H26" s="13">
        <v>0</v>
      </c>
      <c r="I26" s="13">
        <f t="shared" si="6"/>
        <v>25000</v>
      </c>
      <c r="J26" s="13">
        <f t="shared" si="4"/>
        <v>717.5</v>
      </c>
      <c r="K26" s="13">
        <v>4455.38</v>
      </c>
      <c r="L26" s="13">
        <f t="shared" si="5"/>
        <v>760</v>
      </c>
      <c r="M26" s="13">
        <v>0</v>
      </c>
      <c r="N26" s="13">
        <f t="shared" si="1"/>
        <v>5932.88</v>
      </c>
      <c r="O26" s="13">
        <f t="shared" si="2"/>
        <v>19067.12</v>
      </c>
      <c r="Q26" s="1">
        <f>VLOOKUP(B26,[1]INTERINATO!$A$3:$M$122,9,0)</f>
        <v>4455.38</v>
      </c>
      <c r="S26" s="17">
        <f t="shared" si="3"/>
        <v>0</v>
      </c>
    </row>
    <row r="27" spans="1:19" ht="24.95" customHeight="1" x14ac:dyDescent="0.25">
      <c r="A27" s="1">
        <v>20</v>
      </c>
      <c r="B27" s="6" t="s">
        <v>425</v>
      </c>
      <c r="C27" s="6" t="s">
        <v>403</v>
      </c>
      <c r="D27" s="6" t="s">
        <v>1339</v>
      </c>
      <c r="E27" s="1" t="s">
        <v>1037</v>
      </c>
      <c r="F27" s="1" t="s">
        <v>29</v>
      </c>
      <c r="G27" s="13">
        <v>19000</v>
      </c>
      <c r="H27" s="13">
        <v>0</v>
      </c>
      <c r="I27" s="13">
        <f t="shared" si="6"/>
        <v>19000</v>
      </c>
      <c r="J27" s="13">
        <f t="shared" si="4"/>
        <v>545.29999999999995</v>
      </c>
      <c r="L27" s="13">
        <f t="shared" si="5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  <c r="Q27" s="1">
        <f>VLOOKUP(B27,[1]INTERINATO!$A$3:$M$122,9,0)</f>
        <v>0</v>
      </c>
      <c r="S27" s="17">
        <f t="shared" si="3"/>
        <v>0</v>
      </c>
    </row>
    <row r="28" spans="1:19" ht="24.95" customHeight="1" x14ac:dyDescent="0.25">
      <c r="A28" s="1">
        <v>21</v>
      </c>
      <c r="B28" s="6" t="s">
        <v>849</v>
      </c>
      <c r="C28" s="6" t="s">
        <v>793</v>
      </c>
      <c r="D28" s="6" t="s">
        <v>1051</v>
      </c>
      <c r="E28" s="1" t="s">
        <v>1037</v>
      </c>
      <c r="F28" s="1" t="s">
        <v>29</v>
      </c>
      <c r="G28" s="13">
        <v>20000</v>
      </c>
      <c r="H28" s="13">
        <v>0</v>
      </c>
      <c r="I28" s="13">
        <f t="shared" si="6"/>
        <v>20000</v>
      </c>
      <c r="J28" s="13">
        <f t="shared" si="4"/>
        <v>574</v>
      </c>
      <c r="K28" s="13">
        <v>1148.33</v>
      </c>
      <c r="L28" s="13">
        <f t="shared" si="5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  <c r="Q28" s="1">
        <f>VLOOKUP(B28,[1]INTERINATO!$A$3:$M$122,9,0)</f>
        <v>1148.33</v>
      </c>
      <c r="S28" s="17">
        <f t="shared" si="3"/>
        <v>0</v>
      </c>
    </row>
    <row r="29" spans="1:19" ht="24.95" customHeight="1" x14ac:dyDescent="0.25">
      <c r="A29" s="1">
        <v>22</v>
      </c>
      <c r="B29" t="s">
        <v>831</v>
      </c>
      <c r="C29" s="6" t="s">
        <v>793</v>
      </c>
      <c r="D29" s="6" t="s">
        <v>197</v>
      </c>
      <c r="E29" s="1" t="s">
        <v>1037</v>
      </c>
      <c r="F29" s="1" t="s">
        <v>1052</v>
      </c>
      <c r="G29" s="13">
        <v>10000</v>
      </c>
      <c r="H29" s="13">
        <v>0</v>
      </c>
      <c r="I29" s="13">
        <v>10000</v>
      </c>
      <c r="J29" s="13">
        <v>287</v>
      </c>
      <c r="K29" s="13">
        <v>1881.8</v>
      </c>
      <c r="L29" s="13">
        <f t="shared" si="5"/>
        <v>304</v>
      </c>
      <c r="M29" s="13">
        <v>0</v>
      </c>
      <c r="N29" s="13">
        <f t="shared" si="1"/>
        <v>2472.8000000000002</v>
      </c>
      <c r="O29" s="13">
        <f t="shared" si="2"/>
        <v>7527.2</v>
      </c>
      <c r="Q29" s="1">
        <f>VLOOKUP(B29,[1]INTERINATO!$A$3:$M$122,9,0)</f>
        <v>1881.8</v>
      </c>
      <c r="S29" s="17">
        <f t="shared" si="3"/>
        <v>0</v>
      </c>
    </row>
    <row r="30" spans="1:19" ht="24.95" customHeight="1" x14ac:dyDescent="0.25">
      <c r="A30" s="1">
        <v>23</v>
      </c>
      <c r="B30" t="s">
        <v>535</v>
      </c>
      <c r="C30" s="6" t="s">
        <v>994</v>
      </c>
      <c r="D30" s="6" t="s">
        <v>995</v>
      </c>
      <c r="E30" s="1" t="s">
        <v>1037</v>
      </c>
      <c r="F30" s="1" t="s">
        <v>1052</v>
      </c>
      <c r="G30" s="13">
        <v>24000</v>
      </c>
      <c r="H30" s="13">
        <v>0</v>
      </c>
      <c r="I30" s="13">
        <v>24000</v>
      </c>
      <c r="J30" s="13">
        <f t="shared" si="4"/>
        <v>688.8</v>
      </c>
      <c r="K30" s="13">
        <v>0</v>
      </c>
      <c r="L30" s="13">
        <f t="shared" si="5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  <c r="Q30" s="1">
        <f>VLOOKUP(B30,[1]INTERINATO!$A$3:$M$122,9,0)</f>
        <v>0</v>
      </c>
      <c r="S30" s="17">
        <f t="shared" si="3"/>
        <v>0</v>
      </c>
    </row>
    <row r="31" spans="1:19" ht="24.95" customHeight="1" x14ac:dyDescent="0.25">
      <c r="A31" s="1">
        <v>24</v>
      </c>
      <c r="B31" s="6" t="s">
        <v>192</v>
      </c>
      <c r="C31" s="6" t="s">
        <v>272</v>
      </c>
      <c r="D31" s="6" t="s">
        <v>1053</v>
      </c>
      <c r="E31" s="1" t="s">
        <v>1037</v>
      </c>
      <c r="F31" s="1" t="s">
        <v>1052</v>
      </c>
      <c r="G31" s="13">
        <v>50000</v>
      </c>
      <c r="H31" s="13">
        <v>0</v>
      </c>
      <c r="I31" s="13">
        <v>50000</v>
      </c>
      <c r="J31" s="13">
        <v>1435</v>
      </c>
      <c r="K31" s="13">
        <v>10853.33</v>
      </c>
      <c r="L31" s="13">
        <f t="shared" si="5"/>
        <v>1520</v>
      </c>
      <c r="M31" s="13">
        <v>0</v>
      </c>
      <c r="N31" s="13">
        <f t="shared" si="1"/>
        <v>13808.33</v>
      </c>
      <c r="O31" s="13">
        <f t="shared" si="2"/>
        <v>36191.67</v>
      </c>
      <c r="Q31" s="1">
        <f>VLOOKUP(B31,[1]INTERINATO!$A$3:$M$122,9,0)</f>
        <v>10853.33</v>
      </c>
      <c r="S31" s="17">
        <f t="shared" si="3"/>
        <v>0</v>
      </c>
    </row>
    <row r="32" spans="1:19" ht="24.95" customHeight="1" x14ac:dyDescent="0.25">
      <c r="A32" s="1">
        <v>25</v>
      </c>
      <c r="B32" t="s">
        <v>85</v>
      </c>
      <c r="C32" s="6" t="s">
        <v>103</v>
      </c>
      <c r="D32" t="s">
        <v>40</v>
      </c>
      <c r="E32" s="1" t="s">
        <v>1037</v>
      </c>
      <c r="F32" s="1" t="s">
        <v>1052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5"/>
        <v>304</v>
      </c>
      <c r="M32" s="13">
        <v>0</v>
      </c>
      <c r="N32" s="13">
        <v>1033.6500000000001</v>
      </c>
      <c r="O32" s="13">
        <v>8966.35</v>
      </c>
      <c r="Q32" s="1">
        <f>VLOOKUP(B32,[1]INTERINATO!$A$3:$M$122,9,0)</f>
        <v>442.65</v>
      </c>
      <c r="S32" s="17">
        <f t="shared" si="3"/>
        <v>0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799750</v>
      </c>
      <c r="H35" s="26">
        <f>SUM(H8:H31)</f>
        <v>0</v>
      </c>
      <c r="I35" s="26">
        <f>SUM(G35:H35)</f>
        <v>799750</v>
      </c>
      <c r="J35" s="26">
        <f>SUM(J8:J34)</f>
        <v>22952.824999999997</v>
      </c>
      <c r="K35" s="26">
        <f>SUM(K8:K34)</f>
        <v>136967.81</v>
      </c>
      <c r="L35" s="26">
        <f>SUM(L8:L34)</f>
        <v>24312.399999999994</v>
      </c>
      <c r="M35" s="26">
        <f>SUM(M8:M31)</f>
        <v>0</v>
      </c>
      <c r="N35" s="26">
        <f>SUM(N8:N34)</f>
        <v>184233.03499999997</v>
      </c>
      <c r="O35" s="26">
        <f>SUM(O8:O32)</f>
        <v>615516.96499999985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52" t="s">
        <v>873</v>
      </c>
      <c r="G39" s="52"/>
      <c r="H39" s="52"/>
    </row>
    <row r="40" spans="1:15" ht="22.5" customHeight="1" x14ac:dyDescent="0.25">
      <c r="F40" s="53" t="s">
        <v>874</v>
      </c>
      <c r="G40" s="53"/>
      <c r="H40" s="53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3"/>
  <sheetViews>
    <sheetView topLeftCell="A63" zoomScale="120" zoomScaleNormal="120" workbookViewId="0">
      <selection activeCell="B56" sqref="B56:E56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5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5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1511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875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1054</v>
      </c>
      <c r="C8" s="1" t="s">
        <v>1055</v>
      </c>
      <c r="D8" s="1" t="s">
        <v>1046</v>
      </c>
      <c r="E8" s="13" t="s">
        <v>881</v>
      </c>
      <c r="F8" s="13" t="s">
        <v>29</v>
      </c>
      <c r="G8" s="14">
        <v>35000</v>
      </c>
      <c r="H8">
        <v>0</v>
      </c>
      <c r="I8" s="14">
        <f t="shared" ref="I8:I67" si="0">+G8+H8</f>
        <v>35000</v>
      </c>
      <c r="J8">
        <f t="shared" ref="J8:J60" si="1">+I8*2.87%</f>
        <v>1004.5</v>
      </c>
      <c r="K8" s="7">
        <v>0</v>
      </c>
      <c r="L8">
        <f t="shared" ref="L8:L67" si="2">+I8*3.04%</f>
        <v>1064</v>
      </c>
      <c r="M8">
        <f>400+25</f>
        <v>425</v>
      </c>
      <c r="N8" s="7">
        <f t="shared" ref="N8:N46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1056</v>
      </c>
      <c r="C9" s="1" t="s">
        <v>289</v>
      </c>
      <c r="D9" s="1" t="s">
        <v>183</v>
      </c>
      <c r="E9" s="46" t="s">
        <v>1335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7" si="4">+I9-N9</f>
        <v>43507</v>
      </c>
    </row>
    <row r="10" spans="1:15" ht="24.95" customHeight="1" x14ac:dyDescent="0.25">
      <c r="A10" s="1">
        <v>3</v>
      </c>
      <c r="B10" s="1" t="s">
        <v>1057</v>
      </c>
      <c r="C10" s="1" t="s">
        <v>1055</v>
      </c>
      <c r="D10" s="1" t="s">
        <v>1058</v>
      </c>
      <c r="E10" s="13" t="s">
        <v>881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1059</v>
      </c>
      <c r="C11" s="1" t="s">
        <v>1055</v>
      </c>
      <c r="D11" s="1" t="s">
        <v>1060</v>
      </c>
      <c r="E11" s="46" t="s">
        <v>1335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1061</v>
      </c>
      <c r="C12" s="1" t="s">
        <v>1062</v>
      </c>
      <c r="D12" s="1" t="s">
        <v>1063</v>
      </c>
      <c r="E12" s="13" t="s">
        <v>881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1064</v>
      </c>
      <c r="C13" s="1" t="s">
        <v>1065</v>
      </c>
      <c r="D13" s="1" t="s">
        <v>197</v>
      </c>
      <c r="E13" s="13" t="s">
        <v>881</v>
      </c>
      <c r="F13" s="13" t="s">
        <v>37</v>
      </c>
      <c r="G13" s="14">
        <v>40250</v>
      </c>
      <c r="H13">
        <v>0</v>
      </c>
      <c r="I13" s="14">
        <f t="shared" si="0"/>
        <v>40250</v>
      </c>
      <c r="J13" s="51">
        <v>1155.18</v>
      </c>
      <c r="K13" s="7">
        <v>477.93</v>
      </c>
      <c r="L13">
        <f t="shared" si="2"/>
        <v>1223.5999999999999</v>
      </c>
      <c r="M13">
        <v>425</v>
      </c>
      <c r="N13" s="7">
        <f t="shared" si="3"/>
        <v>3281.71</v>
      </c>
      <c r="O13" s="14">
        <f t="shared" si="4"/>
        <v>36968.29</v>
      </c>
    </row>
    <row r="14" spans="1:15" ht="24.95" customHeight="1" x14ac:dyDescent="0.25">
      <c r="A14" s="1">
        <v>7</v>
      </c>
      <c r="B14" s="1" t="s">
        <v>1066</v>
      </c>
      <c r="C14" s="1" t="s">
        <v>1067</v>
      </c>
      <c r="D14" s="1" t="s">
        <v>65</v>
      </c>
      <c r="E14" s="13" t="s">
        <v>881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24.95" customHeight="1" x14ac:dyDescent="0.25">
      <c r="A15" s="1">
        <v>8</v>
      </c>
      <c r="B15" s="1" t="s">
        <v>1071</v>
      </c>
      <c r="C15" s="1" t="s">
        <v>1072</v>
      </c>
      <c r="D15" s="1" t="s">
        <v>96</v>
      </c>
      <c r="E15" s="13" t="s">
        <v>881</v>
      </c>
      <c r="F15" s="13" t="s">
        <v>29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>+I15*3.04%</f>
        <v>1748</v>
      </c>
      <c r="M15">
        <v>425</v>
      </c>
      <c r="N15" s="7">
        <f t="shared" si="3"/>
        <v>6839.45</v>
      </c>
      <c r="O15" s="14">
        <f t="shared" si="4"/>
        <v>50660.55</v>
      </c>
    </row>
    <row r="16" spans="1:15" ht="24.95" customHeight="1" x14ac:dyDescent="0.25">
      <c r="A16" s="1">
        <v>9</v>
      </c>
      <c r="B16" s="1" t="s">
        <v>1073</v>
      </c>
      <c r="C16" s="1" t="s">
        <v>1074</v>
      </c>
      <c r="D16" s="1" t="s">
        <v>96</v>
      </c>
      <c r="E16" s="13" t="s">
        <v>881</v>
      </c>
      <c r="F16" s="13" t="s">
        <v>29</v>
      </c>
      <c r="G16" s="14">
        <v>57500</v>
      </c>
      <c r="H16">
        <v>0</v>
      </c>
      <c r="I16" s="14">
        <f t="shared" si="0"/>
        <v>57500</v>
      </c>
      <c r="J16">
        <f>+I16*2.87%</f>
        <v>1650.25</v>
      </c>
      <c r="K16" s="7">
        <v>3016.2</v>
      </c>
      <c r="L16">
        <f t="shared" si="2"/>
        <v>1748</v>
      </c>
      <c r="M16">
        <f>400+25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1075</v>
      </c>
      <c r="C17" s="1" t="s">
        <v>1074</v>
      </c>
      <c r="D17" s="1" t="s">
        <v>96</v>
      </c>
      <c r="E17" s="13" t="s">
        <v>881</v>
      </c>
      <c r="F17" s="13" t="s">
        <v>29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1452</v>
      </c>
      <c r="C18" s="1" t="s">
        <v>683</v>
      </c>
      <c r="D18" s="1" t="s">
        <v>1060</v>
      </c>
      <c r="E18" s="46" t="s">
        <v>1335</v>
      </c>
      <c r="F18" s="13" t="s">
        <v>29</v>
      </c>
      <c r="G18" s="14">
        <v>15000</v>
      </c>
      <c r="H18">
        <v>0</v>
      </c>
      <c r="I18" s="14">
        <f t="shared" ref="I18" si="5">+G18+H18</f>
        <v>15000</v>
      </c>
      <c r="J18">
        <f t="shared" ref="J18:J26" si="6">+I18*2.87%</f>
        <v>430.5</v>
      </c>
      <c r="K18" s="7">
        <v>0</v>
      </c>
      <c r="L18">
        <f t="shared" ref="L18:L26" si="7">+I18*3.04%</f>
        <v>456</v>
      </c>
      <c r="M18">
        <v>25</v>
      </c>
      <c r="N18" s="7">
        <f t="shared" ref="N18" si="8">+J18+K18+L18+M18</f>
        <v>911.5</v>
      </c>
      <c r="O18" s="14">
        <f t="shared" ref="O18" si="9">+I18-N18</f>
        <v>14088.5</v>
      </c>
    </row>
    <row r="19" spans="1:15" ht="24.95" customHeight="1" x14ac:dyDescent="0.25">
      <c r="A19" s="1">
        <v>12</v>
      </c>
      <c r="B19" s="1" t="s">
        <v>1453</v>
      </c>
      <c r="C19" s="1" t="s">
        <v>683</v>
      </c>
      <c r="D19" s="1" t="s">
        <v>1060</v>
      </c>
      <c r="E19" s="46" t="s">
        <v>1335</v>
      </c>
      <c r="F19" s="13" t="s">
        <v>29</v>
      </c>
      <c r="G19" s="14">
        <v>15000</v>
      </c>
      <c r="H19">
        <v>0</v>
      </c>
      <c r="I19" s="14">
        <f t="shared" ref="I19" si="10">+G19+H19</f>
        <v>15000</v>
      </c>
      <c r="J19">
        <f t="shared" si="6"/>
        <v>430.5</v>
      </c>
      <c r="K19" s="7">
        <v>0</v>
      </c>
      <c r="L19">
        <f t="shared" si="7"/>
        <v>456</v>
      </c>
      <c r="M19">
        <v>25</v>
      </c>
      <c r="N19" s="7">
        <f t="shared" ref="N19" si="11">+J19+K19+L19+M19</f>
        <v>911.5</v>
      </c>
      <c r="O19" s="14">
        <f t="shared" ref="O19" si="12">+I19-N19</f>
        <v>14088.5</v>
      </c>
    </row>
    <row r="20" spans="1:15" ht="24.95" customHeight="1" x14ac:dyDescent="0.25">
      <c r="A20" s="1">
        <v>13</v>
      </c>
      <c r="B20" s="1" t="s">
        <v>1068</v>
      </c>
      <c r="C20" s="1" t="s">
        <v>403</v>
      </c>
      <c r="D20" s="1" t="s">
        <v>197</v>
      </c>
      <c r="E20" s="13" t="s">
        <v>881</v>
      </c>
      <c r="F20" s="13" t="s">
        <v>29</v>
      </c>
      <c r="G20" s="14">
        <v>40250</v>
      </c>
      <c r="H20">
        <v>0</v>
      </c>
      <c r="I20" s="14">
        <f>+G20+H20</f>
        <v>40250</v>
      </c>
      <c r="J20">
        <v>1155.18</v>
      </c>
      <c r="K20" s="7">
        <v>477.93</v>
      </c>
      <c r="L20">
        <f t="shared" si="7"/>
        <v>1223.5999999999999</v>
      </c>
      <c r="M20">
        <v>25</v>
      </c>
      <c r="N20" s="7">
        <f>+J20+K20+L20+M20</f>
        <v>2881.71</v>
      </c>
      <c r="O20" s="14">
        <f>+I20-N20</f>
        <v>37368.29</v>
      </c>
    </row>
    <row r="21" spans="1:15" ht="24.95" customHeight="1" x14ac:dyDescent="0.25">
      <c r="A21" s="1">
        <v>14</v>
      </c>
      <c r="B21" s="1" t="s">
        <v>1069</v>
      </c>
      <c r="C21" s="1" t="s">
        <v>403</v>
      </c>
      <c r="D21" s="1" t="s">
        <v>253</v>
      </c>
      <c r="E21" s="46" t="s">
        <v>1335</v>
      </c>
      <c r="F21" s="13" t="s">
        <v>29</v>
      </c>
      <c r="G21" s="14">
        <v>25000</v>
      </c>
      <c r="H21">
        <v>0</v>
      </c>
      <c r="I21" s="14">
        <f>+G21+H21</f>
        <v>25000</v>
      </c>
      <c r="J21">
        <f t="shared" si="6"/>
        <v>717.5</v>
      </c>
      <c r="K21" s="7">
        <v>0</v>
      </c>
      <c r="L21">
        <f t="shared" si="7"/>
        <v>760</v>
      </c>
      <c r="M21">
        <f>1715.46+25</f>
        <v>1740.46</v>
      </c>
      <c r="N21" s="7">
        <f>+J21+K21+L21+M21</f>
        <v>3217.96</v>
      </c>
      <c r="O21" s="14">
        <f>+I21-N21</f>
        <v>21782.04</v>
      </c>
    </row>
    <row r="22" spans="1:15" ht="24.95" customHeight="1" x14ac:dyDescent="0.25">
      <c r="A22" s="1">
        <v>15</v>
      </c>
      <c r="B22" s="1" t="s">
        <v>1070</v>
      </c>
      <c r="C22" s="1" t="s">
        <v>403</v>
      </c>
      <c r="D22" s="1" t="s">
        <v>197</v>
      </c>
      <c r="E22" s="46" t="s">
        <v>1335</v>
      </c>
      <c r="F22" s="13" t="s">
        <v>29</v>
      </c>
      <c r="G22" s="14">
        <v>46000</v>
      </c>
      <c r="H22">
        <v>0</v>
      </c>
      <c r="I22" s="14">
        <f>+G22+H22</f>
        <v>46000</v>
      </c>
      <c r="J22">
        <f t="shared" si="6"/>
        <v>1320.2</v>
      </c>
      <c r="K22" s="7">
        <v>1289.46</v>
      </c>
      <c r="L22">
        <f t="shared" si="7"/>
        <v>1398.4</v>
      </c>
      <c r="M22">
        <v>25</v>
      </c>
      <c r="N22" s="7">
        <f>+J22+K22+L22+M22</f>
        <v>4033.06</v>
      </c>
      <c r="O22" s="14">
        <f>+I22-N22</f>
        <v>41966.94</v>
      </c>
    </row>
    <row r="23" spans="1:15" ht="24.95" customHeight="1" x14ac:dyDescent="0.25">
      <c r="A23" s="1">
        <v>16</v>
      </c>
      <c r="B23" s="1" t="s">
        <v>1076</v>
      </c>
      <c r="C23" s="1" t="s">
        <v>403</v>
      </c>
      <c r="D23" s="1" t="s">
        <v>253</v>
      </c>
      <c r="E23" s="46" t="s">
        <v>1335</v>
      </c>
      <c r="F23" s="13" t="s">
        <v>37</v>
      </c>
      <c r="G23" s="14">
        <v>15000</v>
      </c>
      <c r="H23">
        <v>0</v>
      </c>
      <c r="I23" s="14">
        <f t="shared" si="0"/>
        <v>15000</v>
      </c>
      <c r="J23">
        <f t="shared" si="6"/>
        <v>430.5</v>
      </c>
      <c r="K23" s="7">
        <v>0</v>
      </c>
      <c r="L23">
        <f t="shared" si="7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24.95" customHeight="1" x14ac:dyDescent="0.25">
      <c r="A24" s="1">
        <v>17</v>
      </c>
      <c r="B24" s="1" t="s">
        <v>1077</v>
      </c>
      <c r="C24" s="1" t="s">
        <v>403</v>
      </c>
      <c r="D24" s="1" t="s">
        <v>1121</v>
      </c>
      <c r="E24" s="13" t="s">
        <v>881</v>
      </c>
      <c r="F24" s="13" t="s">
        <v>1078</v>
      </c>
      <c r="G24" s="14">
        <v>57500</v>
      </c>
      <c r="H24">
        <v>0</v>
      </c>
      <c r="I24" s="14">
        <f t="shared" si="0"/>
        <v>57500</v>
      </c>
      <c r="J24">
        <f t="shared" si="6"/>
        <v>1650.25</v>
      </c>
      <c r="K24" s="7">
        <v>3016.2</v>
      </c>
      <c r="L24">
        <f t="shared" si="7"/>
        <v>1748</v>
      </c>
      <c r="M24">
        <f>25+9351.11</f>
        <v>9376.11</v>
      </c>
      <c r="N24" s="7">
        <f t="shared" si="3"/>
        <v>15790.560000000001</v>
      </c>
      <c r="O24" s="14">
        <f t="shared" si="4"/>
        <v>41709.440000000002</v>
      </c>
    </row>
    <row r="25" spans="1:15" ht="24.95" customHeight="1" x14ac:dyDescent="0.25">
      <c r="A25" s="1">
        <v>18</v>
      </c>
      <c r="B25" s="1" t="s">
        <v>1079</v>
      </c>
      <c r="C25" s="1" t="s">
        <v>557</v>
      </c>
      <c r="D25" s="1" t="s">
        <v>1080</v>
      </c>
      <c r="E25" s="13" t="s">
        <v>881</v>
      </c>
      <c r="F25" s="13" t="s">
        <v>29</v>
      </c>
      <c r="G25" s="14">
        <v>20000</v>
      </c>
      <c r="H25">
        <v>0</v>
      </c>
      <c r="I25" s="14">
        <f t="shared" ref="I25" si="13">+G25+H25</f>
        <v>20000</v>
      </c>
      <c r="J25">
        <f t="shared" si="6"/>
        <v>574</v>
      </c>
      <c r="K25" s="7">
        <v>0</v>
      </c>
      <c r="L25">
        <f t="shared" si="7"/>
        <v>608</v>
      </c>
      <c r="M25">
        <v>25</v>
      </c>
      <c r="N25" s="7">
        <f>+J25+K25+L25+M25</f>
        <v>1207</v>
      </c>
      <c r="O25" s="14">
        <f>+I25-N25</f>
        <v>18793</v>
      </c>
    </row>
    <row r="26" spans="1:15" ht="24.95" customHeight="1" x14ac:dyDescent="0.25">
      <c r="A26" s="1">
        <v>19</v>
      </c>
      <c r="B26" s="1" t="s">
        <v>1081</v>
      </c>
      <c r="C26" s="1" t="s">
        <v>557</v>
      </c>
      <c r="D26" s="1" t="s">
        <v>1080</v>
      </c>
      <c r="E26" s="13" t="s">
        <v>881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6"/>
        <v>430.5</v>
      </c>
      <c r="K26" s="7">
        <v>0</v>
      </c>
      <c r="L26">
        <f t="shared" si="7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1082</v>
      </c>
      <c r="C27" s="1" t="s">
        <v>557</v>
      </c>
      <c r="D27" s="1" t="s">
        <v>1083</v>
      </c>
      <c r="E27" s="13" t="s">
        <v>881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1084</v>
      </c>
      <c r="C28" s="1" t="s">
        <v>557</v>
      </c>
      <c r="D28" s="1" t="s">
        <v>1083</v>
      </c>
      <c r="E28" s="13" t="s">
        <v>881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1085</v>
      </c>
      <c r="C29" s="1" t="s">
        <v>557</v>
      </c>
      <c r="D29" s="1" t="s">
        <v>1083</v>
      </c>
      <c r="E29" s="13" t="s">
        <v>881</v>
      </c>
      <c r="F29" s="13" t="s">
        <v>29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>
        <v>0</v>
      </c>
      <c r="L29">
        <f t="shared" si="2"/>
        <v>456</v>
      </c>
      <c r="M29">
        <v>25</v>
      </c>
      <c r="N29" s="7">
        <f t="shared" si="3"/>
        <v>911.5</v>
      </c>
      <c r="O29" s="14">
        <f t="shared" si="4"/>
        <v>14088.5</v>
      </c>
    </row>
    <row r="30" spans="1:15" ht="24.95" customHeight="1" x14ac:dyDescent="0.25">
      <c r="A30" s="1">
        <v>23</v>
      </c>
      <c r="B30" s="1" t="s">
        <v>1086</v>
      </c>
      <c r="C30" s="1" t="s">
        <v>557</v>
      </c>
      <c r="D30" s="1" t="s">
        <v>197</v>
      </c>
      <c r="E30" s="13" t="s">
        <v>881</v>
      </c>
      <c r="F30" s="13" t="s">
        <v>29</v>
      </c>
      <c r="G30" s="14">
        <v>40250</v>
      </c>
      <c r="H30">
        <v>0</v>
      </c>
      <c r="I30" s="14">
        <f t="shared" si="0"/>
        <v>40250</v>
      </c>
      <c r="J30">
        <v>1155.18</v>
      </c>
      <c r="K30" s="7">
        <v>0</v>
      </c>
      <c r="L30">
        <f t="shared" si="2"/>
        <v>1223.5999999999999</v>
      </c>
      <c r="M30">
        <v>25</v>
      </c>
      <c r="N30" s="7">
        <f t="shared" si="3"/>
        <v>2403.7799999999997</v>
      </c>
      <c r="O30" s="14">
        <f t="shared" si="4"/>
        <v>37846.22</v>
      </c>
    </row>
    <row r="31" spans="1:15" ht="24.95" customHeight="1" x14ac:dyDescent="0.25">
      <c r="A31" s="1">
        <v>24</v>
      </c>
      <c r="B31" s="1" t="s">
        <v>1087</v>
      </c>
      <c r="C31" s="1" t="s">
        <v>557</v>
      </c>
      <c r="D31" s="1" t="s">
        <v>1083</v>
      </c>
      <c r="E31" s="13" t="s">
        <v>881</v>
      </c>
      <c r="F31" s="13" t="s">
        <v>29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>
        <v>0</v>
      </c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24.95" customHeight="1" x14ac:dyDescent="0.25">
      <c r="A32" s="1">
        <v>25</v>
      </c>
      <c r="B32" s="1" t="s">
        <v>1088</v>
      </c>
      <c r="C32" s="1" t="s">
        <v>557</v>
      </c>
      <c r="D32" s="1" t="s">
        <v>197</v>
      </c>
      <c r="E32" s="13" t="s">
        <v>881</v>
      </c>
      <c r="F32" s="13" t="s">
        <v>29</v>
      </c>
      <c r="G32" s="14">
        <v>40250</v>
      </c>
      <c r="H32">
        <v>0</v>
      </c>
      <c r="I32" s="14">
        <f t="shared" si="0"/>
        <v>40250</v>
      </c>
      <c r="J32">
        <v>1155.18</v>
      </c>
      <c r="K32" s="7">
        <v>477.93</v>
      </c>
      <c r="L32">
        <f t="shared" si="2"/>
        <v>1223.5999999999999</v>
      </c>
      <c r="M32">
        <v>25</v>
      </c>
      <c r="N32" s="7">
        <f t="shared" si="3"/>
        <v>2881.71</v>
      </c>
      <c r="O32" s="14">
        <f t="shared" si="4"/>
        <v>37368.29</v>
      </c>
    </row>
    <row r="33" spans="1:15" ht="24.95" customHeight="1" x14ac:dyDescent="0.25">
      <c r="A33" s="1">
        <v>26</v>
      </c>
      <c r="B33" s="1" t="s">
        <v>1089</v>
      </c>
      <c r="C33" s="1" t="s">
        <v>557</v>
      </c>
      <c r="D33" s="1" t="s">
        <v>1083</v>
      </c>
      <c r="E33" s="13" t="s">
        <v>881</v>
      </c>
      <c r="F33" s="13" t="s">
        <v>29</v>
      </c>
      <c r="G33" s="14">
        <v>11000</v>
      </c>
      <c r="H33">
        <v>0</v>
      </c>
      <c r="I33" s="14">
        <f t="shared" si="0"/>
        <v>11000</v>
      </c>
      <c r="J33">
        <f t="shared" si="1"/>
        <v>315.7</v>
      </c>
      <c r="K33" s="7">
        <v>0</v>
      </c>
      <c r="L33">
        <f t="shared" si="2"/>
        <v>334.4</v>
      </c>
      <c r="M33">
        <v>25</v>
      </c>
      <c r="N33" s="7">
        <f t="shared" si="3"/>
        <v>675.09999999999991</v>
      </c>
      <c r="O33" s="14">
        <f t="shared" si="4"/>
        <v>10324.9</v>
      </c>
    </row>
    <row r="34" spans="1:15" ht="24.95" customHeight="1" x14ac:dyDescent="0.25">
      <c r="A34" s="1">
        <v>27</v>
      </c>
      <c r="B34" s="1" t="s">
        <v>1090</v>
      </c>
      <c r="C34" s="1" t="s">
        <v>557</v>
      </c>
      <c r="D34" s="1" t="s">
        <v>197</v>
      </c>
      <c r="E34" s="13" t="s">
        <v>881</v>
      </c>
      <c r="F34" s="13" t="s">
        <v>29</v>
      </c>
      <c r="G34" s="14">
        <v>40250</v>
      </c>
      <c r="H34">
        <v>0</v>
      </c>
      <c r="I34" s="14">
        <f t="shared" si="0"/>
        <v>40250</v>
      </c>
      <c r="J34">
        <v>1155.18</v>
      </c>
      <c r="K34" s="7">
        <v>477.93</v>
      </c>
      <c r="L34">
        <f t="shared" si="2"/>
        <v>1223.5999999999999</v>
      </c>
      <c r="M34">
        <f>1715.46+25</f>
        <v>1740.46</v>
      </c>
      <c r="N34" s="7">
        <f t="shared" si="3"/>
        <v>4597.17</v>
      </c>
      <c r="O34" s="14">
        <f t="shared" si="4"/>
        <v>35652.83</v>
      </c>
    </row>
    <row r="35" spans="1:15" ht="24.95" customHeight="1" x14ac:dyDescent="0.25">
      <c r="A35" s="1">
        <v>28</v>
      </c>
      <c r="B35" s="1" t="s">
        <v>1091</v>
      </c>
      <c r="C35" s="1" t="s">
        <v>557</v>
      </c>
      <c r="D35" s="1" t="s">
        <v>197</v>
      </c>
      <c r="E35" s="13" t="s">
        <v>881</v>
      </c>
      <c r="F35" s="13" t="s">
        <v>29</v>
      </c>
      <c r="G35" s="14">
        <v>40250</v>
      </c>
      <c r="H35">
        <v>0</v>
      </c>
      <c r="I35" s="14">
        <f t="shared" si="0"/>
        <v>40250</v>
      </c>
      <c r="J35">
        <v>1155.18</v>
      </c>
      <c r="K35" s="7">
        <v>477.93</v>
      </c>
      <c r="L35">
        <f t="shared" si="2"/>
        <v>1223.5999999999999</v>
      </c>
      <c r="M35">
        <f>25+3297.31</f>
        <v>3322.31</v>
      </c>
      <c r="N35" s="7">
        <f t="shared" si="3"/>
        <v>6179.02</v>
      </c>
      <c r="O35" s="14">
        <f t="shared" si="4"/>
        <v>34070.979999999996</v>
      </c>
    </row>
    <row r="36" spans="1:15" ht="24.95" customHeight="1" x14ac:dyDescent="0.25">
      <c r="A36" s="1">
        <v>29</v>
      </c>
      <c r="B36" s="1" t="s">
        <v>1092</v>
      </c>
      <c r="C36" s="1" t="s">
        <v>557</v>
      </c>
      <c r="D36" s="1" t="s">
        <v>1083</v>
      </c>
      <c r="E36" s="13" t="s">
        <v>881</v>
      </c>
      <c r="F36" s="13" t="s">
        <v>29</v>
      </c>
      <c r="G36" s="14">
        <v>15000</v>
      </c>
      <c r="H36">
        <v>0</v>
      </c>
      <c r="I36" s="14">
        <f t="shared" si="0"/>
        <v>15000</v>
      </c>
      <c r="J36">
        <f t="shared" si="1"/>
        <v>430.5</v>
      </c>
      <c r="K36" s="7">
        <v>0</v>
      </c>
      <c r="L36">
        <f t="shared" si="2"/>
        <v>456</v>
      </c>
      <c r="M36">
        <v>25</v>
      </c>
      <c r="N36" s="7">
        <f t="shared" si="3"/>
        <v>911.5</v>
      </c>
      <c r="O36" s="14">
        <f t="shared" si="4"/>
        <v>14088.5</v>
      </c>
    </row>
    <row r="37" spans="1:15" ht="24.95" customHeight="1" x14ac:dyDescent="0.25">
      <c r="A37" s="1">
        <v>30</v>
      </c>
      <c r="B37" s="1" t="s">
        <v>1093</v>
      </c>
      <c r="C37" s="1" t="s">
        <v>557</v>
      </c>
      <c r="D37" s="1" t="s">
        <v>197</v>
      </c>
      <c r="E37" s="13" t="s">
        <v>881</v>
      </c>
      <c r="F37" s="13" t="s">
        <v>29</v>
      </c>
      <c r="G37" s="14">
        <v>40250</v>
      </c>
      <c r="H37">
        <v>0</v>
      </c>
      <c r="I37" s="14">
        <f t="shared" si="0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3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1094</v>
      </c>
      <c r="C38" s="1" t="s">
        <v>557</v>
      </c>
      <c r="D38" s="1" t="s">
        <v>1083</v>
      </c>
      <c r="E38" s="13" t="s">
        <v>881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1095</v>
      </c>
      <c r="C39" s="1" t="s">
        <v>557</v>
      </c>
      <c r="D39" s="1" t="s">
        <v>1083</v>
      </c>
      <c r="E39" s="13" t="s">
        <v>881</v>
      </c>
      <c r="F39" s="13" t="s">
        <v>29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>
        <v>0</v>
      </c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ht="24.95" customHeight="1" x14ac:dyDescent="0.25">
      <c r="A40" s="1">
        <v>33</v>
      </c>
      <c r="B40" s="1" t="s">
        <v>1096</v>
      </c>
      <c r="C40" s="1" t="s">
        <v>557</v>
      </c>
      <c r="D40" s="1" t="s">
        <v>197</v>
      </c>
      <c r="E40" s="13" t="s">
        <v>881</v>
      </c>
      <c r="F40" s="13" t="s">
        <v>29</v>
      </c>
      <c r="G40" s="14">
        <v>40250</v>
      </c>
      <c r="H40">
        <v>0</v>
      </c>
      <c r="I40" s="14">
        <f t="shared" si="0"/>
        <v>40250</v>
      </c>
      <c r="J40">
        <v>1155.18</v>
      </c>
      <c r="K40" s="7">
        <v>477.93</v>
      </c>
      <c r="L40">
        <f t="shared" si="2"/>
        <v>1223.5999999999999</v>
      </c>
      <c r="M40">
        <v>25</v>
      </c>
      <c r="N40" s="7">
        <f t="shared" si="3"/>
        <v>2881.71</v>
      </c>
      <c r="O40" s="14">
        <f t="shared" si="4"/>
        <v>37368.29</v>
      </c>
    </row>
    <row r="41" spans="1:15" ht="24.95" customHeight="1" x14ac:dyDescent="0.25">
      <c r="A41" s="1">
        <v>34</v>
      </c>
      <c r="B41" s="1" t="s">
        <v>1097</v>
      </c>
      <c r="C41" s="1" t="s">
        <v>557</v>
      </c>
      <c r="D41" s="1" t="s">
        <v>197</v>
      </c>
      <c r="E41" s="13" t="s">
        <v>881</v>
      </c>
      <c r="F41" s="13" t="s">
        <v>29</v>
      </c>
      <c r="G41" s="14">
        <v>40250</v>
      </c>
      <c r="H41">
        <v>0</v>
      </c>
      <c r="I41" s="14">
        <f t="shared" si="0"/>
        <v>40250</v>
      </c>
      <c r="J41">
        <v>1155.18</v>
      </c>
      <c r="K41" s="7">
        <v>477.93</v>
      </c>
      <c r="L41">
        <f t="shared" si="2"/>
        <v>1223.5999999999999</v>
      </c>
      <c r="M41">
        <v>25</v>
      </c>
      <c r="N41" s="7">
        <f t="shared" si="3"/>
        <v>2881.71</v>
      </c>
      <c r="O41" s="14">
        <f t="shared" si="4"/>
        <v>37368.29</v>
      </c>
    </row>
    <row r="42" spans="1:15" ht="24.95" customHeight="1" x14ac:dyDescent="0.25">
      <c r="A42" s="1">
        <v>35</v>
      </c>
      <c r="B42" s="1" t="s">
        <v>1098</v>
      </c>
      <c r="C42" s="1" t="s">
        <v>557</v>
      </c>
      <c r="D42" s="1" t="s">
        <v>1060</v>
      </c>
      <c r="E42" s="46" t="s">
        <v>1335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si="1"/>
        <v>430.5</v>
      </c>
      <c r="K42" s="7">
        <v>0</v>
      </c>
      <c r="L42">
        <f t="shared" si="2"/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ht="24.95" customHeight="1" x14ac:dyDescent="0.25">
      <c r="A43" s="1">
        <v>36</v>
      </c>
      <c r="B43" s="1" t="s">
        <v>1330</v>
      </c>
      <c r="C43" s="1" t="s">
        <v>557</v>
      </c>
      <c r="D43" s="1" t="s">
        <v>1060</v>
      </c>
      <c r="E43" s="46" t="s">
        <v>1335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5" si="14">+I43*2.87%</f>
        <v>430.5</v>
      </c>
      <c r="K43" s="7">
        <v>0</v>
      </c>
      <c r="L43">
        <f t="shared" ref="L43:L55" si="15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1099</v>
      </c>
      <c r="C44" s="1" t="s">
        <v>557</v>
      </c>
      <c r="D44" s="1" t="s">
        <v>1100</v>
      </c>
      <c r="E44" s="46" t="s">
        <v>1335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4"/>
        <v>430.5</v>
      </c>
      <c r="K44" s="7">
        <v>0</v>
      </c>
      <c r="L44">
        <f t="shared" si="15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1101</v>
      </c>
      <c r="C45" s="1" t="s">
        <v>557</v>
      </c>
      <c r="D45" s="1" t="s">
        <v>1060</v>
      </c>
      <c r="E45" s="46" t="s">
        <v>1335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4"/>
        <v>430.5</v>
      </c>
      <c r="K45" s="7">
        <v>0</v>
      </c>
      <c r="L45">
        <f t="shared" si="15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1102</v>
      </c>
      <c r="C46" s="1" t="s">
        <v>557</v>
      </c>
      <c r="D46" s="1" t="s">
        <v>1060</v>
      </c>
      <c r="E46" s="46" t="s">
        <v>1335</v>
      </c>
      <c r="F46" s="13" t="s">
        <v>29</v>
      </c>
      <c r="G46" s="14">
        <v>11000</v>
      </c>
      <c r="H46">
        <v>0</v>
      </c>
      <c r="I46" s="14">
        <f t="shared" si="0"/>
        <v>11000</v>
      </c>
      <c r="J46">
        <f t="shared" si="14"/>
        <v>315.7</v>
      </c>
      <c r="K46" s="7">
        <v>0</v>
      </c>
      <c r="L46">
        <f t="shared" si="15"/>
        <v>334.4</v>
      </c>
      <c r="M46">
        <v>25</v>
      </c>
      <c r="N46" s="7">
        <f t="shared" si="3"/>
        <v>675.09999999999991</v>
      </c>
      <c r="O46" s="14">
        <f t="shared" si="4"/>
        <v>10324.9</v>
      </c>
    </row>
    <row r="47" spans="1:15" ht="24.95" customHeight="1" x14ac:dyDescent="0.25">
      <c r="A47" s="1">
        <v>40</v>
      </c>
      <c r="B47" s="1" t="s">
        <v>1249</v>
      </c>
      <c r="C47" s="1" t="s">
        <v>557</v>
      </c>
      <c r="D47" s="1" t="s">
        <v>1250</v>
      </c>
      <c r="E47" s="46" t="s">
        <v>1335</v>
      </c>
      <c r="F47" s="13" t="s">
        <v>37</v>
      </c>
      <c r="G47" s="14">
        <v>15000</v>
      </c>
      <c r="H47">
        <v>0</v>
      </c>
      <c r="I47" s="14">
        <f t="shared" si="0"/>
        <v>15000</v>
      </c>
      <c r="J47">
        <f t="shared" si="14"/>
        <v>430.5</v>
      </c>
      <c r="K47" s="7">
        <v>0</v>
      </c>
      <c r="L47">
        <f t="shared" si="15"/>
        <v>456</v>
      </c>
      <c r="M47">
        <v>25</v>
      </c>
      <c r="N47" s="7">
        <f>+J47+K47+L47+M47</f>
        <v>911.5</v>
      </c>
      <c r="O47" s="14">
        <f>+I47-N47</f>
        <v>14088.5</v>
      </c>
    </row>
    <row r="48" spans="1:15" ht="24.95" customHeight="1" x14ac:dyDescent="0.25">
      <c r="A48" s="1">
        <v>41</v>
      </c>
      <c r="B48" s="1" t="s">
        <v>1336</v>
      </c>
      <c r="C48" s="1" t="s">
        <v>557</v>
      </c>
      <c r="D48" s="1" t="s">
        <v>197</v>
      </c>
      <c r="E48" s="46" t="s">
        <v>881</v>
      </c>
      <c r="F48" s="13" t="s">
        <v>37</v>
      </c>
      <c r="G48" s="14">
        <v>39500</v>
      </c>
      <c r="H48">
        <v>0</v>
      </c>
      <c r="I48" s="14">
        <f t="shared" si="0"/>
        <v>39500</v>
      </c>
      <c r="J48">
        <f t="shared" si="14"/>
        <v>1133.6500000000001</v>
      </c>
      <c r="K48" s="7">
        <v>372.08</v>
      </c>
      <c r="L48">
        <f t="shared" si="15"/>
        <v>1200.8</v>
      </c>
      <c r="M48">
        <v>25</v>
      </c>
      <c r="N48" s="7">
        <f t="shared" ref="N48:N51" si="16">+J48+K48+L48+M48</f>
        <v>2731.5299999999997</v>
      </c>
      <c r="O48" s="14">
        <f t="shared" ref="O48:O51" si="17">+I48-N48</f>
        <v>36768.47</v>
      </c>
    </row>
    <row r="49" spans="1:15" ht="24.95" customHeight="1" x14ac:dyDescent="0.25">
      <c r="A49" s="1">
        <v>42</v>
      </c>
      <c r="B49" s="1" t="s">
        <v>1337</v>
      </c>
      <c r="C49" s="1" t="s">
        <v>557</v>
      </c>
      <c r="D49" s="1" t="s">
        <v>197</v>
      </c>
      <c r="E49" s="46" t="s">
        <v>881</v>
      </c>
      <c r="F49" s="13" t="s">
        <v>29</v>
      </c>
      <c r="G49" s="14">
        <v>40250</v>
      </c>
      <c r="H49">
        <v>0</v>
      </c>
      <c r="I49" s="14">
        <f t="shared" si="0"/>
        <v>40250</v>
      </c>
      <c r="J49">
        <v>1155.18</v>
      </c>
      <c r="K49" s="7">
        <v>477.93</v>
      </c>
      <c r="L49">
        <f t="shared" si="15"/>
        <v>1223.5999999999999</v>
      </c>
      <c r="M49">
        <v>25</v>
      </c>
      <c r="N49" s="7">
        <f t="shared" si="16"/>
        <v>2881.71</v>
      </c>
      <c r="O49" s="14">
        <f t="shared" si="17"/>
        <v>37368.29</v>
      </c>
    </row>
    <row r="50" spans="1:15" ht="24.95" customHeight="1" x14ac:dyDescent="0.25">
      <c r="A50" s="1">
        <v>43</v>
      </c>
      <c r="B50" s="1" t="s">
        <v>1338</v>
      </c>
      <c r="C50" s="1" t="s">
        <v>557</v>
      </c>
      <c r="D50" s="1" t="s">
        <v>197</v>
      </c>
      <c r="E50" s="46" t="s">
        <v>881</v>
      </c>
      <c r="F50" s="13" t="s">
        <v>29</v>
      </c>
      <c r="G50" s="14">
        <v>40250</v>
      </c>
      <c r="H50">
        <v>0</v>
      </c>
      <c r="I50" s="14">
        <f t="shared" si="0"/>
        <v>40250</v>
      </c>
      <c r="J50">
        <v>1155.18</v>
      </c>
      <c r="K50" s="7">
        <v>477.93</v>
      </c>
      <c r="L50">
        <f t="shared" si="15"/>
        <v>1223.5999999999999</v>
      </c>
      <c r="M50">
        <f>25+400</f>
        <v>425</v>
      </c>
      <c r="N50" s="7">
        <f t="shared" si="16"/>
        <v>3281.71</v>
      </c>
      <c r="O50" s="14">
        <f t="shared" si="17"/>
        <v>36968.29</v>
      </c>
    </row>
    <row r="51" spans="1:15" ht="24.95" customHeight="1" x14ac:dyDescent="0.25">
      <c r="A51" s="1">
        <v>44</v>
      </c>
      <c r="B51" s="1" t="s">
        <v>1430</v>
      </c>
      <c r="C51" s="1" t="s">
        <v>557</v>
      </c>
      <c r="D51" s="1" t="s">
        <v>1339</v>
      </c>
      <c r="E51" s="46" t="s">
        <v>881</v>
      </c>
      <c r="F51" s="13" t="s">
        <v>37</v>
      </c>
      <c r="G51" s="14">
        <v>34500</v>
      </c>
      <c r="H51">
        <v>0</v>
      </c>
      <c r="I51" s="14">
        <f t="shared" ref="I51:I52" si="18">+G51+H51</f>
        <v>34500</v>
      </c>
      <c r="J51">
        <f t="shared" si="14"/>
        <v>990.15</v>
      </c>
      <c r="K51" s="7">
        <v>0</v>
      </c>
      <c r="L51">
        <f t="shared" si="15"/>
        <v>1048.8</v>
      </c>
      <c r="M51">
        <v>25</v>
      </c>
      <c r="N51" s="7">
        <f t="shared" si="16"/>
        <v>2063.9499999999998</v>
      </c>
      <c r="O51" s="14">
        <f t="shared" si="17"/>
        <v>32436.05</v>
      </c>
    </row>
    <row r="52" spans="1:15" ht="24.95" customHeight="1" x14ac:dyDescent="0.25">
      <c r="A52" s="1">
        <v>45</v>
      </c>
      <c r="B52" s="1" t="s">
        <v>1431</v>
      </c>
      <c r="C52" s="1" t="s">
        <v>557</v>
      </c>
      <c r="D52" s="1" t="s">
        <v>197</v>
      </c>
      <c r="E52" s="46" t="s">
        <v>881</v>
      </c>
      <c r="F52" s="13" t="s">
        <v>29</v>
      </c>
      <c r="G52" s="14">
        <v>40250</v>
      </c>
      <c r="H52">
        <v>0</v>
      </c>
      <c r="I52" s="14">
        <f t="shared" si="18"/>
        <v>40250</v>
      </c>
      <c r="J52">
        <v>1155.18</v>
      </c>
      <c r="K52" s="7">
        <v>477.93</v>
      </c>
      <c r="L52">
        <f t="shared" ref="L52" si="19">+I52*3.04%</f>
        <v>1223.5999999999999</v>
      </c>
      <c r="M52">
        <v>25</v>
      </c>
      <c r="N52" s="7">
        <f t="shared" ref="N52" si="20">+J52+K52+L52+M52</f>
        <v>2881.71</v>
      </c>
      <c r="O52" s="14">
        <f t="shared" ref="O52" si="21">+I52-N52</f>
        <v>37368.29</v>
      </c>
    </row>
    <row r="53" spans="1:15" ht="24.95" customHeight="1" x14ac:dyDescent="0.25">
      <c r="A53" s="1">
        <v>46</v>
      </c>
      <c r="B53" s="1" t="s">
        <v>1432</v>
      </c>
      <c r="C53" s="1" t="s">
        <v>557</v>
      </c>
      <c r="D53" s="1" t="s">
        <v>197</v>
      </c>
      <c r="E53" s="46" t="s">
        <v>881</v>
      </c>
      <c r="F53" s="13" t="s">
        <v>29</v>
      </c>
      <c r="G53" s="14">
        <v>40250</v>
      </c>
      <c r="H53">
        <v>0</v>
      </c>
      <c r="I53" s="14">
        <f t="shared" ref="I53:I54" si="22">+G53+H53</f>
        <v>40250</v>
      </c>
      <c r="J53" s="51">
        <v>1155.18</v>
      </c>
      <c r="K53" s="7">
        <v>477.93</v>
      </c>
      <c r="L53">
        <f t="shared" ref="L53:L54" si="23">+I53*3.04%</f>
        <v>1223.5999999999999</v>
      </c>
      <c r="M53">
        <v>25</v>
      </c>
      <c r="N53" s="7">
        <f t="shared" ref="N53:N54" si="24">+J53+K53+L53+M53</f>
        <v>2881.71</v>
      </c>
      <c r="O53" s="14">
        <f t="shared" ref="O53:O54" si="25">+I53-N53</f>
        <v>37368.29</v>
      </c>
    </row>
    <row r="54" spans="1:15" ht="24.95" customHeight="1" x14ac:dyDescent="0.25">
      <c r="A54" s="1">
        <v>47</v>
      </c>
      <c r="B54" s="1" t="s">
        <v>1433</v>
      </c>
      <c r="C54" s="1" t="s">
        <v>557</v>
      </c>
      <c r="D54" s="1" t="s">
        <v>197</v>
      </c>
      <c r="E54" s="46" t="s">
        <v>881</v>
      </c>
      <c r="F54" s="13" t="s">
        <v>29</v>
      </c>
      <c r="G54" s="14">
        <v>39500</v>
      </c>
      <c r="H54">
        <v>0</v>
      </c>
      <c r="I54" s="14">
        <f t="shared" si="22"/>
        <v>39500</v>
      </c>
      <c r="J54">
        <f t="shared" ref="J54" si="26">+I54*2.87%</f>
        <v>1133.6500000000001</v>
      </c>
      <c r="K54" s="7">
        <v>372.08</v>
      </c>
      <c r="L54">
        <f t="shared" si="23"/>
        <v>1200.8</v>
      </c>
      <c r="M54">
        <v>25</v>
      </c>
      <c r="N54" s="7">
        <f t="shared" si="24"/>
        <v>2731.5299999999997</v>
      </c>
      <c r="O54" s="14">
        <f t="shared" si="25"/>
        <v>36768.47</v>
      </c>
    </row>
    <row r="55" spans="1:15" ht="24.95" customHeight="1" x14ac:dyDescent="0.25">
      <c r="A55" s="1">
        <v>48</v>
      </c>
      <c r="B55" s="1" t="s">
        <v>1103</v>
      </c>
      <c r="C55" s="1" t="s">
        <v>780</v>
      </c>
      <c r="D55" s="1" t="s">
        <v>1080</v>
      </c>
      <c r="E55" s="13" t="s">
        <v>881</v>
      </c>
      <c r="F55" s="13" t="s">
        <v>29</v>
      </c>
      <c r="G55" s="14">
        <v>11000</v>
      </c>
      <c r="H55">
        <v>0</v>
      </c>
      <c r="I55" s="14">
        <f t="shared" si="0"/>
        <v>11000</v>
      </c>
      <c r="J55">
        <f t="shared" si="14"/>
        <v>315.7</v>
      </c>
      <c r="K55" s="7">
        <v>0</v>
      </c>
      <c r="L55">
        <f t="shared" si="15"/>
        <v>334.4</v>
      </c>
      <c r="M55">
        <v>25</v>
      </c>
      <c r="N55" s="7">
        <f>+J55+K55+L55+M55</f>
        <v>675.09999999999991</v>
      </c>
      <c r="O55" s="14">
        <f>+I55-N55</f>
        <v>10324.9</v>
      </c>
    </row>
    <row r="56" spans="1:15" ht="24.95" customHeight="1" x14ac:dyDescent="0.25">
      <c r="A56" s="1">
        <v>49</v>
      </c>
      <c r="B56" s="1" t="s">
        <v>1104</v>
      </c>
      <c r="C56" s="1" t="s">
        <v>741</v>
      </c>
      <c r="D56" s="1" t="s">
        <v>197</v>
      </c>
      <c r="E56" s="13" t="s">
        <v>1335</v>
      </c>
      <c r="F56" s="13" t="s">
        <v>29</v>
      </c>
      <c r="G56" s="14">
        <v>57500</v>
      </c>
      <c r="H56">
        <v>0</v>
      </c>
      <c r="I56" s="14">
        <f t="shared" si="0"/>
        <v>57500</v>
      </c>
      <c r="J56">
        <f t="shared" si="1"/>
        <v>1650.25</v>
      </c>
      <c r="K56" s="7">
        <v>3016.2</v>
      </c>
      <c r="L56">
        <f t="shared" si="2"/>
        <v>1748</v>
      </c>
      <c r="M56">
        <v>25</v>
      </c>
      <c r="N56" s="7">
        <f>+J56+K56+L56+M56</f>
        <v>6439.45</v>
      </c>
      <c r="O56" s="14">
        <f t="shared" si="4"/>
        <v>51060.55</v>
      </c>
    </row>
    <row r="57" spans="1:15" ht="24.95" customHeight="1" x14ac:dyDescent="0.25">
      <c r="A57" s="1">
        <v>50</v>
      </c>
      <c r="B57" s="1" t="s">
        <v>1331</v>
      </c>
      <c r="C57" s="6" t="s">
        <v>276</v>
      </c>
      <c r="D57" s="1" t="s">
        <v>65</v>
      </c>
      <c r="E57" s="1" t="s">
        <v>1335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ref="N57:N67" si="27">+J57+K57+L57+M57</f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1332</v>
      </c>
      <c r="C58" s="6" t="s">
        <v>276</v>
      </c>
      <c r="D58" s="1" t="s">
        <v>65</v>
      </c>
      <c r="E58" s="1" t="s">
        <v>1335</v>
      </c>
      <c r="F58" s="13" t="s">
        <v>37</v>
      </c>
      <c r="G58" s="14">
        <v>25000</v>
      </c>
      <c r="H58">
        <v>0</v>
      </c>
      <c r="I58" s="14">
        <f t="shared" si="0"/>
        <v>25000</v>
      </c>
      <c r="J58">
        <f t="shared" si="1"/>
        <v>717.5</v>
      </c>
      <c r="K58" s="7">
        <v>0</v>
      </c>
      <c r="L58">
        <f t="shared" si="2"/>
        <v>760</v>
      </c>
      <c r="M58">
        <v>25</v>
      </c>
      <c r="N58" s="7">
        <f t="shared" si="27"/>
        <v>1502.5</v>
      </c>
      <c r="O58" s="14">
        <f t="shared" si="4"/>
        <v>23497.5</v>
      </c>
    </row>
    <row r="59" spans="1:15" ht="24.95" customHeight="1" x14ac:dyDescent="0.25">
      <c r="A59" s="1">
        <v>52</v>
      </c>
      <c r="B59" s="1" t="s">
        <v>1333</v>
      </c>
      <c r="C59" s="6" t="s">
        <v>276</v>
      </c>
      <c r="D59" s="1" t="s">
        <v>40</v>
      </c>
      <c r="E59" s="1" t="s">
        <v>1335</v>
      </c>
      <c r="F59" s="13" t="s">
        <v>29</v>
      </c>
      <c r="G59" s="14">
        <v>34500</v>
      </c>
      <c r="H59">
        <v>0</v>
      </c>
      <c r="I59" s="14">
        <f t="shared" si="0"/>
        <v>34500</v>
      </c>
      <c r="J59">
        <f t="shared" si="1"/>
        <v>990.15</v>
      </c>
      <c r="K59" s="7">
        <v>0</v>
      </c>
      <c r="L59">
        <f t="shared" si="2"/>
        <v>1048.8</v>
      </c>
      <c r="M59">
        <v>25</v>
      </c>
      <c r="N59" s="7">
        <f t="shared" si="27"/>
        <v>2063.9499999999998</v>
      </c>
      <c r="O59" s="14">
        <f t="shared" si="4"/>
        <v>32436.05</v>
      </c>
    </row>
    <row r="60" spans="1:15" ht="24.95" customHeight="1" x14ac:dyDescent="0.25">
      <c r="A60" s="1">
        <v>53</v>
      </c>
      <c r="B60" s="1" t="s">
        <v>1334</v>
      </c>
      <c r="C60" s="6" t="s">
        <v>276</v>
      </c>
      <c r="D60" s="1" t="s">
        <v>1060</v>
      </c>
      <c r="E60" s="1" t="s">
        <v>1335</v>
      </c>
      <c r="F60" s="13" t="s">
        <v>29</v>
      </c>
      <c r="G60" s="14">
        <v>15000</v>
      </c>
      <c r="H60">
        <v>0</v>
      </c>
      <c r="I60" s="14">
        <f t="shared" si="0"/>
        <v>15000</v>
      </c>
      <c r="J60">
        <f t="shared" si="1"/>
        <v>430.5</v>
      </c>
      <c r="K60" s="7">
        <v>0</v>
      </c>
      <c r="L60">
        <f t="shared" si="2"/>
        <v>456</v>
      </c>
      <c r="M60">
        <v>25</v>
      </c>
      <c r="N60" s="7">
        <f t="shared" si="27"/>
        <v>911.5</v>
      </c>
      <c r="O60" s="14">
        <f t="shared" si="4"/>
        <v>14088.5</v>
      </c>
    </row>
    <row r="61" spans="1:15" ht="24.95" customHeight="1" x14ac:dyDescent="0.25">
      <c r="A61" s="1">
        <v>54</v>
      </c>
      <c r="B61" s="1" t="s">
        <v>1346</v>
      </c>
      <c r="C61" s="6" t="s">
        <v>276</v>
      </c>
      <c r="D61" s="1" t="s">
        <v>1339</v>
      </c>
      <c r="E61" s="13" t="s">
        <v>881</v>
      </c>
      <c r="F61" s="13" t="s">
        <v>37</v>
      </c>
      <c r="G61" s="14">
        <v>35250</v>
      </c>
      <c r="H61">
        <v>0</v>
      </c>
      <c r="I61" s="14">
        <f t="shared" si="0"/>
        <v>35250</v>
      </c>
      <c r="J61" s="51">
        <v>1011.68</v>
      </c>
      <c r="K61" s="7">
        <v>0</v>
      </c>
      <c r="L61">
        <f t="shared" si="2"/>
        <v>1071.5999999999999</v>
      </c>
      <c r="M61">
        <v>25</v>
      </c>
      <c r="N61" s="7">
        <f t="shared" si="27"/>
        <v>2108.2799999999997</v>
      </c>
      <c r="O61" s="14">
        <f t="shared" si="4"/>
        <v>33141.72</v>
      </c>
    </row>
    <row r="62" spans="1:15" ht="24.95" customHeight="1" x14ac:dyDescent="0.25">
      <c r="A62" s="1">
        <v>55</v>
      </c>
      <c r="B62" s="1" t="s">
        <v>1340</v>
      </c>
      <c r="C62" s="6" t="s">
        <v>276</v>
      </c>
      <c r="D62" s="1" t="s">
        <v>197</v>
      </c>
      <c r="E62" s="13" t="s">
        <v>881</v>
      </c>
      <c r="F62" s="13" t="s">
        <v>29</v>
      </c>
      <c r="G62" s="14">
        <v>40250</v>
      </c>
      <c r="H62">
        <v>0</v>
      </c>
      <c r="I62" s="14">
        <f t="shared" si="0"/>
        <v>40250</v>
      </c>
      <c r="J62" s="51">
        <v>1155.18</v>
      </c>
      <c r="K62" s="7">
        <v>477.93</v>
      </c>
      <c r="L62">
        <f t="shared" si="2"/>
        <v>1223.5999999999999</v>
      </c>
      <c r="M62">
        <v>25</v>
      </c>
      <c r="N62" s="7">
        <f t="shared" si="27"/>
        <v>2881.71</v>
      </c>
      <c r="O62" s="14">
        <f t="shared" si="4"/>
        <v>37368.29</v>
      </c>
    </row>
    <row r="63" spans="1:15" ht="24.95" customHeight="1" x14ac:dyDescent="0.25">
      <c r="A63" s="1">
        <v>56</v>
      </c>
      <c r="B63" s="1" t="s">
        <v>1341</v>
      </c>
      <c r="C63" s="6" t="s">
        <v>276</v>
      </c>
      <c r="D63" s="1" t="s">
        <v>197</v>
      </c>
      <c r="E63" s="13" t="s">
        <v>881</v>
      </c>
      <c r="F63" s="13" t="s">
        <v>29</v>
      </c>
      <c r="G63" s="14">
        <v>40250</v>
      </c>
      <c r="H63">
        <v>0</v>
      </c>
      <c r="I63" s="14">
        <f t="shared" si="0"/>
        <v>40250</v>
      </c>
      <c r="J63" s="51">
        <v>1155.18</v>
      </c>
      <c r="K63" s="7">
        <v>0</v>
      </c>
      <c r="L63">
        <f t="shared" si="2"/>
        <v>1223.5999999999999</v>
      </c>
      <c r="M63">
        <v>25</v>
      </c>
      <c r="N63" s="7">
        <f t="shared" si="27"/>
        <v>2403.7799999999997</v>
      </c>
      <c r="O63" s="14">
        <f t="shared" si="4"/>
        <v>37846.22</v>
      </c>
    </row>
    <row r="64" spans="1:15" ht="24.95" customHeight="1" x14ac:dyDescent="0.25">
      <c r="A64" s="1">
        <v>57</v>
      </c>
      <c r="B64" s="1" t="s">
        <v>1342</v>
      </c>
      <c r="C64" s="6" t="s">
        <v>276</v>
      </c>
      <c r="D64" s="1" t="s">
        <v>197</v>
      </c>
      <c r="E64" s="13" t="s">
        <v>881</v>
      </c>
      <c r="F64" s="13" t="s">
        <v>37</v>
      </c>
      <c r="G64" s="14">
        <v>40250</v>
      </c>
      <c r="H64">
        <v>0</v>
      </c>
      <c r="I64" s="14">
        <f t="shared" si="0"/>
        <v>40250</v>
      </c>
      <c r="J64" s="51">
        <v>1155.18</v>
      </c>
      <c r="K64" s="7">
        <v>477.93</v>
      </c>
      <c r="L64">
        <f t="shared" si="2"/>
        <v>1223.5999999999999</v>
      </c>
      <c r="M64">
        <v>25</v>
      </c>
      <c r="N64" s="7">
        <f t="shared" si="27"/>
        <v>2881.71</v>
      </c>
      <c r="O64" s="14">
        <f t="shared" si="4"/>
        <v>37368.29</v>
      </c>
    </row>
    <row r="65" spans="1:18" ht="24.95" customHeight="1" x14ac:dyDescent="0.25">
      <c r="A65" s="1">
        <v>58</v>
      </c>
      <c r="B65" s="1" t="s">
        <v>1343</v>
      </c>
      <c r="C65" s="6" t="s">
        <v>276</v>
      </c>
      <c r="D65" s="1" t="s">
        <v>197</v>
      </c>
      <c r="E65" s="13" t="s">
        <v>881</v>
      </c>
      <c r="F65" s="13" t="s">
        <v>37</v>
      </c>
      <c r="G65" s="14">
        <v>40250</v>
      </c>
      <c r="H65">
        <v>0</v>
      </c>
      <c r="I65" s="14">
        <f t="shared" si="0"/>
        <v>40250</v>
      </c>
      <c r="J65" s="51">
        <v>1155.18</v>
      </c>
      <c r="K65" s="7">
        <v>477.93</v>
      </c>
      <c r="L65">
        <f t="shared" si="2"/>
        <v>1223.5999999999999</v>
      </c>
      <c r="M65">
        <v>25</v>
      </c>
      <c r="N65" s="7">
        <f t="shared" si="27"/>
        <v>2881.71</v>
      </c>
      <c r="O65" s="14">
        <f t="shared" si="4"/>
        <v>37368.29</v>
      </c>
    </row>
    <row r="66" spans="1:18" ht="24.95" customHeight="1" x14ac:dyDescent="0.25">
      <c r="A66" s="1">
        <v>59</v>
      </c>
      <c r="B66" s="1" t="s">
        <v>1344</v>
      </c>
      <c r="C66" s="6" t="s">
        <v>276</v>
      </c>
      <c r="D66" s="1" t="s">
        <v>197</v>
      </c>
      <c r="E66" s="13" t="s">
        <v>881</v>
      </c>
      <c r="F66" s="13" t="s">
        <v>37</v>
      </c>
      <c r="G66" s="14">
        <v>40250</v>
      </c>
      <c r="H66">
        <v>0</v>
      </c>
      <c r="I66" s="14">
        <f t="shared" si="0"/>
        <v>40250</v>
      </c>
      <c r="J66" s="51">
        <v>1155.18</v>
      </c>
      <c r="K66" s="7">
        <v>477.93</v>
      </c>
      <c r="L66">
        <f t="shared" si="2"/>
        <v>1223.5999999999999</v>
      </c>
      <c r="M66">
        <v>25</v>
      </c>
      <c r="N66" s="7">
        <f t="shared" si="27"/>
        <v>2881.71</v>
      </c>
      <c r="O66" s="14">
        <f t="shared" si="4"/>
        <v>37368.29</v>
      </c>
    </row>
    <row r="67" spans="1:18" ht="24.95" customHeight="1" x14ac:dyDescent="0.25">
      <c r="A67" s="1">
        <v>60</v>
      </c>
      <c r="B67" s="1" t="s">
        <v>1345</v>
      </c>
      <c r="C67" s="6" t="s">
        <v>276</v>
      </c>
      <c r="D67" s="1" t="s">
        <v>197</v>
      </c>
      <c r="E67" s="13" t="s">
        <v>881</v>
      </c>
      <c r="F67" s="13" t="s">
        <v>37</v>
      </c>
      <c r="G67" s="14">
        <v>40250</v>
      </c>
      <c r="H67">
        <v>0</v>
      </c>
      <c r="I67" s="14">
        <f t="shared" si="0"/>
        <v>40250</v>
      </c>
      <c r="J67" s="51">
        <v>1155.18</v>
      </c>
      <c r="K67" s="7">
        <v>0</v>
      </c>
      <c r="L67">
        <f t="shared" si="2"/>
        <v>1223.5999999999999</v>
      </c>
      <c r="M67">
        <v>25</v>
      </c>
      <c r="N67" s="7">
        <f t="shared" si="27"/>
        <v>2403.7799999999997</v>
      </c>
      <c r="O67" s="14">
        <f t="shared" si="4"/>
        <v>37846.22</v>
      </c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C69" s="6"/>
      <c r="E69" s="13"/>
      <c r="G69" s="14"/>
      <c r="H69"/>
      <c r="I69" s="14"/>
      <c r="J69"/>
      <c r="K69" s="7"/>
      <c r="L69"/>
      <c r="M69"/>
      <c r="N69" s="7"/>
      <c r="O69" s="14"/>
    </row>
    <row r="70" spans="1:18" x14ac:dyDescent="0.25">
      <c r="G70" s="13"/>
      <c r="H70" s="13"/>
      <c r="I70" s="13"/>
      <c r="K70" s="13"/>
      <c r="L70" s="13"/>
      <c r="M70" s="13"/>
      <c r="N70" s="13"/>
      <c r="O70" s="13"/>
    </row>
    <row r="71" spans="1:18" x14ac:dyDescent="0.25">
      <c r="G71" s="26">
        <f>SUM(G8:G70)</f>
        <v>1872000</v>
      </c>
      <c r="H71" s="26">
        <f t="shared" ref="H71:O71" si="28">SUM(H8:H70)</f>
        <v>0</v>
      </c>
      <c r="I71" s="26">
        <f t="shared" si="28"/>
        <v>1872000</v>
      </c>
      <c r="J71" s="26">
        <f t="shared" si="28"/>
        <v>53726.500000000007</v>
      </c>
      <c r="K71" s="26">
        <f t="shared" si="28"/>
        <v>27307.30000000001</v>
      </c>
      <c r="L71" s="26">
        <f t="shared" si="28"/>
        <v>56908.799999999996</v>
      </c>
      <c r="M71" s="26">
        <f t="shared" si="28"/>
        <v>22953.8</v>
      </c>
      <c r="N71" s="26">
        <f t="shared" si="28"/>
        <v>160896.40000000005</v>
      </c>
      <c r="O71" s="26">
        <f t="shared" si="28"/>
        <v>1711103.6000000003</v>
      </c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x14ac:dyDescent="0.25">
      <c r="G75" s="13"/>
      <c r="H75" s="13"/>
      <c r="I75" s="13"/>
      <c r="K75" s="13"/>
      <c r="L75" s="13"/>
      <c r="M75" s="13"/>
      <c r="N75" s="13"/>
      <c r="O75" s="13"/>
      <c r="R75" s="13"/>
    </row>
    <row r="76" spans="1:18" ht="15" customHeight="1" x14ac:dyDescent="0.25">
      <c r="F76" s="31" t="s">
        <v>873</v>
      </c>
      <c r="G76" s="13"/>
      <c r="H76" s="13"/>
      <c r="I76" s="13"/>
      <c r="K76" s="13"/>
      <c r="L76" s="13"/>
      <c r="M76" s="13"/>
      <c r="R76" s="13"/>
    </row>
    <row r="77" spans="1:18" ht="30" x14ac:dyDescent="0.25">
      <c r="F77" s="32" t="s">
        <v>874</v>
      </c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F83" s="32"/>
      <c r="G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5" spans="3:19" x14ac:dyDescent="0.25"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  <c r="P89" s="13"/>
      <c r="Q89" s="13"/>
      <c r="R89" s="13"/>
      <c r="S89" s="17"/>
    </row>
    <row r="90" spans="3:19" s="33" customFormat="1" x14ac:dyDescent="0.25">
      <c r="C90" s="34"/>
      <c r="D90" s="34"/>
      <c r="F90" s="34">
        <v>6</v>
      </c>
      <c r="G90" s="34">
        <v>213500</v>
      </c>
      <c r="H90" s="34"/>
      <c r="I90" s="34">
        <v>213500</v>
      </c>
      <c r="J90" s="34">
        <v>6127.45</v>
      </c>
      <c r="K90" s="34">
        <v>6159.66</v>
      </c>
      <c r="L90" s="34">
        <v>6490.4</v>
      </c>
      <c r="M90" s="34">
        <f>3374.46+150</f>
        <v>3524.46</v>
      </c>
      <c r="N90" s="34">
        <f>+J90+K90+L90+M90</f>
        <v>22301.97</v>
      </c>
      <c r="O90" s="34">
        <f>+I90-N90</f>
        <v>191198.03</v>
      </c>
      <c r="P90" s="34"/>
      <c r="Q90" s="34" t="s">
        <v>1105</v>
      </c>
      <c r="R90" s="34"/>
    </row>
    <row r="91" spans="3:19" s="35" customFormat="1" x14ac:dyDescent="0.25">
      <c r="C91" s="36"/>
      <c r="D91" s="36"/>
      <c r="F91" s="36">
        <v>10</v>
      </c>
      <c r="G91" s="36">
        <v>185500</v>
      </c>
      <c r="H91" s="36"/>
      <c r="I91" s="36">
        <v>185500</v>
      </c>
      <c r="J91" s="36">
        <v>5323.85</v>
      </c>
      <c r="K91" s="36">
        <v>0</v>
      </c>
      <c r="L91" s="36">
        <v>5639.2</v>
      </c>
      <c r="M91" s="36">
        <f>0+250</f>
        <v>250</v>
      </c>
      <c r="N91" s="36">
        <f>+J91+K91+L91+M91</f>
        <v>11213.05</v>
      </c>
      <c r="O91" s="36">
        <f>+I91-N91</f>
        <v>174286.95</v>
      </c>
      <c r="P91" s="36"/>
      <c r="Q91" s="36" t="s">
        <v>1106</v>
      </c>
      <c r="R91" s="36"/>
    </row>
    <row r="92" spans="3:19" s="37" customFormat="1" x14ac:dyDescent="0.25">
      <c r="C92" s="38"/>
      <c r="D92" s="38"/>
      <c r="F92" s="37">
        <v>29</v>
      </c>
      <c r="G92" s="38">
        <v>949000</v>
      </c>
      <c r="H92" s="38"/>
      <c r="I92" s="38">
        <v>949000</v>
      </c>
      <c r="J92" s="38">
        <v>27236.39</v>
      </c>
      <c r="K92" s="38">
        <v>7435.18</v>
      </c>
      <c r="L92" s="38">
        <v>28849.599999999999</v>
      </c>
      <c r="M92" s="38">
        <f>725+5412.77</f>
        <v>6137.77</v>
      </c>
      <c r="N92" s="38">
        <f>+J92+K92+L92+M92</f>
        <v>69658.94</v>
      </c>
      <c r="O92" s="38">
        <f>+I92-N92</f>
        <v>879341.06</v>
      </c>
      <c r="P92" s="38"/>
      <c r="Q92" s="38" t="s">
        <v>1107</v>
      </c>
      <c r="R92" s="38"/>
      <c r="S92" s="38"/>
    </row>
    <row r="93" spans="3:19" s="39" customFormat="1" x14ac:dyDescent="0.25">
      <c r="C93" s="40"/>
      <c r="D93" s="40"/>
      <c r="F93" s="39">
        <v>9</v>
      </c>
      <c r="G93" s="40">
        <v>423000</v>
      </c>
      <c r="H93" s="40"/>
      <c r="I93" s="40">
        <v>423000</v>
      </c>
      <c r="J93" s="40">
        <v>12140.11</v>
      </c>
      <c r="K93" s="40">
        <v>13712.46</v>
      </c>
      <c r="L93" s="40">
        <v>12859.2</v>
      </c>
      <c r="M93" s="40">
        <f>10951.11+225</f>
        <v>11176.11</v>
      </c>
      <c r="N93" s="40">
        <f>+J93+K93+L93+M93</f>
        <v>49887.880000000005</v>
      </c>
      <c r="O93" s="40">
        <f>+I93-N93</f>
        <v>373112.12</v>
      </c>
      <c r="P93" s="40"/>
      <c r="Q93" s="40" t="s">
        <v>1108</v>
      </c>
      <c r="R93" s="40"/>
      <c r="S93" s="40"/>
    </row>
    <row r="94" spans="3:19" s="41" customFormat="1" x14ac:dyDescent="0.25">
      <c r="C94" s="42"/>
      <c r="D94" s="42"/>
      <c r="F94" s="41">
        <v>6</v>
      </c>
      <c r="G94" s="42">
        <v>101000</v>
      </c>
      <c r="H94" s="42"/>
      <c r="I94" s="42">
        <v>101000</v>
      </c>
      <c r="J94" s="42">
        <v>2898.7</v>
      </c>
      <c r="K94" s="42">
        <v>0</v>
      </c>
      <c r="L94" s="42">
        <v>3070.4</v>
      </c>
      <c r="M94" s="42">
        <f>1715.46+150</f>
        <v>1865.46</v>
      </c>
      <c r="N94" s="42">
        <f>+J94+K94+L94+M94</f>
        <v>7834.56</v>
      </c>
      <c r="O94" s="42">
        <f>+I94-N94</f>
        <v>93165.440000000002</v>
      </c>
      <c r="P94" s="42"/>
      <c r="Q94" s="42" t="s">
        <v>1109</v>
      </c>
      <c r="R94" s="42"/>
      <c r="S94" s="42"/>
    </row>
    <row r="95" spans="3:19" x14ac:dyDescent="0.25">
      <c r="C95" s="13"/>
      <c r="D95" s="13"/>
      <c r="F95" s="1"/>
      <c r="G95" s="13"/>
      <c r="J95" s="1"/>
      <c r="K95" s="13"/>
      <c r="L95" s="13"/>
      <c r="M95" s="13"/>
      <c r="N95" s="13"/>
      <c r="O95" s="13"/>
      <c r="P95" s="13"/>
      <c r="Q95" s="13"/>
      <c r="R95" s="13"/>
      <c r="S95" s="13"/>
    </row>
    <row r="96" spans="3:19" x14ac:dyDescent="0.25">
      <c r="C96" s="13"/>
      <c r="D96" s="13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3"/>
      <c r="Q96" s="13"/>
      <c r="R96" s="13"/>
      <c r="S96" s="13"/>
    </row>
    <row r="97" spans="3:19" x14ac:dyDescent="0.25">
      <c r="C97" s="13"/>
      <c r="D97" s="13"/>
      <c r="F97" s="43">
        <f>SUM(F90:F96)</f>
        <v>60</v>
      </c>
      <c r="G97" s="43">
        <f>SUM(G90:G96)</f>
        <v>1872000</v>
      </c>
      <c r="H97" s="43">
        <f t="shared" ref="H97:O97" si="29">SUM(H90:H96)</f>
        <v>0</v>
      </c>
      <c r="I97" s="43">
        <f>SUM(I90:I96)</f>
        <v>1872000</v>
      </c>
      <c r="J97" s="43">
        <f>SUM(J90:J96)</f>
        <v>53726.5</v>
      </c>
      <c r="K97" s="43">
        <f>SUM(K90:K96)</f>
        <v>27307.3</v>
      </c>
      <c r="L97" s="43">
        <f t="shared" si="29"/>
        <v>56908.799999999996</v>
      </c>
      <c r="M97" s="43">
        <f>SUM(M90:M96)</f>
        <v>22953.8</v>
      </c>
      <c r="N97" s="43">
        <f t="shared" si="29"/>
        <v>160896.40000000002</v>
      </c>
      <c r="O97" s="43">
        <f t="shared" si="29"/>
        <v>1711103.6</v>
      </c>
      <c r="P97" s="13"/>
      <c r="Q97" s="13"/>
      <c r="R97" s="13"/>
      <c r="S97" s="13"/>
    </row>
    <row r="98" spans="3:19" x14ac:dyDescent="0.25">
      <c r="C98" s="13"/>
      <c r="D98" s="13"/>
      <c r="F98" s="1"/>
      <c r="G98" s="13"/>
      <c r="J98" s="1"/>
      <c r="K98" s="13"/>
      <c r="L98" s="13"/>
      <c r="M98" s="13"/>
      <c r="N98" s="13"/>
      <c r="O98" s="13"/>
      <c r="P98" s="13"/>
      <c r="Q98" s="13"/>
      <c r="R98" s="13"/>
      <c r="S98" s="13"/>
    </row>
    <row r="99" spans="3:19" x14ac:dyDescent="0.25">
      <c r="C99" s="13"/>
      <c r="D99" s="13"/>
      <c r="F99" s="1"/>
      <c r="G99" s="17"/>
      <c r="H99" s="17"/>
      <c r="I99" s="17"/>
      <c r="J99" s="17"/>
      <c r="K99" s="17"/>
      <c r="L99" s="17"/>
      <c r="M99" s="17"/>
      <c r="N99" s="17"/>
      <c r="O99" s="17"/>
      <c r="P99" s="13"/>
      <c r="Q99" s="13"/>
      <c r="R99" s="13"/>
      <c r="S99" s="13"/>
    </row>
    <row r="100" spans="3:19" x14ac:dyDescent="0.25">
      <c r="C100" s="13"/>
      <c r="D100" s="13"/>
      <c r="G100" s="13">
        <f t="shared" ref="G100:O100" si="30">+G71-G97</f>
        <v>0</v>
      </c>
      <c r="H100" s="13">
        <f t="shared" si="30"/>
        <v>0</v>
      </c>
      <c r="I100" s="13">
        <f t="shared" si="30"/>
        <v>0</v>
      </c>
      <c r="J100" s="13">
        <f t="shared" si="30"/>
        <v>0</v>
      </c>
      <c r="K100" s="13">
        <f t="shared" si="30"/>
        <v>0</v>
      </c>
      <c r="L100" s="13">
        <f t="shared" si="30"/>
        <v>0</v>
      </c>
      <c r="M100" s="13">
        <f t="shared" si="30"/>
        <v>0</v>
      </c>
      <c r="N100" s="13">
        <f t="shared" si="30"/>
        <v>0</v>
      </c>
      <c r="O100" s="13">
        <f t="shared" si="30"/>
        <v>0</v>
      </c>
      <c r="P100" s="13"/>
      <c r="Q100" s="13"/>
      <c r="R100" s="13"/>
    </row>
    <row r="101" spans="3:19" x14ac:dyDescent="0.25">
      <c r="C101" s="13"/>
      <c r="D101" s="13"/>
      <c r="G101" s="13"/>
      <c r="H101" s="13"/>
      <c r="I101" s="13"/>
      <c r="K101" s="13"/>
      <c r="L101" s="13"/>
      <c r="M101" s="13"/>
      <c r="N101" s="13"/>
      <c r="O101" s="13"/>
      <c r="P101" s="13"/>
      <c r="Q101" s="13"/>
      <c r="R101" s="13"/>
    </row>
    <row r="102" spans="3:19" x14ac:dyDescent="0.25">
      <c r="C102" s="13"/>
      <c r="D102" s="13"/>
      <c r="F102" s="1"/>
      <c r="G102" s="17"/>
      <c r="H102" s="17"/>
      <c r="I102" s="17"/>
      <c r="J102" s="17"/>
      <c r="K102" s="17"/>
      <c r="L102" s="17"/>
      <c r="M102" s="17"/>
      <c r="N102" s="17"/>
      <c r="O102" s="17"/>
      <c r="P102" s="13"/>
      <c r="Q102" s="13"/>
      <c r="R102" s="13"/>
      <c r="S102" s="13"/>
    </row>
    <row r="103" spans="3:19" x14ac:dyDescent="0.25">
      <c r="C103" s="13"/>
      <c r="D103" s="13"/>
      <c r="G103" s="13"/>
      <c r="H103" s="13"/>
      <c r="I103" s="13"/>
      <c r="K103" s="13"/>
      <c r="L103" s="13"/>
      <c r="M103" s="13"/>
      <c r="N103" s="13"/>
      <c r="O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  <c r="G105" s="13"/>
      <c r="H105" s="13"/>
      <c r="I105" s="13"/>
      <c r="K105" s="13"/>
      <c r="L105" s="13"/>
      <c r="M105" s="13"/>
      <c r="N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C109" s="13"/>
      <c r="D109" s="13"/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  <row r="133" spans="5:5" x14ac:dyDescent="0.25">
      <c r="E133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70:B83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3"/>
  <sheetViews>
    <sheetView topLeftCell="A69" zoomScale="110" zoomScaleNormal="110" workbookViewId="0">
      <selection sqref="A1:O1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1512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1113</v>
      </c>
      <c r="C8" s="1" t="s">
        <v>916</v>
      </c>
      <c r="D8" s="1" t="s">
        <v>1505</v>
      </c>
      <c r="E8" s="13" t="s">
        <v>28</v>
      </c>
      <c r="F8" s="13" t="s">
        <v>1078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1442</v>
      </c>
      <c r="C9" s="1" t="s">
        <v>105</v>
      </c>
      <c r="D9" s="1" t="s">
        <v>40</v>
      </c>
      <c r="E9" s="13" t="s">
        <v>28</v>
      </c>
      <c r="F9" s="13" t="s">
        <v>1078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1116</v>
      </c>
      <c r="C10" s="1" t="s">
        <v>557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41" si="4">+G10+H10</f>
        <v>28350</v>
      </c>
      <c r="J10">
        <v>813.65</v>
      </c>
      <c r="K10" s="7"/>
      <c r="L10">
        <f t="shared" ref="L10:L72" si="5">+I10*3.04%</f>
        <v>861.84</v>
      </c>
      <c r="M10">
        <v>25</v>
      </c>
      <c r="N10" s="7">
        <f t="shared" ref="N10:N72" si="6">+J10+K10+L10+M10</f>
        <v>1700.49</v>
      </c>
      <c r="O10" s="14">
        <f t="shared" ref="O10:O72" si="7">+I10-N10</f>
        <v>26649.51</v>
      </c>
    </row>
    <row r="11" spans="1:16" ht="24.95" customHeight="1" x14ac:dyDescent="0.25">
      <c r="A11" s="1">
        <v>4</v>
      </c>
      <c r="B11" s="1" t="s">
        <v>1117</v>
      </c>
      <c r="C11" s="1" t="s">
        <v>557</v>
      </c>
      <c r="D11" s="1" t="s">
        <v>101</v>
      </c>
      <c r="E11" s="13" t="s">
        <v>36</v>
      </c>
      <c r="F11" s="13" t="s">
        <v>1078</v>
      </c>
      <c r="G11" s="14">
        <v>20000</v>
      </c>
      <c r="H11">
        <v>0</v>
      </c>
      <c r="I11" s="14">
        <f t="shared" si="4"/>
        <v>20000</v>
      </c>
      <c r="J11">
        <f t="shared" ref="J11:J72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1119</v>
      </c>
      <c r="C12" s="1" t="s">
        <v>557</v>
      </c>
      <c r="D12" s="1" t="s">
        <v>174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1122</v>
      </c>
      <c r="C13" s="1" t="s">
        <v>557</v>
      </c>
      <c r="D13" s="1" t="s">
        <v>1123</v>
      </c>
      <c r="E13" s="13" t="s">
        <v>36</v>
      </c>
      <c r="F13" s="13" t="s">
        <v>1078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1124</v>
      </c>
      <c r="C14" s="1" t="s">
        <v>557</v>
      </c>
      <c r="D14" s="1" t="s">
        <v>1125</v>
      </c>
      <c r="E14" s="13" t="s">
        <v>36</v>
      </c>
      <c r="F14" s="13" t="s">
        <v>1078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1126</v>
      </c>
      <c r="C15" s="1" t="s">
        <v>1127</v>
      </c>
      <c r="D15" s="1" t="s">
        <v>1123</v>
      </c>
      <c r="E15" s="13" t="s">
        <v>36</v>
      </c>
      <c r="F15" s="13" t="s">
        <v>1078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1128</v>
      </c>
      <c r="C16" s="1" t="s">
        <v>1127</v>
      </c>
      <c r="D16" s="1" t="s">
        <v>1060</v>
      </c>
      <c r="E16" s="13" t="s">
        <v>36</v>
      </c>
      <c r="F16" s="13" t="s">
        <v>37</v>
      </c>
      <c r="G16" s="14">
        <v>20000</v>
      </c>
      <c r="H16"/>
      <c r="I16" s="14">
        <v>20000</v>
      </c>
      <c r="J16">
        <f>+I16*2.87%</f>
        <v>574</v>
      </c>
      <c r="K16" s="7"/>
      <c r="L16">
        <f t="shared" si="5"/>
        <v>608</v>
      </c>
      <c r="M16">
        <v>25</v>
      </c>
      <c r="N16" s="7">
        <f t="shared" si="6"/>
        <v>1207</v>
      </c>
      <c r="O16" s="14">
        <f t="shared" si="7"/>
        <v>18793</v>
      </c>
    </row>
    <row r="17" spans="1:15" ht="24.95" customHeight="1" x14ac:dyDescent="0.25">
      <c r="A17" s="1">
        <v>10</v>
      </c>
      <c r="B17" s="1" t="s">
        <v>1129</v>
      </c>
      <c r="C17" s="1" t="s">
        <v>1127</v>
      </c>
      <c r="D17" s="1" t="s">
        <v>40</v>
      </c>
      <c r="E17" s="13" t="s">
        <v>36</v>
      </c>
      <c r="F17" s="13" t="s">
        <v>37</v>
      </c>
      <c r="G17" s="14">
        <v>25000</v>
      </c>
      <c r="H17">
        <v>0</v>
      </c>
      <c r="I17" s="14">
        <v>25000</v>
      </c>
      <c r="J17">
        <f>+I17*2.87%</f>
        <v>717.5</v>
      </c>
      <c r="K17" s="7"/>
      <c r="L17">
        <f t="shared" si="5"/>
        <v>760</v>
      </c>
      <c r="M17">
        <v>25</v>
      </c>
      <c r="N17" s="7">
        <f t="shared" si="6"/>
        <v>1502.5</v>
      </c>
      <c r="O17" s="14">
        <f>+I17-N17</f>
        <v>23497.5</v>
      </c>
    </row>
    <row r="18" spans="1:15" ht="24.95" customHeight="1" x14ac:dyDescent="0.25">
      <c r="A18" s="1">
        <v>11</v>
      </c>
      <c r="B18" s="1" t="s">
        <v>1130</v>
      </c>
      <c r="C18" s="1" t="s">
        <v>1127</v>
      </c>
      <c r="D18" s="1" t="s">
        <v>1131</v>
      </c>
      <c r="E18" s="13" t="s">
        <v>28</v>
      </c>
      <c r="F18" s="13" t="s">
        <v>1078</v>
      </c>
      <c r="G18" s="14">
        <v>10000</v>
      </c>
      <c r="H18">
        <v>0</v>
      </c>
      <c r="I18" s="14">
        <f>+G18+H18</f>
        <v>10000</v>
      </c>
      <c r="J18">
        <f>+I18*2.87%</f>
        <v>287</v>
      </c>
      <c r="K18" s="7"/>
      <c r="L18">
        <f t="shared" si="5"/>
        <v>304</v>
      </c>
      <c r="M18">
        <v>25</v>
      </c>
      <c r="N18" s="7">
        <f t="shared" si="6"/>
        <v>616</v>
      </c>
      <c r="O18" s="14">
        <f>+I18-N18</f>
        <v>9384</v>
      </c>
    </row>
    <row r="19" spans="1:15" ht="24.95" customHeight="1" x14ac:dyDescent="0.25">
      <c r="A19" s="1">
        <v>12</v>
      </c>
      <c r="B19" s="1" t="s">
        <v>1435</v>
      </c>
      <c r="C19" s="1" t="s">
        <v>1127</v>
      </c>
      <c r="D19" s="1" t="s">
        <v>46</v>
      </c>
      <c r="E19" s="13" t="s">
        <v>36</v>
      </c>
      <c r="F19" s="13" t="s">
        <v>1078</v>
      </c>
      <c r="G19" s="14">
        <v>15000</v>
      </c>
      <c r="H19">
        <v>0</v>
      </c>
      <c r="I19" s="14">
        <f>+G19+H19</f>
        <v>15000</v>
      </c>
      <c r="J19">
        <f>+I19*2.87%</f>
        <v>430.5</v>
      </c>
      <c r="K19" s="7"/>
      <c r="L19">
        <f>+I19*3.04%</f>
        <v>456</v>
      </c>
      <c r="M19">
        <v>25</v>
      </c>
      <c r="N19" s="7">
        <f>+J19+K19+L19+M19</f>
        <v>911.5</v>
      </c>
      <c r="O19" s="14">
        <f>+I19-N19</f>
        <v>14088.5</v>
      </c>
    </row>
    <row r="20" spans="1:15" ht="24.95" customHeight="1" x14ac:dyDescent="0.25">
      <c r="A20" s="1">
        <v>13</v>
      </c>
      <c r="B20" s="1" t="s">
        <v>1436</v>
      </c>
      <c r="C20" s="1" t="s">
        <v>1127</v>
      </c>
      <c r="D20" s="1" t="s">
        <v>40</v>
      </c>
      <c r="E20" s="13" t="s">
        <v>36</v>
      </c>
      <c r="F20" s="13" t="s">
        <v>1078</v>
      </c>
      <c r="G20" s="14">
        <v>25000</v>
      </c>
      <c r="H20">
        <v>0</v>
      </c>
      <c r="I20" s="14">
        <f t="shared" ref="I20" si="9">+G20+H20</f>
        <v>25000</v>
      </c>
      <c r="J20">
        <f t="shared" ref="J20" si="10">+I20*2.87%</f>
        <v>717.5</v>
      </c>
      <c r="K20" s="7"/>
      <c r="L20">
        <f>+I20*3.04%</f>
        <v>760</v>
      </c>
      <c r="M20">
        <v>25</v>
      </c>
      <c r="N20" s="7">
        <f>+J20+K20+L20+M20</f>
        <v>1502.5</v>
      </c>
      <c r="O20" s="14">
        <f>+I20-N20</f>
        <v>23497.5</v>
      </c>
    </row>
    <row r="21" spans="1:15" ht="24.95" customHeight="1" x14ac:dyDescent="0.25">
      <c r="A21" s="1">
        <v>14</v>
      </c>
      <c r="B21" s="1" t="s">
        <v>1133</v>
      </c>
      <c r="C21" s="1" t="s">
        <v>508</v>
      </c>
      <c r="D21" s="1" t="s">
        <v>101</v>
      </c>
      <c r="E21" s="46" t="s">
        <v>36</v>
      </c>
      <c r="F21" s="13" t="s">
        <v>1078</v>
      </c>
      <c r="G21" s="14">
        <v>15000</v>
      </c>
      <c r="H21">
        <v>0</v>
      </c>
      <c r="I21" s="14">
        <f t="shared" si="4"/>
        <v>15000</v>
      </c>
      <c r="J21">
        <f t="shared" si="8"/>
        <v>430.5</v>
      </c>
      <c r="K21" s="7"/>
      <c r="L21">
        <f t="shared" si="5"/>
        <v>456</v>
      </c>
      <c r="M21">
        <f>1670+25</f>
        <v>1695</v>
      </c>
      <c r="N21" s="7">
        <f t="shared" si="6"/>
        <v>2581.5</v>
      </c>
      <c r="O21" s="14">
        <f t="shared" si="7"/>
        <v>12418.5</v>
      </c>
    </row>
    <row r="22" spans="1:15" ht="24.95" customHeight="1" x14ac:dyDescent="0.25">
      <c r="A22" s="1">
        <v>15</v>
      </c>
      <c r="B22" s="1" t="s">
        <v>1136</v>
      </c>
      <c r="C22" s="1" t="s">
        <v>508</v>
      </c>
      <c r="D22" s="1" t="s">
        <v>1137</v>
      </c>
      <c r="E22" s="13" t="s">
        <v>36</v>
      </c>
      <c r="F22" s="13" t="s">
        <v>1078</v>
      </c>
      <c r="G22" s="14">
        <v>11000</v>
      </c>
      <c r="H22">
        <v>0</v>
      </c>
      <c r="I22" s="14">
        <f t="shared" si="4"/>
        <v>11000</v>
      </c>
      <c r="J22">
        <f t="shared" si="8"/>
        <v>315.7</v>
      </c>
      <c r="K22" s="7"/>
      <c r="L22">
        <f t="shared" si="5"/>
        <v>334.4</v>
      </c>
      <c r="M22">
        <v>25</v>
      </c>
      <c r="N22" s="7">
        <f t="shared" si="6"/>
        <v>675.09999999999991</v>
      </c>
      <c r="O22" s="14">
        <f t="shared" si="7"/>
        <v>10324.9</v>
      </c>
    </row>
    <row r="23" spans="1:15" ht="24.95" customHeight="1" x14ac:dyDescent="0.25">
      <c r="A23" s="1">
        <v>16</v>
      </c>
      <c r="B23" s="1" t="s">
        <v>1138</v>
      </c>
      <c r="C23" s="1" t="s">
        <v>508</v>
      </c>
      <c r="D23" s="1" t="s">
        <v>253</v>
      </c>
      <c r="E23" s="13" t="s">
        <v>36</v>
      </c>
      <c r="F23" s="13" t="s">
        <v>1078</v>
      </c>
      <c r="G23" s="14">
        <v>15000</v>
      </c>
      <c r="H23">
        <v>0</v>
      </c>
      <c r="I23" s="14">
        <f t="shared" si="4"/>
        <v>15000</v>
      </c>
      <c r="J23">
        <f t="shared" si="8"/>
        <v>430.5</v>
      </c>
      <c r="K23" s="7"/>
      <c r="L23">
        <f t="shared" si="5"/>
        <v>456</v>
      </c>
      <c r="M23">
        <v>25</v>
      </c>
      <c r="N23" s="7">
        <f t="shared" si="6"/>
        <v>911.5</v>
      </c>
      <c r="O23" s="14">
        <f t="shared" si="7"/>
        <v>14088.5</v>
      </c>
    </row>
    <row r="24" spans="1:15" ht="24.95" customHeight="1" x14ac:dyDescent="0.25">
      <c r="A24" s="1">
        <v>17</v>
      </c>
      <c r="B24" s="1" t="s">
        <v>1251</v>
      </c>
      <c r="C24" s="1" t="s">
        <v>508</v>
      </c>
      <c r="D24" s="1" t="s">
        <v>101</v>
      </c>
      <c r="E24" s="13" t="s">
        <v>36</v>
      </c>
      <c r="F24" s="13" t="s">
        <v>1078</v>
      </c>
      <c r="G24" s="14">
        <v>11000</v>
      </c>
      <c r="H24">
        <v>0</v>
      </c>
      <c r="I24" s="14">
        <f t="shared" ref="I24" si="11">+G24+H24</f>
        <v>11000</v>
      </c>
      <c r="J24">
        <f t="shared" ref="J24" si="12">+I24*2.87%</f>
        <v>315.7</v>
      </c>
      <c r="K24" s="7"/>
      <c r="L24">
        <f>+I24*3.04%</f>
        <v>334.4</v>
      </c>
      <c r="M24">
        <v>25</v>
      </c>
      <c r="N24" s="7">
        <f>+J24+K24+L24+M24</f>
        <v>675.09999999999991</v>
      </c>
      <c r="O24" s="14">
        <f>+I24-N24</f>
        <v>10324.9</v>
      </c>
    </row>
    <row r="25" spans="1:15" ht="24.95" customHeight="1" x14ac:dyDescent="0.25">
      <c r="A25" s="1">
        <v>18</v>
      </c>
      <c r="B25" s="1" t="s">
        <v>1139</v>
      </c>
      <c r="C25" s="1" t="s">
        <v>461</v>
      </c>
      <c r="D25" s="1" t="s">
        <v>40</v>
      </c>
      <c r="E25" s="13" t="s">
        <v>28</v>
      </c>
      <c r="F25" s="13" t="s">
        <v>1078</v>
      </c>
      <c r="G25" s="14">
        <v>30000</v>
      </c>
      <c r="H25">
        <v>0</v>
      </c>
      <c r="I25" s="14">
        <f t="shared" si="4"/>
        <v>30000</v>
      </c>
      <c r="J25">
        <f t="shared" si="8"/>
        <v>861</v>
      </c>
      <c r="K25" s="7"/>
      <c r="L25">
        <f t="shared" si="5"/>
        <v>912</v>
      </c>
      <c r="M25">
        <v>25</v>
      </c>
      <c r="N25" s="7">
        <f t="shared" si="6"/>
        <v>1798</v>
      </c>
      <c r="O25" s="14">
        <f t="shared" si="7"/>
        <v>28202</v>
      </c>
    </row>
    <row r="26" spans="1:15" ht="24.95" customHeight="1" x14ac:dyDescent="0.25">
      <c r="A26" s="1">
        <v>19</v>
      </c>
      <c r="B26" s="1" t="s">
        <v>1141</v>
      </c>
      <c r="C26" s="1" t="s">
        <v>461</v>
      </c>
      <c r="D26" s="1" t="s">
        <v>1123</v>
      </c>
      <c r="E26" s="13" t="s">
        <v>36</v>
      </c>
      <c r="F26" s="13" t="s">
        <v>1078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1142</v>
      </c>
      <c r="C27" s="1" t="s">
        <v>461</v>
      </c>
      <c r="D27" s="1" t="s">
        <v>1123</v>
      </c>
      <c r="E27" s="13" t="s">
        <v>36</v>
      </c>
      <c r="F27" s="13" t="s">
        <v>1078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1143</v>
      </c>
      <c r="C28" s="1" t="s">
        <v>461</v>
      </c>
      <c r="D28" s="1" t="s">
        <v>1123</v>
      </c>
      <c r="E28" s="13" t="s">
        <v>36</v>
      </c>
      <c r="F28" s="13" t="s">
        <v>1078</v>
      </c>
      <c r="G28" s="14">
        <v>15000</v>
      </c>
      <c r="H28">
        <v>0</v>
      </c>
      <c r="I28" s="14">
        <f t="shared" si="4"/>
        <v>15000</v>
      </c>
      <c r="J28">
        <f t="shared" si="8"/>
        <v>430.5</v>
      </c>
      <c r="K28" s="7"/>
      <c r="L28">
        <f t="shared" si="5"/>
        <v>456</v>
      </c>
      <c r="M28">
        <v>25</v>
      </c>
      <c r="N28" s="7">
        <f t="shared" si="6"/>
        <v>911.5</v>
      </c>
      <c r="O28" s="14">
        <f t="shared" si="7"/>
        <v>14088.5</v>
      </c>
    </row>
    <row r="29" spans="1:15" ht="24.95" customHeight="1" x14ac:dyDescent="0.25">
      <c r="A29" s="1">
        <v>22</v>
      </c>
      <c r="B29" s="1" t="s">
        <v>1144</v>
      </c>
      <c r="C29" s="1" t="s">
        <v>461</v>
      </c>
      <c r="D29" s="1" t="s">
        <v>1125</v>
      </c>
      <c r="E29" s="13" t="s">
        <v>36</v>
      </c>
      <c r="F29" s="13" t="s">
        <v>1078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1401</v>
      </c>
      <c r="C30" s="1" t="s">
        <v>461</v>
      </c>
      <c r="D30" s="1" t="s">
        <v>1146</v>
      </c>
      <c r="E30" s="13" t="s">
        <v>36</v>
      </c>
      <c r="F30" s="13" t="s">
        <v>1078</v>
      </c>
      <c r="G30" s="14">
        <v>11000</v>
      </c>
      <c r="H30">
        <v>0</v>
      </c>
      <c r="I30" s="14">
        <f>+G30+H30</f>
        <v>11000</v>
      </c>
      <c r="J30">
        <f t="shared" si="8"/>
        <v>315.7</v>
      </c>
      <c r="K30" s="7"/>
      <c r="L30">
        <f t="shared" si="5"/>
        <v>334.4</v>
      </c>
      <c r="M30">
        <v>25</v>
      </c>
      <c r="N30" s="7">
        <f t="shared" si="6"/>
        <v>675.09999999999991</v>
      </c>
      <c r="O30" s="14">
        <f t="shared" si="7"/>
        <v>10324.9</v>
      </c>
    </row>
    <row r="31" spans="1:15" ht="24.95" customHeight="1" x14ac:dyDescent="0.25">
      <c r="A31" s="1">
        <v>24</v>
      </c>
      <c r="B31" s="1" t="s">
        <v>1147</v>
      </c>
      <c r="C31" s="1" t="s">
        <v>612</v>
      </c>
      <c r="D31" s="1" t="s">
        <v>1123</v>
      </c>
      <c r="E31" s="13" t="s">
        <v>36</v>
      </c>
      <c r="F31" s="13" t="s">
        <v>37</v>
      </c>
      <c r="G31" s="14">
        <v>15000</v>
      </c>
      <c r="H31">
        <v>0</v>
      </c>
      <c r="I31" s="14">
        <f t="shared" si="4"/>
        <v>15000</v>
      </c>
      <c r="J31">
        <f t="shared" si="8"/>
        <v>430.5</v>
      </c>
      <c r="K31" s="7"/>
      <c r="L31">
        <f t="shared" si="5"/>
        <v>456</v>
      </c>
      <c r="M31">
        <v>25</v>
      </c>
      <c r="N31" s="7">
        <f t="shared" si="6"/>
        <v>911.5</v>
      </c>
      <c r="O31" s="14">
        <f t="shared" si="7"/>
        <v>14088.5</v>
      </c>
    </row>
    <row r="32" spans="1:15" ht="24.95" customHeight="1" x14ac:dyDescent="0.25">
      <c r="A32" s="1">
        <v>25</v>
      </c>
      <c r="B32" s="1" t="s">
        <v>1148</v>
      </c>
      <c r="C32" s="1" t="s">
        <v>612</v>
      </c>
      <c r="D32" s="1" t="s">
        <v>1123</v>
      </c>
      <c r="E32" s="13" t="s">
        <v>36</v>
      </c>
      <c r="F32" s="13" t="s">
        <v>1078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1149</v>
      </c>
      <c r="C33" s="1" t="s">
        <v>612</v>
      </c>
      <c r="D33" s="1" t="s">
        <v>1123</v>
      </c>
      <c r="E33" s="13" t="s">
        <v>36</v>
      </c>
      <c r="F33" s="13" t="s">
        <v>1078</v>
      </c>
      <c r="G33" s="14">
        <v>10000</v>
      </c>
      <c r="H33">
        <v>0</v>
      </c>
      <c r="I33" s="14">
        <f t="shared" si="4"/>
        <v>10000</v>
      </c>
      <c r="J33">
        <f t="shared" si="8"/>
        <v>287</v>
      </c>
      <c r="K33" s="7"/>
      <c r="L33">
        <f t="shared" si="5"/>
        <v>304</v>
      </c>
      <c r="M33">
        <v>25</v>
      </c>
      <c r="N33" s="7">
        <f t="shared" si="6"/>
        <v>616</v>
      </c>
      <c r="O33" s="14">
        <f t="shared" si="7"/>
        <v>9384</v>
      </c>
    </row>
    <row r="34" spans="1:15" ht="24.95" customHeight="1" x14ac:dyDescent="0.25">
      <c r="A34" s="1">
        <v>27</v>
      </c>
      <c r="B34" s="1" t="s">
        <v>1150</v>
      </c>
      <c r="C34" s="1" t="s">
        <v>612</v>
      </c>
      <c r="D34" s="1" t="s">
        <v>1125</v>
      </c>
      <c r="E34" s="13" t="s">
        <v>36</v>
      </c>
      <c r="F34" s="13" t="s">
        <v>1078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1151</v>
      </c>
      <c r="C35" s="1" t="s">
        <v>612</v>
      </c>
      <c r="D35" s="1" t="s">
        <v>1152</v>
      </c>
      <c r="E35" s="13" t="s">
        <v>36</v>
      </c>
      <c r="F35" s="13" t="s">
        <v>1078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1153</v>
      </c>
      <c r="C36" s="1" t="s">
        <v>612</v>
      </c>
      <c r="D36" s="1" t="s">
        <v>46</v>
      </c>
      <c r="E36" s="13" t="s">
        <v>36</v>
      </c>
      <c r="F36" s="13" t="s">
        <v>1078</v>
      </c>
      <c r="G36" s="14">
        <v>15000</v>
      </c>
      <c r="H36">
        <v>0</v>
      </c>
      <c r="I36" s="14">
        <f t="shared" si="4"/>
        <v>15000</v>
      </c>
      <c r="J36">
        <f t="shared" si="8"/>
        <v>430.5</v>
      </c>
      <c r="K36" s="7"/>
      <c r="L36">
        <f t="shared" si="5"/>
        <v>456</v>
      </c>
      <c r="M36">
        <v>25</v>
      </c>
      <c r="N36" s="7">
        <f t="shared" si="6"/>
        <v>911.5</v>
      </c>
      <c r="O36" s="14">
        <f t="shared" si="7"/>
        <v>14088.5</v>
      </c>
    </row>
    <row r="37" spans="1:15" ht="24.95" customHeight="1" x14ac:dyDescent="0.25">
      <c r="A37" s="1">
        <v>30</v>
      </c>
      <c r="B37" s="1" t="s">
        <v>1156</v>
      </c>
      <c r="C37" s="1" t="s">
        <v>612</v>
      </c>
      <c r="D37" s="1" t="s">
        <v>101</v>
      </c>
      <c r="E37" s="13" t="s">
        <v>36</v>
      </c>
      <c r="F37" s="13" t="s">
        <v>1078</v>
      </c>
      <c r="G37" s="14">
        <v>15000</v>
      </c>
      <c r="H37">
        <v>0</v>
      </c>
      <c r="I37" s="14">
        <f t="shared" si="4"/>
        <v>15000</v>
      </c>
      <c r="J37">
        <f t="shared" si="8"/>
        <v>430.5</v>
      </c>
      <c r="K37" s="7"/>
      <c r="L37">
        <f t="shared" si="5"/>
        <v>456</v>
      </c>
      <c r="M37">
        <v>25</v>
      </c>
      <c r="N37" s="7">
        <f t="shared" si="6"/>
        <v>911.5</v>
      </c>
      <c r="O37" s="14">
        <f t="shared" si="7"/>
        <v>14088.5</v>
      </c>
    </row>
    <row r="38" spans="1:15" ht="24.95" customHeight="1" x14ac:dyDescent="0.25">
      <c r="A38" s="1">
        <v>31</v>
      </c>
      <c r="B38" s="1" t="s">
        <v>1157</v>
      </c>
      <c r="C38" s="1" t="s">
        <v>683</v>
      </c>
      <c r="D38" s="1" t="s">
        <v>101</v>
      </c>
      <c r="E38" s="13" t="s">
        <v>36</v>
      </c>
      <c r="F38" s="13" t="s">
        <v>1078</v>
      </c>
      <c r="G38" s="14">
        <v>21000</v>
      </c>
      <c r="H38">
        <v>0</v>
      </c>
      <c r="I38" s="14">
        <f t="shared" si="4"/>
        <v>21000</v>
      </c>
      <c r="J38">
        <f t="shared" si="8"/>
        <v>602.70000000000005</v>
      </c>
      <c r="K38" s="7"/>
      <c r="L38">
        <f t="shared" si="5"/>
        <v>638.4</v>
      </c>
      <c r="M38">
        <v>25</v>
      </c>
      <c r="N38" s="7">
        <f t="shared" si="6"/>
        <v>1266.0999999999999</v>
      </c>
      <c r="O38" s="14">
        <f t="shared" si="7"/>
        <v>19733.900000000001</v>
      </c>
    </row>
    <row r="39" spans="1:15" ht="24.95" customHeight="1" x14ac:dyDescent="0.25">
      <c r="A39" s="1">
        <v>32</v>
      </c>
      <c r="B39" s="1" t="s">
        <v>1159</v>
      </c>
      <c r="C39" s="1" t="s">
        <v>612</v>
      </c>
      <c r="D39" s="1" t="s">
        <v>253</v>
      </c>
      <c r="E39" s="13" t="s">
        <v>28</v>
      </c>
      <c r="F39" s="13" t="s">
        <v>1078</v>
      </c>
      <c r="G39" s="14">
        <v>11000</v>
      </c>
      <c r="H39">
        <v>0</v>
      </c>
      <c r="I39" s="14">
        <f>+G39+H39</f>
        <v>11000</v>
      </c>
      <c r="J39">
        <f>+I39*2.87%</f>
        <v>315.7</v>
      </c>
      <c r="K39" s="7"/>
      <c r="L39">
        <f>+I39*3.04%</f>
        <v>334.4</v>
      </c>
      <c r="M39">
        <v>25</v>
      </c>
      <c r="N39" s="7">
        <f>+J39+K39+L39+M39</f>
        <v>675.09999999999991</v>
      </c>
      <c r="O39" s="14">
        <f>+I39-N39</f>
        <v>10324.9</v>
      </c>
    </row>
    <row r="40" spans="1:15" ht="24.95" customHeight="1" x14ac:dyDescent="0.25">
      <c r="A40" s="1">
        <v>33</v>
      </c>
      <c r="B40" s="1" t="s">
        <v>1160</v>
      </c>
      <c r="C40" s="1" t="s">
        <v>1161</v>
      </c>
      <c r="D40" s="1" t="s">
        <v>65</v>
      </c>
      <c r="E40" s="13" t="s">
        <v>28</v>
      </c>
      <c r="F40" s="13" t="s">
        <v>37</v>
      </c>
      <c r="G40" s="14">
        <v>22050</v>
      </c>
      <c r="H40">
        <v>0</v>
      </c>
      <c r="I40" s="14">
        <f t="shared" si="4"/>
        <v>22050</v>
      </c>
      <c r="J40">
        <v>632.84</v>
      </c>
      <c r="K40" s="7"/>
      <c r="L40">
        <f t="shared" si="5"/>
        <v>670.32</v>
      </c>
      <c r="M40">
        <v>25</v>
      </c>
      <c r="N40" s="7">
        <f t="shared" si="6"/>
        <v>1328.16</v>
      </c>
      <c r="O40" s="14">
        <v>20721.84</v>
      </c>
    </row>
    <row r="41" spans="1:15" ht="24.95" customHeight="1" x14ac:dyDescent="0.25">
      <c r="A41" s="1">
        <v>34</v>
      </c>
      <c r="B41" s="1" t="s">
        <v>1165</v>
      </c>
      <c r="C41" s="1" t="s">
        <v>403</v>
      </c>
      <c r="D41" s="1" t="s">
        <v>1060</v>
      </c>
      <c r="E41" s="13" t="s">
        <v>36</v>
      </c>
      <c r="F41" s="13" t="s">
        <v>1078</v>
      </c>
      <c r="G41" s="14">
        <v>15000</v>
      </c>
      <c r="H41">
        <v>0</v>
      </c>
      <c r="I41" s="14">
        <f t="shared" si="4"/>
        <v>15000</v>
      </c>
      <c r="J41">
        <f t="shared" si="8"/>
        <v>430.5</v>
      </c>
      <c r="K41" s="7"/>
      <c r="L41">
        <f t="shared" si="5"/>
        <v>456</v>
      </c>
      <c r="M41">
        <v>25</v>
      </c>
      <c r="N41" s="7">
        <f t="shared" si="6"/>
        <v>911.5</v>
      </c>
      <c r="O41" s="14">
        <f t="shared" si="7"/>
        <v>14088.5</v>
      </c>
    </row>
    <row r="42" spans="1:15" ht="24.95" customHeight="1" x14ac:dyDescent="0.25">
      <c r="A42" s="1">
        <v>35</v>
      </c>
      <c r="B42" s="1" t="s">
        <v>1166</v>
      </c>
      <c r="C42" s="1" t="s">
        <v>403</v>
      </c>
      <c r="D42" s="1" t="s">
        <v>40</v>
      </c>
      <c r="E42" s="13" t="s">
        <v>28</v>
      </c>
      <c r="F42" s="13" t="s">
        <v>1078</v>
      </c>
      <c r="G42" s="14">
        <v>25000</v>
      </c>
      <c r="H42"/>
      <c r="I42" s="14">
        <v>25000</v>
      </c>
      <c r="J42">
        <f t="shared" si="8"/>
        <v>717.5</v>
      </c>
      <c r="K42" s="7"/>
      <c r="L42">
        <f t="shared" si="5"/>
        <v>760</v>
      </c>
      <c r="M42">
        <v>25</v>
      </c>
      <c r="N42" s="7">
        <f t="shared" si="6"/>
        <v>1502.5</v>
      </c>
      <c r="O42" s="14">
        <f t="shared" si="7"/>
        <v>23497.5</v>
      </c>
    </row>
    <row r="43" spans="1:15" ht="24.95" customHeight="1" x14ac:dyDescent="0.25">
      <c r="A43" s="1">
        <v>36</v>
      </c>
      <c r="B43" s="1" t="s">
        <v>1438</v>
      </c>
      <c r="C43" s="1" t="s">
        <v>1439</v>
      </c>
      <c r="D43" s="1" t="s">
        <v>46</v>
      </c>
      <c r="E43" s="13" t="s">
        <v>36</v>
      </c>
      <c r="F43" s="13" t="s">
        <v>1078</v>
      </c>
      <c r="G43" s="14">
        <v>15000</v>
      </c>
      <c r="H43">
        <v>0</v>
      </c>
      <c r="I43" s="14">
        <f t="shared" ref="I43" si="13">+G43+H43</f>
        <v>15000</v>
      </c>
      <c r="J43">
        <f t="shared" ref="J43" si="14">+I43*2.87%</f>
        <v>430.5</v>
      </c>
      <c r="K43" s="7"/>
      <c r="L43">
        <f t="shared" ref="L43" si="15">+I43*3.04%</f>
        <v>456</v>
      </c>
      <c r="M43">
        <v>25</v>
      </c>
      <c r="N43" s="7">
        <f t="shared" ref="N43" si="16">+J43+K43+L43+M43</f>
        <v>911.5</v>
      </c>
      <c r="O43" s="14">
        <f t="shared" ref="O43" si="17">+I43-N43</f>
        <v>14088.5</v>
      </c>
    </row>
    <row r="44" spans="1:15" ht="24.95" customHeight="1" x14ac:dyDescent="0.25">
      <c r="A44" s="1">
        <v>37</v>
      </c>
      <c r="B44" s="1" t="s">
        <v>1169</v>
      </c>
      <c r="C44" s="1" t="s">
        <v>741</v>
      </c>
      <c r="D44" s="1" t="s">
        <v>1152</v>
      </c>
      <c r="E44" s="13" t="s">
        <v>36</v>
      </c>
      <c r="F44" s="13" t="s">
        <v>1078</v>
      </c>
      <c r="G44" s="14">
        <v>10000</v>
      </c>
      <c r="H44">
        <v>0</v>
      </c>
      <c r="I44" s="14">
        <f t="shared" ref="I44:I58" si="18">+G44+H44</f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1170</v>
      </c>
      <c r="C45" s="1" t="s">
        <v>741</v>
      </c>
      <c r="D45" s="1" t="s">
        <v>1125</v>
      </c>
      <c r="E45" s="13" t="s">
        <v>36</v>
      </c>
      <c r="F45" s="13" t="s">
        <v>1078</v>
      </c>
      <c r="G45" s="14">
        <v>10000</v>
      </c>
      <c r="H45"/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1171</v>
      </c>
      <c r="C46" s="1" t="s">
        <v>741</v>
      </c>
      <c r="D46" s="1" t="s">
        <v>1152</v>
      </c>
      <c r="E46" s="13" t="s">
        <v>36</v>
      </c>
      <c r="F46" s="13" t="s">
        <v>1078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1172</v>
      </c>
      <c r="C47" s="1" t="s">
        <v>741</v>
      </c>
      <c r="D47" s="1" t="s">
        <v>1123</v>
      </c>
      <c r="E47" s="13" t="s">
        <v>36</v>
      </c>
      <c r="F47" s="13" t="s">
        <v>1078</v>
      </c>
      <c r="G47" s="14">
        <v>10000</v>
      </c>
      <c r="H47">
        <v>0</v>
      </c>
      <c r="I47" s="14">
        <f t="shared" si="18"/>
        <v>10000</v>
      </c>
      <c r="J47">
        <f t="shared" si="8"/>
        <v>287</v>
      </c>
      <c r="K47" s="7"/>
      <c r="L47">
        <f t="shared" si="5"/>
        <v>304</v>
      </c>
      <c r="M47">
        <v>25</v>
      </c>
      <c r="N47" s="7">
        <f t="shared" si="6"/>
        <v>616</v>
      </c>
      <c r="O47" s="14">
        <f t="shared" si="7"/>
        <v>9384</v>
      </c>
    </row>
    <row r="48" spans="1:15" ht="24.95" customHeight="1" x14ac:dyDescent="0.25">
      <c r="A48" s="1">
        <v>41</v>
      </c>
      <c r="B48" s="1" t="s">
        <v>1239</v>
      </c>
      <c r="C48" s="1" t="s">
        <v>741</v>
      </c>
      <c r="D48" s="1" t="s">
        <v>1123</v>
      </c>
      <c r="E48" s="13" t="s">
        <v>36</v>
      </c>
      <c r="F48" s="13" t="s">
        <v>1078</v>
      </c>
      <c r="G48" s="14">
        <v>10000</v>
      </c>
      <c r="H48">
        <v>0</v>
      </c>
      <c r="I48" s="14">
        <f t="shared" si="18"/>
        <v>10000</v>
      </c>
      <c r="J48">
        <f t="shared" si="8"/>
        <v>287</v>
      </c>
      <c r="K48" s="7"/>
      <c r="L48">
        <f t="shared" si="5"/>
        <v>304</v>
      </c>
      <c r="M48">
        <v>25</v>
      </c>
      <c r="N48" s="7">
        <f t="shared" si="6"/>
        <v>616</v>
      </c>
      <c r="O48" s="14">
        <f t="shared" si="7"/>
        <v>9384</v>
      </c>
    </row>
    <row r="49" spans="1:15" ht="24.95" customHeight="1" x14ac:dyDescent="0.25">
      <c r="A49" s="1">
        <v>42</v>
      </c>
      <c r="B49" s="1" t="s">
        <v>1173</v>
      </c>
      <c r="C49" s="1" t="s">
        <v>1174</v>
      </c>
      <c r="D49" s="1" t="s">
        <v>1123</v>
      </c>
      <c r="E49" s="13" t="s">
        <v>36</v>
      </c>
      <c r="F49" s="13" t="s">
        <v>1078</v>
      </c>
      <c r="G49" s="14">
        <v>15000</v>
      </c>
      <c r="H49">
        <v>0</v>
      </c>
      <c r="I49" s="14">
        <f t="shared" si="18"/>
        <v>15000</v>
      </c>
      <c r="J49">
        <f t="shared" si="8"/>
        <v>430.5</v>
      </c>
      <c r="K49" s="7"/>
      <c r="L49">
        <f t="shared" si="5"/>
        <v>456</v>
      </c>
      <c r="M49">
        <f>25+1232.3</f>
        <v>1257.3</v>
      </c>
      <c r="N49" s="7">
        <f t="shared" si="6"/>
        <v>2143.8000000000002</v>
      </c>
      <c r="O49" s="14">
        <f t="shared" si="7"/>
        <v>12856.2</v>
      </c>
    </row>
    <row r="50" spans="1:15" ht="24.95" customHeight="1" x14ac:dyDescent="0.25">
      <c r="A50" s="1">
        <v>43</v>
      </c>
      <c r="B50" s="1" t="s">
        <v>1175</v>
      </c>
      <c r="C50" s="1" t="s">
        <v>357</v>
      </c>
      <c r="D50" s="1" t="s">
        <v>101</v>
      </c>
      <c r="E50" s="13" t="s">
        <v>36</v>
      </c>
      <c r="F50" s="13" t="s">
        <v>1078</v>
      </c>
      <c r="G50" s="14">
        <v>15000</v>
      </c>
      <c r="H50">
        <v>0</v>
      </c>
      <c r="I50" s="14">
        <f t="shared" si="18"/>
        <v>15000</v>
      </c>
      <c r="J50">
        <f t="shared" si="8"/>
        <v>430.5</v>
      </c>
      <c r="K50" s="7"/>
      <c r="L50">
        <f t="shared" si="5"/>
        <v>456</v>
      </c>
      <c r="M50">
        <v>25</v>
      </c>
      <c r="N50" s="7">
        <f t="shared" si="6"/>
        <v>911.5</v>
      </c>
      <c r="O50" s="14">
        <f t="shared" si="7"/>
        <v>14088.5</v>
      </c>
    </row>
    <row r="51" spans="1:15" ht="24.95" customHeight="1" x14ac:dyDescent="0.25">
      <c r="A51" s="1">
        <v>44</v>
      </c>
      <c r="B51" s="1" t="s">
        <v>1176</v>
      </c>
      <c r="C51" s="1" t="s">
        <v>357</v>
      </c>
      <c r="D51" s="1" t="s">
        <v>101</v>
      </c>
      <c r="E51" s="13" t="s">
        <v>36</v>
      </c>
      <c r="F51" s="13" t="s">
        <v>1078</v>
      </c>
      <c r="G51" s="14">
        <v>11000</v>
      </c>
      <c r="H51">
        <v>0</v>
      </c>
      <c r="I51" s="14">
        <f t="shared" si="18"/>
        <v>11000</v>
      </c>
      <c r="J51">
        <f t="shared" si="8"/>
        <v>315.7</v>
      </c>
      <c r="K51" s="7"/>
      <c r="L51">
        <f t="shared" si="5"/>
        <v>334.4</v>
      </c>
      <c r="M51">
        <v>25</v>
      </c>
      <c r="N51" s="7">
        <f t="shared" si="6"/>
        <v>675.09999999999991</v>
      </c>
      <c r="O51" s="14">
        <f t="shared" si="7"/>
        <v>10324.9</v>
      </c>
    </row>
    <row r="52" spans="1:15" ht="24.95" customHeight="1" x14ac:dyDescent="0.25">
      <c r="A52" s="1">
        <v>45</v>
      </c>
      <c r="B52" s="1" t="s">
        <v>1177</v>
      </c>
      <c r="C52" s="1" t="s">
        <v>357</v>
      </c>
      <c r="D52" s="1" t="s">
        <v>101</v>
      </c>
      <c r="E52" s="13" t="s">
        <v>36</v>
      </c>
      <c r="F52" s="13" t="s">
        <v>1078</v>
      </c>
      <c r="G52" s="14">
        <v>11000</v>
      </c>
      <c r="H52">
        <v>0</v>
      </c>
      <c r="I52" s="14">
        <f t="shared" si="18"/>
        <v>11000</v>
      </c>
      <c r="J52">
        <f t="shared" si="8"/>
        <v>315.7</v>
      </c>
      <c r="K52" s="7"/>
      <c r="L52">
        <f t="shared" si="5"/>
        <v>334.4</v>
      </c>
      <c r="M52">
        <v>25</v>
      </c>
      <c r="N52" s="7">
        <f t="shared" si="6"/>
        <v>675.09999999999991</v>
      </c>
      <c r="O52" s="14">
        <f t="shared" si="7"/>
        <v>10324.9</v>
      </c>
    </row>
    <row r="53" spans="1:15" ht="24.95" customHeight="1" x14ac:dyDescent="0.25">
      <c r="A53" s="1">
        <v>46</v>
      </c>
      <c r="B53" s="1" t="s">
        <v>1178</v>
      </c>
      <c r="C53" s="1" t="s">
        <v>357</v>
      </c>
      <c r="D53" s="1" t="s">
        <v>40</v>
      </c>
      <c r="E53" s="13" t="s">
        <v>28</v>
      </c>
      <c r="F53" s="13" t="s">
        <v>1078</v>
      </c>
      <c r="G53" s="14">
        <v>20000</v>
      </c>
      <c r="H53">
        <v>0</v>
      </c>
      <c r="I53" s="14">
        <f t="shared" si="18"/>
        <v>20000</v>
      </c>
      <c r="J53">
        <f t="shared" si="8"/>
        <v>574</v>
      </c>
      <c r="K53" s="7"/>
      <c r="L53">
        <f t="shared" si="5"/>
        <v>608</v>
      </c>
      <c r="M53">
        <v>25</v>
      </c>
      <c r="N53" s="7">
        <f t="shared" si="6"/>
        <v>1207</v>
      </c>
      <c r="O53" s="14">
        <f t="shared" si="7"/>
        <v>18793</v>
      </c>
    </row>
    <row r="54" spans="1:15" ht="24.95" customHeight="1" x14ac:dyDescent="0.25">
      <c r="A54" s="1">
        <v>47</v>
      </c>
      <c r="B54" s="1" t="s">
        <v>1185</v>
      </c>
      <c r="C54" s="1" t="s">
        <v>1179</v>
      </c>
      <c r="D54" s="1" t="s">
        <v>1186</v>
      </c>
      <c r="E54" s="13" t="s">
        <v>36</v>
      </c>
      <c r="F54" s="13" t="s">
        <v>1078</v>
      </c>
      <c r="G54" s="14">
        <v>15000</v>
      </c>
      <c r="H54">
        <v>0</v>
      </c>
      <c r="I54" s="14">
        <f t="shared" si="18"/>
        <v>15000</v>
      </c>
      <c r="J54">
        <f t="shared" si="8"/>
        <v>430.5</v>
      </c>
      <c r="K54" s="7"/>
      <c r="L54">
        <f t="shared" si="5"/>
        <v>456</v>
      </c>
      <c r="M54">
        <v>25</v>
      </c>
      <c r="N54" s="7">
        <f t="shared" si="6"/>
        <v>911.5</v>
      </c>
      <c r="O54" s="14">
        <f t="shared" si="7"/>
        <v>14088.5</v>
      </c>
    </row>
    <row r="55" spans="1:15" ht="24.95" customHeight="1" x14ac:dyDescent="0.25">
      <c r="A55" s="1">
        <v>48</v>
      </c>
      <c r="B55" s="1" t="s">
        <v>1189</v>
      </c>
      <c r="C55" s="1" t="s">
        <v>218</v>
      </c>
      <c r="D55" s="1" t="s">
        <v>40</v>
      </c>
      <c r="E55" s="13" t="s">
        <v>28</v>
      </c>
      <c r="F55" s="13" t="s">
        <v>1078</v>
      </c>
      <c r="G55" s="14">
        <v>28750</v>
      </c>
      <c r="H55">
        <v>0</v>
      </c>
      <c r="I55" s="14">
        <f t="shared" si="18"/>
        <v>28750</v>
      </c>
      <c r="J55">
        <v>825.13</v>
      </c>
      <c r="K55" s="7"/>
      <c r="L55">
        <f t="shared" si="5"/>
        <v>874</v>
      </c>
      <c r="M55">
        <v>25</v>
      </c>
      <c r="N55" s="7">
        <f t="shared" si="6"/>
        <v>1724.13</v>
      </c>
      <c r="O55" s="14">
        <f t="shared" si="7"/>
        <v>27025.87</v>
      </c>
    </row>
    <row r="56" spans="1:15" ht="24.95" customHeight="1" x14ac:dyDescent="0.25">
      <c r="A56" s="1">
        <v>49</v>
      </c>
      <c r="B56" s="1" t="s">
        <v>1191</v>
      </c>
      <c r="C56" s="1" t="s">
        <v>218</v>
      </c>
      <c r="D56" s="1" t="s">
        <v>115</v>
      </c>
      <c r="E56" s="13" t="s">
        <v>36</v>
      </c>
      <c r="F56" s="13" t="s">
        <v>37</v>
      </c>
      <c r="G56" s="14">
        <v>11000</v>
      </c>
      <c r="H56">
        <v>0</v>
      </c>
      <c r="I56" s="14">
        <f t="shared" si="18"/>
        <v>11000</v>
      </c>
      <c r="J56">
        <f t="shared" si="8"/>
        <v>315.7</v>
      </c>
      <c r="K56" s="7"/>
      <c r="L56">
        <f t="shared" si="5"/>
        <v>334.4</v>
      </c>
      <c r="M56">
        <v>25</v>
      </c>
      <c r="N56" s="7">
        <f t="shared" si="6"/>
        <v>675.09999999999991</v>
      </c>
      <c r="O56" s="14">
        <f t="shared" si="7"/>
        <v>10324.9</v>
      </c>
    </row>
    <row r="57" spans="1:15" ht="24.95" customHeight="1" x14ac:dyDescent="0.25">
      <c r="A57" s="1">
        <v>50</v>
      </c>
      <c r="B57" s="1" t="s">
        <v>1192</v>
      </c>
      <c r="C57" s="1" t="s">
        <v>218</v>
      </c>
      <c r="D57" s="1" t="s">
        <v>65</v>
      </c>
      <c r="E57" s="13" t="s">
        <v>36</v>
      </c>
      <c r="F57" s="13" t="s">
        <v>37</v>
      </c>
      <c r="G57" s="14">
        <v>13000</v>
      </c>
      <c r="H57">
        <v>0</v>
      </c>
      <c r="I57" s="14">
        <f t="shared" si="18"/>
        <v>13000</v>
      </c>
      <c r="J57">
        <f t="shared" si="8"/>
        <v>373.1</v>
      </c>
      <c r="K57" s="7"/>
      <c r="L57">
        <f t="shared" si="5"/>
        <v>395.2</v>
      </c>
      <c r="M57">
        <v>25</v>
      </c>
      <c r="N57" s="7">
        <f t="shared" si="6"/>
        <v>793.3</v>
      </c>
      <c r="O57" s="14">
        <f t="shared" si="7"/>
        <v>12206.7</v>
      </c>
    </row>
    <row r="58" spans="1:15" ht="24.95" customHeight="1" x14ac:dyDescent="0.25">
      <c r="A58" s="1">
        <v>51</v>
      </c>
      <c r="B58" s="1" t="s">
        <v>1196</v>
      </c>
      <c r="C58" s="1" t="s">
        <v>1194</v>
      </c>
      <c r="D58" s="1" t="s">
        <v>84</v>
      </c>
      <c r="E58" s="13" t="s">
        <v>36</v>
      </c>
      <c r="F58" s="13" t="s">
        <v>37</v>
      </c>
      <c r="G58" s="14">
        <v>13200</v>
      </c>
      <c r="H58">
        <v>0</v>
      </c>
      <c r="I58" s="14">
        <f t="shared" si="18"/>
        <v>13200</v>
      </c>
      <c r="J58">
        <f t="shared" si="8"/>
        <v>378.84</v>
      </c>
      <c r="K58" s="7">
        <v>0</v>
      </c>
      <c r="L58">
        <f t="shared" si="5"/>
        <v>401.28</v>
      </c>
      <c r="M58">
        <f>25</f>
        <v>25</v>
      </c>
      <c r="N58" s="7">
        <f t="shared" si="6"/>
        <v>805.11999999999989</v>
      </c>
      <c r="O58" s="14">
        <f>+I58-N58</f>
        <v>12394.880000000001</v>
      </c>
    </row>
    <row r="59" spans="1:15" ht="24.95" customHeight="1" x14ac:dyDescent="0.25">
      <c r="A59" s="1">
        <v>52</v>
      </c>
      <c r="B59" s="1" t="s">
        <v>1197</v>
      </c>
      <c r="C59" s="1" t="s">
        <v>1194</v>
      </c>
      <c r="D59" s="1" t="s">
        <v>253</v>
      </c>
      <c r="E59" s="13" t="s">
        <v>36</v>
      </c>
      <c r="F59" s="13" t="s">
        <v>1078</v>
      </c>
      <c r="G59" s="14">
        <v>15000</v>
      </c>
      <c r="H59">
        <v>0</v>
      </c>
      <c r="I59" s="14">
        <f>+G59+H59</f>
        <v>15000</v>
      </c>
      <c r="J59">
        <f t="shared" si="8"/>
        <v>430.5</v>
      </c>
      <c r="K59" s="7"/>
      <c r="L59">
        <f t="shared" si="5"/>
        <v>456</v>
      </c>
      <c r="M59">
        <v>25</v>
      </c>
      <c r="N59" s="7">
        <f t="shared" si="6"/>
        <v>911.5</v>
      </c>
      <c r="O59" s="14">
        <f t="shared" si="7"/>
        <v>14088.5</v>
      </c>
    </row>
    <row r="60" spans="1:15" ht="24.95" customHeight="1" x14ac:dyDescent="0.25">
      <c r="A60" s="1">
        <v>53</v>
      </c>
      <c r="B60" s="1" t="s">
        <v>1440</v>
      </c>
      <c r="C60" s="1" t="s">
        <v>1194</v>
      </c>
      <c r="D60" s="1" t="s">
        <v>40</v>
      </c>
      <c r="E60" s="13" t="s">
        <v>28</v>
      </c>
      <c r="F60" s="13" t="s">
        <v>1078</v>
      </c>
      <c r="G60" s="14">
        <v>35000</v>
      </c>
      <c r="H60">
        <v>0</v>
      </c>
      <c r="I60" s="14">
        <f t="shared" ref="I60" si="19">+G60+H60</f>
        <v>35000</v>
      </c>
      <c r="J60">
        <f t="shared" ref="J60" si="20">+I60*2.87%</f>
        <v>1004.5</v>
      </c>
      <c r="K60" s="7"/>
      <c r="L60">
        <f t="shared" ref="L60" si="21">+I60*3.04%</f>
        <v>1064</v>
      </c>
      <c r="M60">
        <v>25</v>
      </c>
      <c r="N60" s="7">
        <f t="shared" ref="N60" si="22">+J60+K60+L60+M60</f>
        <v>2093.5</v>
      </c>
      <c r="O60" s="14">
        <f t="shared" ref="O60" si="23">+I60-N60</f>
        <v>32906.5</v>
      </c>
    </row>
    <row r="61" spans="1:15" ht="24.95" customHeight="1" x14ac:dyDescent="0.25">
      <c r="A61" s="1">
        <v>54</v>
      </c>
      <c r="B61" s="1" t="s">
        <v>1441</v>
      </c>
      <c r="C61" s="1" t="s">
        <v>1194</v>
      </c>
      <c r="D61" s="1" t="s">
        <v>40</v>
      </c>
      <c r="E61" s="13" t="s">
        <v>28</v>
      </c>
      <c r="F61" s="13" t="s">
        <v>1078</v>
      </c>
      <c r="G61" s="14">
        <v>35000</v>
      </c>
      <c r="H61">
        <v>0</v>
      </c>
      <c r="I61" s="14">
        <f t="shared" ref="I61" si="24">+G61+H61</f>
        <v>35000</v>
      </c>
      <c r="J61">
        <f t="shared" ref="J61" si="25">+I61*2.87%</f>
        <v>1004.5</v>
      </c>
      <c r="K61" s="7"/>
      <c r="L61">
        <f t="shared" ref="L61" si="26">+I61*3.04%</f>
        <v>1064</v>
      </c>
      <c r="M61">
        <v>25</v>
      </c>
      <c r="N61" s="7">
        <f t="shared" ref="N61" si="27">+J61+K61+L61+M61</f>
        <v>2093.5</v>
      </c>
      <c r="O61" s="14">
        <f t="shared" ref="O61" si="28">+I61-N61</f>
        <v>32906.5</v>
      </c>
    </row>
    <row r="62" spans="1:15" ht="24.95" customHeight="1" x14ac:dyDescent="0.25">
      <c r="A62" s="1">
        <v>55</v>
      </c>
      <c r="B62" s="1" t="s">
        <v>1200</v>
      </c>
      <c r="C62" s="1" t="s">
        <v>1199</v>
      </c>
      <c r="D62" s="1" t="s">
        <v>253</v>
      </c>
      <c r="E62" s="13" t="s">
        <v>36</v>
      </c>
      <c r="F62" s="13" t="s">
        <v>1078</v>
      </c>
      <c r="G62" s="14">
        <v>11000</v>
      </c>
      <c r="H62">
        <v>0</v>
      </c>
      <c r="I62" s="14">
        <f t="shared" ref="I62:I70" si="29">+G62+H62</f>
        <v>11000</v>
      </c>
      <c r="J62">
        <f t="shared" si="8"/>
        <v>315.7</v>
      </c>
      <c r="K62" s="7"/>
      <c r="L62">
        <f t="shared" si="5"/>
        <v>334.4</v>
      </c>
      <c r="M62">
        <v>25</v>
      </c>
      <c r="N62" s="7">
        <f t="shared" si="6"/>
        <v>675.09999999999991</v>
      </c>
      <c r="O62" s="14">
        <f t="shared" si="7"/>
        <v>10324.9</v>
      </c>
    </row>
    <row r="63" spans="1:15" ht="24.95" customHeight="1" x14ac:dyDescent="0.25">
      <c r="A63" s="1">
        <v>56</v>
      </c>
      <c r="B63" s="1" t="s">
        <v>1201</v>
      </c>
      <c r="C63" s="1" t="s">
        <v>1202</v>
      </c>
      <c r="D63" s="1" t="s">
        <v>253</v>
      </c>
      <c r="E63" s="13" t="s">
        <v>36</v>
      </c>
      <c r="F63" s="13" t="s">
        <v>1078</v>
      </c>
      <c r="G63" s="14">
        <v>11000</v>
      </c>
      <c r="H63">
        <v>0</v>
      </c>
      <c r="I63" s="14">
        <f t="shared" si="29"/>
        <v>11000</v>
      </c>
      <c r="J63">
        <f t="shared" si="8"/>
        <v>315.7</v>
      </c>
      <c r="K63" s="7"/>
      <c r="L63">
        <f t="shared" si="5"/>
        <v>334.4</v>
      </c>
      <c r="M63">
        <v>25</v>
      </c>
      <c r="N63" s="7">
        <f t="shared" si="6"/>
        <v>675.09999999999991</v>
      </c>
      <c r="O63" s="14">
        <f t="shared" si="7"/>
        <v>10324.9</v>
      </c>
    </row>
    <row r="64" spans="1:15" ht="24.95" customHeight="1" x14ac:dyDescent="0.25">
      <c r="A64" s="1">
        <v>57</v>
      </c>
      <c r="B64" s="1" t="s">
        <v>1203</v>
      </c>
      <c r="C64" s="1" t="s">
        <v>1202</v>
      </c>
      <c r="D64" s="1" t="s">
        <v>253</v>
      </c>
      <c r="E64" s="13" t="s">
        <v>36</v>
      </c>
      <c r="F64" s="13" t="s">
        <v>1078</v>
      </c>
      <c r="G64" s="14">
        <v>10000</v>
      </c>
      <c r="H64">
        <v>0</v>
      </c>
      <c r="I64" s="14">
        <f t="shared" si="29"/>
        <v>10000</v>
      </c>
      <c r="J64">
        <f t="shared" si="8"/>
        <v>287</v>
      </c>
      <c r="K64" s="7"/>
      <c r="L64">
        <f t="shared" si="5"/>
        <v>304</v>
      </c>
      <c r="M64">
        <v>25</v>
      </c>
      <c r="N64" s="7">
        <f t="shared" si="6"/>
        <v>616</v>
      </c>
      <c r="O64" s="14">
        <f t="shared" si="7"/>
        <v>9384</v>
      </c>
    </row>
    <row r="65" spans="1:15" ht="24.95" customHeight="1" x14ac:dyDescent="0.25">
      <c r="A65" s="1">
        <v>58</v>
      </c>
      <c r="B65" s="1" t="s">
        <v>1204</v>
      </c>
      <c r="C65" s="1" t="s">
        <v>1202</v>
      </c>
      <c r="D65" s="1" t="s">
        <v>253</v>
      </c>
      <c r="E65" s="13" t="s">
        <v>28</v>
      </c>
      <c r="F65" s="13" t="s">
        <v>1078</v>
      </c>
      <c r="G65" s="14">
        <v>14300</v>
      </c>
      <c r="H65">
        <v>0</v>
      </c>
      <c r="I65" s="14">
        <f t="shared" si="29"/>
        <v>14300</v>
      </c>
      <c r="J65">
        <f t="shared" si="8"/>
        <v>410.41</v>
      </c>
      <c r="K65" s="7"/>
      <c r="L65">
        <f t="shared" si="5"/>
        <v>434.72</v>
      </c>
      <c r="M65">
        <v>25</v>
      </c>
      <c r="N65" s="7">
        <f t="shared" si="6"/>
        <v>870.13000000000011</v>
      </c>
      <c r="O65" s="14">
        <f t="shared" si="7"/>
        <v>13429.869999999999</v>
      </c>
    </row>
    <row r="66" spans="1:15" ht="24.95" customHeight="1" x14ac:dyDescent="0.25">
      <c r="A66" s="1">
        <v>59</v>
      </c>
      <c r="B66" s="1" t="s">
        <v>1206</v>
      </c>
      <c r="C66" s="1" t="s">
        <v>1062</v>
      </c>
      <c r="D66" s="1" t="s">
        <v>1186</v>
      </c>
      <c r="E66" s="13" t="s">
        <v>36</v>
      </c>
      <c r="F66" s="13" t="s">
        <v>1078</v>
      </c>
      <c r="G66" s="14">
        <v>20000</v>
      </c>
      <c r="H66">
        <v>0</v>
      </c>
      <c r="I66" s="14">
        <f t="shared" si="29"/>
        <v>20000</v>
      </c>
      <c r="J66">
        <f t="shared" si="8"/>
        <v>574</v>
      </c>
      <c r="K66" s="7"/>
      <c r="L66">
        <f t="shared" si="5"/>
        <v>608</v>
      </c>
      <c r="M66">
        <v>25</v>
      </c>
      <c r="N66" s="7">
        <f t="shared" si="6"/>
        <v>1207</v>
      </c>
      <c r="O66" s="14">
        <f t="shared" si="7"/>
        <v>18793</v>
      </c>
    </row>
    <row r="67" spans="1:15" ht="24.95" customHeight="1" x14ac:dyDescent="0.25">
      <c r="A67" s="1">
        <v>60</v>
      </c>
      <c r="B67" s="1" t="s">
        <v>1208</v>
      </c>
      <c r="C67" s="1" t="s">
        <v>1209</v>
      </c>
      <c r="D67" s="1" t="s">
        <v>253</v>
      </c>
      <c r="E67" s="13" t="s">
        <v>36</v>
      </c>
      <c r="F67" s="13" t="s">
        <v>1078</v>
      </c>
      <c r="G67" s="14">
        <v>25000</v>
      </c>
      <c r="H67">
        <v>0</v>
      </c>
      <c r="I67" s="14">
        <f t="shared" si="29"/>
        <v>25000</v>
      </c>
      <c r="J67">
        <f t="shared" si="8"/>
        <v>717.5</v>
      </c>
      <c r="K67" s="7"/>
      <c r="L67">
        <f t="shared" si="5"/>
        <v>760</v>
      </c>
      <c r="M67">
        <v>25</v>
      </c>
      <c r="N67" s="7">
        <f t="shared" si="6"/>
        <v>1502.5</v>
      </c>
      <c r="O67" s="14">
        <f t="shared" si="7"/>
        <v>23497.5</v>
      </c>
    </row>
    <row r="68" spans="1:15" ht="24.95" customHeight="1" x14ac:dyDescent="0.25">
      <c r="A68" s="1">
        <v>61</v>
      </c>
      <c r="B68" s="1" t="s">
        <v>1210</v>
      </c>
      <c r="C68" s="1" t="s">
        <v>1062</v>
      </c>
      <c r="D68" s="1" t="s">
        <v>253</v>
      </c>
      <c r="E68" s="13" t="s">
        <v>36</v>
      </c>
      <c r="F68" s="13" t="s">
        <v>1078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f>25+1715.46</f>
        <v>1740.46</v>
      </c>
      <c r="N68" s="7">
        <f t="shared" si="6"/>
        <v>2390.56</v>
      </c>
      <c r="O68" s="14">
        <f t="shared" si="7"/>
        <v>8609.44</v>
      </c>
    </row>
    <row r="69" spans="1:15" ht="24.95" customHeight="1" x14ac:dyDescent="0.25">
      <c r="A69" s="1">
        <v>62</v>
      </c>
      <c r="B69" s="1" t="s">
        <v>1224</v>
      </c>
      <c r="C69" s="1" t="s">
        <v>1062</v>
      </c>
      <c r="D69" s="1" t="s">
        <v>1186</v>
      </c>
      <c r="E69" s="13" t="s">
        <v>36</v>
      </c>
      <c r="F69" s="13" t="s">
        <v>1078</v>
      </c>
      <c r="G69" s="14">
        <v>15000</v>
      </c>
      <c r="H69">
        <v>0</v>
      </c>
      <c r="I69" s="14">
        <f t="shared" si="29"/>
        <v>15000</v>
      </c>
      <c r="J69">
        <f t="shared" si="8"/>
        <v>430.5</v>
      </c>
      <c r="K69" s="7"/>
      <c r="L69">
        <f t="shared" si="5"/>
        <v>456</v>
      </c>
      <c r="M69">
        <v>25</v>
      </c>
      <c r="N69" s="7">
        <f t="shared" si="6"/>
        <v>911.5</v>
      </c>
      <c r="O69" s="14">
        <f t="shared" si="7"/>
        <v>14088.5</v>
      </c>
    </row>
    <row r="70" spans="1:15" ht="24.95" customHeight="1" x14ac:dyDescent="0.25">
      <c r="A70" s="1">
        <v>63</v>
      </c>
      <c r="B70" s="1" t="s">
        <v>1225</v>
      </c>
      <c r="C70" s="1" t="s">
        <v>1226</v>
      </c>
      <c r="D70" s="1" t="s">
        <v>1227</v>
      </c>
      <c r="E70" s="13" t="s">
        <v>36</v>
      </c>
      <c r="F70" s="13" t="s">
        <v>1078</v>
      </c>
      <c r="G70" s="14">
        <v>11000</v>
      </c>
      <c r="H70">
        <v>0</v>
      </c>
      <c r="I70" s="14">
        <f t="shared" si="29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1228</v>
      </c>
      <c r="C71" s="1" t="s">
        <v>1226</v>
      </c>
      <c r="D71" s="1" t="s">
        <v>253</v>
      </c>
      <c r="E71" s="13" t="s">
        <v>36</v>
      </c>
      <c r="F71" s="13" t="s">
        <v>1078</v>
      </c>
      <c r="G71" s="14">
        <v>11000</v>
      </c>
      <c r="H71">
        <v>0</v>
      </c>
      <c r="I71" s="14">
        <f t="shared" ref="I71:I76" si="30">+G71+H71</f>
        <v>11000</v>
      </c>
      <c r="J71">
        <f t="shared" si="8"/>
        <v>315.7</v>
      </c>
      <c r="K71" s="7"/>
      <c r="L71">
        <f t="shared" si="5"/>
        <v>334.4</v>
      </c>
      <c r="M71">
        <v>25</v>
      </c>
      <c r="N71" s="7">
        <f t="shared" si="6"/>
        <v>675.09999999999991</v>
      </c>
      <c r="O71" s="14">
        <f t="shared" si="7"/>
        <v>10324.9</v>
      </c>
    </row>
    <row r="72" spans="1:15" ht="24.95" customHeight="1" x14ac:dyDescent="0.25">
      <c r="A72" s="1">
        <v>65</v>
      </c>
      <c r="B72" s="1" t="s">
        <v>1229</v>
      </c>
      <c r="C72" s="1" t="s">
        <v>1226</v>
      </c>
      <c r="D72" s="1" t="s">
        <v>253</v>
      </c>
      <c r="E72" s="13" t="s">
        <v>36</v>
      </c>
      <c r="F72" s="13" t="s">
        <v>1078</v>
      </c>
      <c r="G72" s="14">
        <v>11000</v>
      </c>
      <c r="H72">
        <v>0</v>
      </c>
      <c r="I72" s="14">
        <f t="shared" si="30"/>
        <v>11000</v>
      </c>
      <c r="J72">
        <f t="shared" si="8"/>
        <v>315.7</v>
      </c>
      <c r="K72" s="7"/>
      <c r="L72">
        <f t="shared" si="5"/>
        <v>334.4</v>
      </c>
      <c r="M72">
        <v>25</v>
      </c>
      <c r="N72" s="7">
        <f t="shared" si="6"/>
        <v>675.09999999999991</v>
      </c>
      <c r="O72" s="14">
        <f t="shared" si="7"/>
        <v>10324.9</v>
      </c>
    </row>
    <row r="73" spans="1:15" ht="24.95" customHeight="1" x14ac:dyDescent="0.25">
      <c r="A73" s="1">
        <v>66</v>
      </c>
      <c r="B73" s="1" t="s">
        <v>1236</v>
      </c>
      <c r="C73" s="1" t="s">
        <v>329</v>
      </c>
      <c r="D73" s="1" t="s">
        <v>1123</v>
      </c>
      <c r="E73" s="13" t="s">
        <v>36</v>
      </c>
      <c r="F73" s="13" t="s">
        <v>1078</v>
      </c>
      <c r="G73" s="14">
        <v>15000</v>
      </c>
      <c r="H73">
        <v>0</v>
      </c>
      <c r="I73" s="14">
        <f t="shared" si="30"/>
        <v>15000</v>
      </c>
      <c r="J73">
        <f t="shared" ref="J73:J74" si="31">+I73*2.87%</f>
        <v>430.5</v>
      </c>
      <c r="K73" s="7"/>
      <c r="L73">
        <f t="shared" ref="L73:L75" si="32">+I73*3.04%</f>
        <v>456</v>
      </c>
      <c r="M73">
        <f>25+1715.46</f>
        <v>1740.46</v>
      </c>
      <c r="N73" s="7">
        <f t="shared" ref="N73:N75" si="33">+J73+K73+L73+M73</f>
        <v>2626.96</v>
      </c>
      <c r="O73" s="14">
        <f t="shared" ref="O73:O75" si="34">+I73-N73</f>
        <v>12373.04</v>
      </c>
    </row>
    <row r="74" spans="1:15" ht="24.95" customHeight="1" x14ac:dyDescent="0.25">
      <c r="A74" s="1">
        <v>67</v>
      </c>
      <c r="B74" s="1" t="s">
        <v>1237</v>
      </c>
      <c r="C74" s="1" t="s">
        <v>793</v>
      </c>
      <c r="D74" s="1" t="s">
        <v>40</v>
      </c>
      <c r="E74" s="13" t="s">
        <v>36</v>
      </c>
      <c r="F74" s="13" t="s">
        <v>37</v>
      </c>
      <c r="G74" s="14">
        <v>30000</v>
      </c>
      <c r="H74">
        <v>0</v>
      </c>
      <c r="I74" s="14">
        <f t="shared" si="30"/>
        <v>30000</v>
      </c>
      <c r="J74">
        <f t="shared" si="31"/>
        <v>861</v>
      </c>
      <c r="K74" s="7"/>
      <c r="L74">
        <f t="shared" si="32"/>
        <v>912</v>
      </c>
      <c r="M74">
        <v>25</v>
      </c>
      <c r="N74" s="7">
        <f t="shared" si="33"/>
        <v>1798</v>
      </c>
      <c r="O74" s="14">
        <f t="shared" si="34"/>
        <v>28202</v>
      </c>
    </row>
    <row r="75" spans="1:15" ht="24.95" customHeight="1" x14ac:dyDescent="0.25">
      <c r="A75" s="1">
        <v>68</v>
      </c>
      <c r="B75" s="1" t="s">
        <v>1238</v>
      </c>
      <c r="C75" s="1" t="s">
        <v>1027</v>
      </c>
      <c r="D75" s="1" t="s">
        <v>65</v>
      </c>
      <c r="E75" s="13" t="s">
        <v>36</v>
      </c>
      <c r="F75" s="13" t="s">
        <v>37</v>
      </c>
      <c r="G75" s="14">
        <v>25000</v>
      </c>
      <c r="H75">
        <v>0</v>
      </c>
      <c r="I75" s="14">
        <f t="shared" si="30"/>
        <v>25000</v>
      </c>
      <c r="J75">
        <f>+I75*2.87%</f>
        <v>717.5</v>
      </c>
      <c r="K75" s="7"/>
      <c r="L75">
        <f t="shared" si="32"/>
        <v>760</v>
      </c>
      <c r="M75">
        <v>25</v>
      </c>
      <c r="N75" s="7">
        <f t="shared" si="33"/>
        <v>1502.5</v>
      </c>
      <c r="O75" s="14">
        <f t="shared" si="34"/>
        <v>23497.5</v>
      </c>
    </row>
    <row r="76" spans="1:15" ht="24.95" customHeight="1" x14ac:dyDescent="0.25">
      <c r="A76" s="1">
        <v>69</v>
      </c>
      <c r="B76" s="1" t="s">
        <v>1437</v>
      </c>
      <c r="C76" s="1" t="s">
        <v>272</v>
      </c>
      <c r="D76" s="1" t="s">
        <v>46</v>
      </c>
      <c r="E76" s="13" t="s">
        <v>36</v>
      </c>
      <c r="F76" s="13" t="s">
        <v>1078</v>
      </c>
      <c r="G76" s="14">
        <v>15000</v>
      </c>
      <c r="H76">
        <v>0</v>
      </c>
      <c r="I76" s="14">
        <f t="shared" si="30"/>
        <v>15000</v>
      </c>
      <c r="J76">
        <f t="shared" ref="J76" si="35">+I76*2.87%</f>
        <v>430.5</v>
      </c>
      <c r="K76" s="7"/>
      <c r="L76">
        <f t="shared" ref="L76" si="36">+I76*3.04%</f>
        <v>456</v>
      </c>
      <c r="M76">
        <v>25</v>
      </c>
      <c r="N76" s="7">
        <f t="shared" ref="N76" si="37">+J76+K76+L76+M76</f>
        <v>911.5</v>
      </c>
      <c r="O76" s="14">
        <f t="shared" ref="O76" si="38">+I76-N76</f>
        <v>14088.5</v>
      </c>
    </row>
    <row r="77" spans="1:15" x14ac:dyDescent="0.25">
      <c r="E77" s="13"/>
      <c r="F77" s="13"/>
      <c r="G77" s="14"/>
      <c r="H77"/>
      <c r="I77" s="14"/>
      <c r="J77"/>
      <c r="K77" s="7"/>
      <c r="L77"/>
      <c r="M77"/>
      <c r="N77" s="7"/>
      <c r="O77" s="14"/>
    </row>
    <row r="79" spans="1:15" ht="15.75" thickBot="1" x14ac:dyDescent="0.3">
      <c r="A79" s="2"/>
      <c r="B79" s="2"/>
      <c r="C79" s="2"/>
      <c r="D79" s="2"/>
      <c r="E79" s="2"/>
      <c r="F79" s="2"/>
      <c r="G79" s="12">
        <f>SUM(G8:G78)</f>
        <v>1202700</v>
      </c>
      <c r="H79" s="12">
        <f>SUM(H10:H75)</f>
        <v>0</v>
      </c>
      <c r="I79" s="12">
        <f>SUM(G79:H79)</f>
        <v>1202700</v>
      </c>
      <c r="J79" s="12">
        <f>SUM(J8:J78)</f>
        <v>34517.510000000009</v>
      </c>
      <c r="K79" s="12">
        <f>SUM(K10:K75)</f>
        <v>0</v>
      </c>
      <c r="L79" s="12">
        <f>SUM(L8:L77)</f>
        <v>36562.080000000009</v>
      </c>
      <c r="M79" s="12">
        <f>SUM(M8:M77)</f>
        <v>8058.22</v>
      </c>
      <c r="N79" s="12">
        <f>SUM(N8:N77)</f>
        <v>88891.000000000029</v>
      </c>
      <c r="O79" s="12">
        <f>SUM(O8:O77)</f>
        <v>1113809</v>
      </c>
    </row>
    <row r="80" spans="1:15" ht="15.75" thickTop="1" x14ac:dyDescent="0.25"/>
    <row r="83" spans="6:8" x14ac:dyDescent="0.25">
      <c r="F83" s="15"/>
      <c r="G83" s="15"/>
      <c r="H83" s="15"/>
    </row>
    <row r="84" spans="6:8" x14ac:dyDescent="0.25">
      <c r="F84" s="52" t="s">
        <v>873</v>
      </c>
      <c r="G84" s="52"/>
      <c r="H84" s="52"/>
    </row>
    <row r="85" spans="6:8" x14ac:dyDescent="0.25">
      <c r="F85" s="53" t="s">
        <v>874</v>
      </c>
      <c r="G85" s="53"/>
      <c r="H85" s="53"/>
    </row>
    <row r="86" spans="6:8" x14ac:dyDescent="0.25">
      <c r="G86" s="1"/>
      <c r="H86" s="1"/>
    </row>
    <row r="743" spans="11:11" x14ac:dyDescent="0.25">
      <c r="K743" s="13" t="s">
        <v>0</v>
      </c>
    </row>
  </sheetData>
  <mergeCells count="8">
    <mergeCell ref="F84:H84"/>
    <mergeCell ref="F85:H85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A3" zoomScale="120" zoomScaleNormal="120" workbookViewId="0">
      <selection activeCell="B11" sqref="B11:E15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6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16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1513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7" t="s">
        <v>4</v>
      </c>
      <c r="F6" s="57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1110</v>
      </c>
      <c r="C8" s="1" t="s">
        <v>79</v>
      </c>
      <c r="D8" s="1" t="s">
        <v>98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1111</v>
      </c>
      <c r="C9" s="1" t="s">
        <v>167</v>
      </c>
      <c r="D9" s="1" t="s">
        <v>1112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ht="24.95" customHeight="1" x14ac:dyDescent="0.25">
      <c r="A10" s="1">
        <v>3</v>
      </c>
      <c r="B10" s="1" t="s">
        <v>1114</v>
      </c>
      <c r="C10" s="1" t="s">
        <v>1115</v>
      </c>
      <c r="D10" s="1" t="s">
        <v>197</v>
      </c>
      <c r="E10" s="13" t="s">
        <v>28</v>
      </c>
      <c r="F10" s="13" t="s">
        <v>37</v>
      </c>
      <c r="G10" s="14">
        <v>40250</v>
      </c>
      <c r="H10">
        <v>0</v>
      </c>
      <c r="I10" s="14">
        <f t="shared" si="0"/>
        <v>40250</v>
      </c>
      <c r="J10">
        <v>1155.18</v>
      </c>
      <c r="K10" s="7">
        <v>477.93</v>
      </c>
      <c r="L10">
        <f t="shared" si="2"/>
        <v>1223.5999999999999</v>
      </c>
      <c r="M10">
        <v>25</v>
      </c>
      <c r="N10" s="7">
        <f t="shared" si="3"/>
        <v>2881.71</v>
      </c>
      <c r="O10" s="14">
        <f t="shared" si="4"/>
        <v>37368.29</v>
      </c>
    </row>
    <row r="11" spans="1:16" ht="24.95" customHeight="1" x14ac:dyDescent="0.25">
      <c r="A11" s="1">
        <v>4</v>
      </c>
      <c r="B11" s="1" t="s">
        <v>1118</v>
      </c>
      <c r="C11" s="1" t="s">
        <v>557</v>
      </c>
      <c r="D11" s="1" t="s">
        <v>197</v>
      </c>
      <c r="E11" s="13" t="s">
        <v>28</v>
      </c>
      <c r="F11" s="13" t="s">
        <v>37</v>
      </c>
      <c r="G11" s="14">
        <v>57500</v>
      </c>
      <c r="H11">
        <v>0</v>
      </c>
      <c r="I11" s="14">
        <f t="shared" si="0"/>
        <v>57500</v>
      </c>
      <c r="J11">
        <f t="shared" si="1"/>
        <v>1650.25</v>
      </c>
      <c r="K11" s="7">
        <v>3016.2</v>
      </c>
      <c r="L11">
        <f t="shared" si="2"/>
        <v>1748</v>
      </c>
      <c r="M11">
        <f>25+3830.92</f>
        <v>3855.92</v>
      </c>
      <c r="N11" s="7">
        <f t="shared" si="3"/>
        <v>10270.369999999999</v>
      </c>
      <c r="O11" s="14">
        <f t="shared" si="4"/>
        <v>47229.630000000005</v>
      </c>
    </row>
    <row r="12" spans="1:16" ht="24.95" customHeight="1" x14ac:dyDescent="0.25">
      <c r="A12" s="1">
        <v>5</v>
      </c>
      <c r="B12" s="1" t="s">
        <v>1120</v>
      </c>
      <c r="C12" s="1" t="s">
        <v>557</v>
      </c>
      <c r="D12" s="1" t="s">
        <v>1121</v>
      </c>
      <c r="E12" s="13" t="s">
        <v>28</v>
      </c>
      <c r="F12" s="13" t="s">
        <v>37</v>
      </c>
      <c r="G12" s="14">
        <v>57500</v>
      </c>
      <c r="H12">
        <v>0</v>
      </c>
      <c r="I12" s="14">
        <f t="shared" si="0"/>
        <v>57500</v>
      </c>
      <c r="J12">
        <f t="shared" si="1"/>
        <v>1650.25</v>
      </c>
      <c r="K12" s="7">
        <v>3016.2</v>
      </c>
      <c r="L12">
        <f t="shared" si="2"/>
        <v>1748</v>
      </c>
      <c r="M12">
        <f>25+3830.92</f>
        <v>3855.92</v>
      </c>
      <c r="N12" s="7">
        <f t="shared" si="3"/>
        <v>10270.369999999999</v>
      </c>
      <c r="O12" s="14">
        <f t="shared" si="4"/>
        <v>47229.630000000005</v>
      </c>
    </row>
    <row r="13" spans="1:16" ht="24.95" customHeight="1" x14ac:dyDescent="0.25">
      <c r="A13" s="1">
        <v>6</v>
      </c>
      <c r="B13" s="1" t="s">
        <v>1241</v>
      </c>
      <c r="C13" s="1" t="s">
        <v>557</v>
      </c>
      <c r="D13" s="1" t="s">
        <v>197</v>
      </c>
      <c r="E13" s="13" t="s">
        <v>28</v>
      </c>
      <c r="F13" s="13" t="s">
        <v>1078</v>
      </c>
      <c r="G13" s="14">
        <v>57500</v>
      </c>
      <c r="H13">
        <v>0</v>
      </c>
      <c r="I13" s="14">
        <f t="shared" si="0"/>
        <v>57500</v>
      </c>
      <c r="J13">
        <f t="shared" si="1"/>
        <v>1650.25</v>
      </c>
      <c r="K13" s="7">
        <v>3016.2</v>
      </c>
      <c r="L13">
        <f t="shared" si="2"/>
        <v>1748</v>
      </c>
      <c r="M13">
        <v>425</v>
      </c>
      <c r="N13" s="7">
        <f t="shared" si="3"/>
        <v>6839.45</v>
      </c>
      <c r="O13" s="14">
        <f t="shared" si="4"/>
        <v>50660.55</v>
      </c>
    </row>
    <row r="14" spans="1:16" ht="24.95" customHeight="1" x14ac:dyDescent="0.25">
      <c r="A14" s="1">
        <v>7</v>
      </c>
      <c r="B14" s="1" t="s">
        <v>1242</v>
      </c>
      <c r="C14" s="1" t="s">
        <v>557</v>
      </c>
      <c r="D14" s="1" t="s">
        <v>995</v>
      </c>
      <c r="E14" s="13" t="s">
        <v>28</v>
      </c>
      <c r="F14" s="13" t="s">
        <v>37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3430.92+25</f>
        <v>3455.92</v>
      </c>
      <c r="N14" s="7">
        <f t="shared" si="3"/>
        <v>8264.92</v>
      </c>
      <c r="O14" s="14">
        <f t="shared" si="4"/>
        <v>41735.08</v>
      </c>
    </row>
    <row r="15" spans="1:16" ht="24.95" customHeight="1" x14ac:dyDescent="0.25">
      <c r="A15" s="1">
        <v>8</v>
      </c>
      <c r="B15" s="1" t="s">
        <v>1132</v>
      </c>
      <c r="C15" s="1" t="s">
        <v>508</v>
      </c>
      <c r="D15" s="1" t="s">
        <v>197</v>
      </c>
      <c r="E15" s="13" t="s">
        <v>28</v>
      </c>
      <c r="F15" s="13" t="s">
        <v>1078</v>
      </c>
      <c r="G15" s="14">
        <v>57500</v>
      </c>
      <c r="H15">
        <v>0</v>
      </c>
      <c r="I15" s="14">
        <f t="shared" si="0"/>
        <v>57500</v>
      </c>
      <c r="J15">
        <f t="shared" si="1"/>
        <v>1650.25</v>
      </c>
      <c r="K15" s="7">
        <v>3016.2</v>
      </c>
      <c r="L15">
        <f t="shared" si="2"/>
        <v>1748</v>
      </c>
      <c r="M15">
        <f>25+3830.92</f>
        <v>3855.92</v>
      </c>
      <c r="N15" s="7">
        <f t="shared" si="3"/>
        <v>10270.369999999999</v>
      </c>
      <c r="O15" s="14">
        <f t="shared" si="4"/>
        <v>47229.630000000005</v>
      </c>
    </row>
    <row r="16" spans="1:16" ht="24.95" customHeight="1" x14ac:dyDescent="0.25">
      <c r="A16" s="1">
        <v>9</v>
      </c>
      <c r="B16" s="1" t="s">
        <v>1134</v>
      </c>
      <c r="C16" s="1" t="s">
        <v>1135</v>
      </c>
      <c r="D16" s="1" t="s">
        <v>1121</v>
      </c>
      <c r="E16" s="13" t="s">
        <v>28</v>
      </c>
      <c r="F16" s="13" t="s">
        <v>1078</v>
      </c>
      <c r="G16" s="14">
        <v>57500</v>
      </c>
      <c r="H16">
        <v>0</v>
      </c>
      <c r="I16" s="14">
        <f t="shared" si="0"/>
        <v>57500</v>
      </c>
      <c r="J16">
        <f t="shared" si="1"/>
        <v>1650.25</v>
      </c>
      <c r="K16" s="7">
        <v>3016.2</v>
      </c>
      <c r="L16">
        <f t="shared" si="2"/>
        <v>1748</v>
      </c>
      <c r="M16">
        <f>25+400</f>
        <v>425</v>
      </c>
      <c r="N16" s="7">
        <f t="shared" si="3"/>
        <v>6839.45</v>
      </c>
      <c r="O16" s="14">
        <f t="shared" si="4"/>
        <v>50660.55</v>
      </c>
    </row>
    <row r="17" spans="1:15" ht="24.95" customHeight="1" x14ac:dyDescent="0.25">
      <c r="A17" s="1">
        <v>10</v>
      </c>
      <c r="B17" s="1" t="s">
        <v>1140</v>
      </c>
      <c r="C17" s="1" t="s">
        <v>461</v>
      </c>
      <c r="D17" s="1" t="s">
        <v>1063</v>
      </c>
      <c r="E17" s="13" t="s">
        <v>28</v>
      </c>
      <c r="F17" s="13" t="s">
        <v>1078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1145</v>
      </c>
      <c r="C18" s="1" t="s">
        <v>461</v>
      </c>
      <c r="D18" s="1" t="s">
        <v>1063</v>
      </c>
      <c r="E18" s="13" t="s">
        <v>28</v>
      </c>
      <c r="F18" s="13" t="s">
        <v>1078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6933+25</f>
        <v>6958</v>
      </c>
      <c r="N18" s="7">
        <f t="shared" si="3"/>
        <v>11767</v>
      </c>
      <c r="O18" s="14">
        <f t="shared" si="4"/>
        <v>38233</v>
      </c>
    </row>
    <row r="19" spans="1:15" ht="24.95" customHeight="1" x14ac:dyDescent="0.25">
      <c r="A19" s="1">
        <v>12</v>
      </c>
      <c r="B19" s="1" t="s">
        <v>1154</v>
      </c>
      <c r="C19" s="1" t="s">
        <v>612</v>
      </c>
      <c r="D19" s="1" t="s">
        <v>197</v>
      </c>
      <c r="E19" s="13" t="s">
        <v>28</v>
      </c>
      <c r="F19" s="13" t="s">
        <v>37</v>
      </c>
      <c r="G19" s="14">
        <v>57500</v>
      </c>
      <c r="H19">
        <v>0</v>
      </c>
      <c r="I19" s="14">
        <f t="shared" si="0"/>
        <v>57500</v>
      </c>
      <c r="J19">
        <f t="shared" si="1"/>
        <v>1650.25</v>
      </c>
      <c r="K19" s="7">
        <v>3016.2</v>
      </c>
      <c r="L19">
        <f t="shared" si="2"/>
        <v>1748</v>
      </c>
      <c r="M19">
        <f>25+400</f>
        <v>425</v>
      </c>
      <c r="N19" s="7">
        <f t="shared" si="3"/>
        <v>6839.45</v>
      </c>
      <c r="O19" s="14">
        <f t="shared" si="4"/>
        <v>50660.55</v>
      </c>
    </row>
    <row r="20" spans="1:15" ht="24.95" customHeight="1" x14ac:dyDescent="0.25">
      <c r="A20" s="1">
        <v>13</v>
      </c>
      <c r="B20" s="1" t="s">
        <v>1155</v>
      </c>
      <c r="C20" s="1" t="s">
        <v>612</v>
      </c>
      <c r="D20" s="1" t="s">
        <v>197</v>
      </c>
      <c r="E20" s="13" t="s">
        <v>28</v>
      </c>
      <c r="F20" s="13" t="s">
        <v>1078</v>
      </c>
      <c r="G20" s="14">
        <v>57500</v>
      </c>
      <c r="H20">
        <v>0</v>
      </c>
      <c r="I20" s="14">
        <f t="shared" si="0"/>
        <v>57500</v>
      </c>
      <c r="J20">
        <f t="shared" si="1"/>
        <v>1650.25</v>
      </c>
      <c r="K20" s="7">
        <v>3016.2</v>
      </c>
      <c r="L20">
        <f t="shared" si="2"/>
        <v>1748</v>
      </c>
      <c r="M20">
        <f>25+400</f>
        <v>425</v>
      </c>
      <c r="N20" s="7">
        <f t="shared" si="3"/>
        <v>6839.45</v>
      </c>
      <c r="O20" s="14">
        <f t="shared" si="4"/>
        <v>50660.55</v>
      </c>
    </row>
    <row r="21" spans="1:15" ht="24.95" customHeight="1" x14ac:dyDescent="0.25">
      <c r="A21" s="1">
        <v>14</v>
      </c>
      <c r="B21" s="1" t="s">
        <v>1158</v>
      </c>
      <c r="C21" s="1" t="s">
        <v>612</v>
      </c>
      <c r="D21" s="1" t="s">
        <v>1121</v>
      </c>
      <c r="E21" s="13" t="s">
        <v>28</v>
      </c>
      <c r="F21" s="13" t="s">
        <v>1078</v>
      </c>
      <c r="G21" s="14">
        <v>57500</v>
      </c>
      <c r="H21"/>
      <c r="I21" s="14">
        <f t="shared" si="0"/>
        <v>57500</v>
      </c>
      <c r="J21">
        <f t="shared" si="1"/>
        <v>1650.25</v>
      </c>
      <c r="K21" s="7">
        <v>3016.2</v>
      </c>
      <c r="L21">
        <f t="shared" si="2"/>
        <v>1748</v>
      </c>
      <c r="M21">
        <v>425</v>
      </c>
      <c r="N21" s="7">
        <f t="shared" si="3"/>
        <v>6839.45</v>
      </c>
      <c r="O21" s="14">
        <f t="shared" si="4"/>
        <v>50660.55</v>
      </c>
    </row>
    <row r="22" spans="1:15" ht="24.95" customHeight="1" x14ac:dyDescent="0.25">
      <c r="A22" s="1">
        <v>15</v>
      </c>
      <c r="B22" s="1" t="s">
        <v>1162</v>
      </c>
      <c r="C22" s="1" t="s">
        <v>403</v>
      </c>
      <c r="D22" s="1" t="s">
        <v>197</v>
      </c>
      <c r="E22" s="13" t="s">
        <v>28</v>
      </c>
      <c r="F22" s="13" t="s">
        <v>37</v>
      </c>
      <c r="G22" s="14">
        <v>57500</v>
      </c>
      <c r="H22">
        <v>0</v>
      </c>
      <c r="I22" s="14">
        <f t="shared" si="0"/>
        <v>57500</v>
      </c>
      <c r="J22">
        <f t="shared" si="1"/>
        <v>1650.25</v>
      </c>
      <c r="K22" s="7">
        <v>3016.2</v>
      </c>
      <c r="L22">
        <f t="shared" si="2"/>
        <v>1748</v>
      </c>
      <c r="M22">
        <f>25+400</f>
        <v>425</v>
      </c>
      <c r="N22" s="7">
        <f t="shared" si="3"/>
        <v>6839.45</v>
      </c>
      <c r="O22" s="14">
        <f t="shared" si="4"/>
        <v>50660.55</v>
      </c>
    </row>
    <row r="23" spans="1:15" ht="24.95" customHeight="1" x14ac:dyDescent="0.25">
      <c r="A23" s="1">
        <v>16</v>
      </c>
      <c r="B23" s="1" t="s">
        <v>1163</v>
      </c>
      <c r="C23" s="1" t="s">
        <v>403</v>
      </c>
      <c r="D23" s="1" t="s">
        <v>1164</v>
      </c>
      <c r="E23" s="13" t="s">
        <v>28</v>
      </c>
      <c r="F23" s="13" t="s">
        <v>1078</v>
      </c>
      <c r="G23" s="14">
        <v>57500</v>
      </c>
      <c r="H23">
        <v>0</v>
      </c>
      <c r="I23" s="14">
        <f t="shared" si="0"/>
        <v>57500</v>
      </c>
      <c r="J23">
        <f t="shared" si="1"/>
        <v>1650.25</v>
      </c>
      <c r="K23" s="7">
        <v>3016.2</v>
      </c>
      <c r="L23">
        <f t="shared" si="2"/>
        <v>1748</v>
      </c>
      <c r="M23">
        <f>25+400</f>
        <v>425</v>
      </c>
      <c r="N23" s="7">
        <f t="shared" si="3"/>
        <v>6839.45</v>
      </c>
      <c r="O23" s="14">
        <f t="shared" si="4"/>
        <v>50660.55</v>
      </c>
    </row>
    <row r="24" spans="1:15" ht="24.95" customHeight="1" x14ac:dyDescent="0.25">
      <c r="A24" s="1">
        <v>17</v>
      </c>
      <c r="B24" s="1" t="s">
        <v>1243</v>
      </c>
      <c r="C24" s="1" t="s">
        <v>403</v>
      </c>
      <c r="D24" s="1" t="s">
        <v>995</v>
      </c>
      <c r="E24" s="13" t="s">
        <v>28</v>
      </c>
      <c r="F24" s="13" t="s">
        <v>37</v>
      </c>
      <c r="G24" s="14">
        <v>35000</v>
      </c>
      <c r="H24">
        <v>0</v>
      </c>
      <c r="I24" s="14">
        <v>35000</v>
      </c>
      <c r="J24">
        <f t="shared" si="1"/>
        <v>1004.5</v>
      </c>
      <c r="K24" s="7"/>
      <c r="L24">
        <f t="shared" si="2"/>
        <v>1064</v>
      </c>
      <c r="M24">
        <v>25</v>
      </c>
      <c r="N24" s="7">
        <f t="shared" si="3"/>
        <v>2093.5</v>
      </c>
      <c r="O24" s="14">
        <f t="shared" si="4"/>
        <v>32906.5</v>
      </c>
    </row>
    <row r="25" spans="1:15" ht="24.95" customHeight="1" x14ac:dyDescent="0.25">
      <c r="A25" s="1">
        <v>18</v>
      </c>
      <c r="B25" s="1" t="s">
        <v>1329</v>
      </c>
      <c r="C25" s="1" t="s">
        <v>403</v>
      </c>
      <c r="D25" s="1" t="s">
        <v>197</v>
      </c>
      <c r="E25" s="13" t="s">
        <v>28</v>
      </c>
      <c r="F25" s="13" t="s">
        <v>1078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5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1167</v>
      </c>
      <c r="C26" s="1" t="s">
        <v>1168</v>
      </c>
      <c r="D26" s="1" t="s">
        <v>1121</v>
      </c>
      <c r="E26" s="13" t="s">
        <v>28</v>
      </c>
      <c r="F26" s="13" t="s">
        <v>1078</v>
      </c>
      <c r="G26" s="14">
        <v>56750</v>
      </c>
      <c r="H26">
        <v>0</v>
      </c>
      <c r="I26" s="14">
        <f t="shared" ref="I26:I34" si="6">+G26+H26</f>
        <v>56750</v>
      </c>
      <c r="J26">
        <v>1628.73</v>
      </c>
      <c r="K26" s="7">
        <v>2875.06</v>
      </c>
      <c r="L26">
        <f t="shared" si="2"/>
        <v>1725.2</v>
      </c>
      <c r="M26">
        <f>25+400</f>
        <v>425</v>
      </c>
      <c r="N26" s="7">
        <f>+J26+K26+L26+M26</f>
        <v>6653.99</v>
      </c>
      <c r="O26" s="14">
        <f t="shared" si="4"/>
        <v>50096.01</v>
      </c>
    </row>
    <row r="27" spans="1:15" ht="24.95" customHeight="1" x14ac:dyDescent="0.25">
      <c r="A27" s="1">
        <v>20</v>
      </c>
      <c r="B27" s="1" t="s">
        <v>1180</v>
      </c>
      <c r="C27" s="1" t="s">
        <v>1179</v>
      </c>
      <c r="D27" s="1" t="s">
        <v>183</v>
      </c>
      <c r="E27" s="13" t="s">
        <v>28</v>
      </c>
      <c r="F27" s="13" t="s">
        <v>1078</v>
      </c>
      <c r="G27" s="14">
        <v>50000</v>
      </c>
      <c r="H27">
        <v>0</v>
      </c>
      <c r="I27" s="14">
        <f t="shared" si="6"/>
        <v>50000</v>
      </c>
      <c r="J27">
        <f t="shared" ref="J27:J59" si="7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8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1181</v>
      </c>
      <c r="C28" s="1" t="s">
        <v>1179</v>
      </c>
      <c r="D28" s="1" t="s">
        <v>1121</v>
      </c>
      <c r="E28" s="13" t="s">
        <v>28</v>
      </c>
      <c r="F28" s="13" t="s">
        <v>1078</v>
      </c>
      <c r="G28" s="14">
        <v>51750</v>
      </c>
      <c r="H28">
        <v>0</v>
      </c>
      <c r="I28" s="14">
        <f t="shared" si="6"/>
        <v>51750</v>
      </c>
      <c r="J28">
        <v>1485.23</v>
      </c>
      <c r="K28" s="7">
        <v>2100.9899999999998</v>
      </c>
      <c r="L28">
        <f t="shared" si="2"/>
        <v>1573.2</v>
      </c>
      <c r="M28">
        <f>25+400</f>
        <v>425</v>
      </c>
      <c r="N28" s="7">
        <f t="shared" si="8"/>
        <v>5584.42</v>
      </c>
      <c r="O28" s="14">
        <f t="shared" si="4"/>
        <v>46165.58</v>
      </c>
    </row>
    <row r="29" spans="1:15" ht="24.95" customHeight="1" x14ac:dyDescent="0.25">
      <c r="A29" s="1">
        <v>22</v>
      </c>
      <c r="B29" s="1" t="s">
        <v>1182</v>
      </c>
      <c r="C29" s="1" t="s">
        <v>1179</v>
      </c>
      <c r="D29" s="1" t="s">
        <v>1183</v>
      </c>
      <c r="E29" s="13" t="s">
        <v>28</v>
      </c>
      <c r="F29" s="13" t="s">
        <v>37</v>
      </c>
      <c r="G29" s="14">
        <v>50000</v>
      </c>
      <c r="H29">
        <v>0</v>
      </c>
      <c r="I29" s="14">
        <f t="shared" si="6"/>
        <v>50000</v>
      </c>
      <c r="J29">
        <f t="shared" si="7"/>
        <v>1435</v>
      </c>
      <c r="K29" s="7">
        <v>1854</v>
      </c>
      <c r="L29">
        <f t="shared" si="2"/>
        <v>1520</v>
      </c>
      <c r="M29">
        <f>25+3430.92</f>
        <v>3455.92</v>
      </c>
      <c r="N29" s="7">
        <f t="shared" si="8"/>
        <v>8264.92</v>
      </c>
      <c r="O29" s="14">
        <f t="shared" si="4"/>
        <v>41735.08</v>
      </c>
    </row>
    <row r="30" spans="1:15" ht="24.95" customHeight="1" x14ac:dyDescent="0.25">
      <c r="A30" s="1">
        <v>23</v>
      </c>
      <c r="B30" s="1" t="s">
        <v>1184</v>
      </c>
      <c r="C30" s="1" t="s">
        <v>1179</v>
      </c>
      <c r="D30" s="1" t="s">
        <v>183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6"/>
        <v>50000</v>
      </c>
      <c r="J30">
        <f t="shared" si="7"/>
        <v>1435</v>
      </c>
      <c r="K30" s="7">
        <v>1854</v>
      </c>
      <c r="L30">
        <f t="shared" si="2"/>
        <v>1520</v>
      </c>
      <c r="M30">
        <v>25</v>
      </c>
      <c r="N30" s="7">
        <f t="shared" si="8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1187</v>
      </c>
      <c r="C31" s="1" t="s">
        <v>1179</v>
      </c>
      <c r="D31" s="1" t="s">
        <v>1188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6"/>
        <v>60000</v>
      </c>
      <c r="J31">
        <f t="shared" si="7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8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1190</v>
      </c>
      <c r="C32" s="1" t="s">
        <v>218</v>
      </c>
      <c r="D32" s="1" t="s">
        <v>197</v>
      </c>
      <c r="E32" s="13" t="s">
        <v>28</v>
      </c>
      <c r="F32" s="13" t="s">
        <v>1078</v>
      </c>
      <c r="G32" s="14">
        <v>57500</v>
      </c>
      <c r="H32">
        <v>0</v>
      </c>
      <c r="I32" s="14">
        <f t="shared" si="6"/>
        <v>57500</v>
      </c>
      <c r="J32">
        <f t="shared" si="7"/>
        <v>1650.25</v>
      </c>
      <c r="K32" s="7">
        <v>3016.2</v>
      </c>
      <c r="L32">
        <f t="shared" si="2"/>
        <v>1748</v>
      </c>
      <c r="M32">
        <v>25</v>
      </c>
      <c r="N32" s="7">
        <f t="shared" si="8"/>
        <v>6439.45</v>
      </c>
      <c r="O32" s="14">
        <f t="shared" si="4"/>
        <v>51060.55</v>
      </c>
    </row>
    <row r="33" spans="1:15" ht="24.95" customHeight="1" x14ac:dyDescent="0.25">
      <c r="A33" s="1">
        <v>26</v>
      </c>
      <c r="B33" s="1" t="s">
        <v>1193</v>
      </c>
      <c r="C33" s="1" t="s">
        <v>1194</v>
      </c>
      <c r="D33" s="1" t="s">
        <v>1164</v>
      </c>
      <c r="E33" s="13" t="s">
        <v>28</v>
      </c>
      <c r="F33" s="13" t="s">
        <v>1078</v>
      </c>
      <c r="G33" s="14">
        <v>57500</v>
      </c>
      <c r="H33">
        <v>0</v>
      </c>
      <c r="I33" s="14">
        <f t="shared" si="6"/>
        <v>57500</v>
      </c>
      <c r="J33">
        <f t="shared" si="7"/>
        <v>1650.25</v>
      </c>
      <c r="K33" s="7">
        <v>3016.2</v>
      </c>
      <c r="L33">
        <f t="shared" si="2"/>
        <v>1748</v>
      </c>
      <c r="M33">
        <f>25+3830.92</f>
        <v>3855.92</v>
      </c>
      <c r="N33" s="7">
        <f t="shared" si="8"/>
        <v>10270.369999999999</v>
      </c>
      <c r="O33" s="14">
        <f t="shared" si="4"/>
        <v>47229.630000000005</v>
      </c>
    </row>
    <row r="34" spans="1:15" ht="24.95" customHeight="1" x14ac:dyDescent="0.25">
      <c r="A34" s="1">
        <v>27</v>
      </c>
      <c r="B34" s="1" t="s">
        <v>1195</v>
      </c>
      <c r="C34" s="1" t="s">
        <v>1194</v>
      </c>
      <c r="D34" s="1" t="s">
        <v>1164</v>
      </c>
      <c r="E34" s="13" t="s">
        <v>28</v>
      </c>
      <c r="F34" s="13" t="s">
        <v>37</v>
      </c>
      <c r="G34" s="14">
        <v>57500</v>
      </c>
      <c r="H34">
        <v>0</v>
      </c>
      <c r="I34" s="14">
        <f t="shared" si="6"/>
        <v>57500</v>
      </c>
      <c r="J34">
        <f t="shared" si="7"/>
        <v>1650.25</v>
      </c>
      <c r="K34" s="7">
        <v>3016.2</v>
      </c>
      <c r="L34">
        <f t="shared" si="2"/>
        <v>1748</v>
      </c>
      <c r="M34">
        <f>25+14479.75</f>
        <v>14504.75</v>
      </c>
      <c r="N34" s="7">
        <f t="shared" si="8"/>
        <v>20919.2</v>
      </c>
      <c r="O34" s="14">
        <f t="shared" si="4"/>
        <v>36580.800000000003</v>
      </c>
    </row>
    <row r="35" spans="1:15" ht="24.95" customHeight="1" x14ac:dyDescent="0.25">
      <c r="A35" s="1">
        <v>28</v>
      </c>
      <c r="B35" s="1" t="s">
        <v>1198</v>
      </c>
      <c r="C35" s="1" t="s">
        <v>1199</v>
      </c>
      <c r="D35" s="1" t="s">
        <v>197</v>
      </c>
      <c r="E35" s="13" t="s">
        <v>28</v>
      </c>
      <c r="F35" s="13" t="s">
        <v>1078</v>
      </c>
      <c r="G35" s="14">
        <v>46000</v>
      </c>
      <c r="H35">
        <v>0</v>
      </c>
      <c r="I35" s="14">
        <f>+G35+H35</f>
        <v>46000</v>
      </c>
      <c r="J35">
        <f t="shared" si="7"/>
        <v>1320.2</v>
      </c>
      <c r="K35" s="7">
        <v>1289.46</v>
      </c>
      <c r="L35">
        <f t="shared" si="2"/>
        <v>1398.4</v>
      </c>
      <c r="M35">
        <f>25+400</f>
        <v>425</v>
      </c>
      <c r="N35" s="7">
        <f t="shared" si="8"/>
        <v>4433.0599999999995</v>
      </c>
      <c r="O35" s="14">
        <f t="shared" si="4"/>
        <v>41566.94</v>
      </c>
    </row>
    <row r="36" spans="1:15" ht="24.95" customHeight="1" x14ac:dyDescent="0.25">
      <c r="A36" s="1">
        <v>29</v>
      </c>
      <c r="B36" s="1" t="s">
        <v>1205</v>
      </c>
      <c r="C36" s="1" t="s">
        <v>965</v>
      </c>
      <c r="D36" s="1" t="s">
        <v>1121</v>
      </c>
      <c r="E36" s="13" t="s">
        <v>28</v>
      </c>
      <c r="F36" s="13" t="s">
        <v>1078</v>
      </c>
      <c r="G36" s="14">
        <v>50000</v>
      </c>
      <c r="H36">
        <v>0</v>
      </c>
      <c r="I36" s="14">
        <f t="shared" ref="I36:I58" si="9">+G36+H36</f>
        <v>50000</v>
      </c>
      <c r="J36">
        <f t="shared" si="7"/>
        <v>1435</v>
      </c>
      <c r="K36" s="7">
        <v>1854</v>
      </c>
      <c r="L36">
        <f t="shared" si="2"/>
        <v>1520</v>
      </c>
      <c r="M36">
        <v>25</v>
      </c>
      <c r="N36" s="7">
        <f t="shared" si="8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1207</v>
      </c>
      <c r="C37" s="1" t="s">
        <v>1062</v>
      </c>
      <c r="D37" s="1" t="s">
        <v>1121</v>
      </c>
      <c r="E37" s="13" t="s">
        <v>28</v>
      </c>
      <c r="F37" s="13" t="s">
        <v>37</v>
      </c>
      <c r="G37" s="14">
        <v>40250</v>
      </c>
      <c r="H37">
        <v>0</v>
      </c>
      <c r="I37" s="14">
        <f t="shared" si="9"/>
        <v>40250</v>
      </c>
      <c r="J37">
        <v>1155.18</v>
      </c>
      <c r="K37" s="7">
        <v>477.93</v>
      </c>
      <c r="L37">
        <f t="shared" si="2"/>
        <v>1223.5999999999999</v>
      </c>
      <c r="M37">
        <v>25</v>
      </c>
      <c r="N37" s="7">
        <f t="shared" si="8"/>
        <v>2881.71</v>
      </c>
      <c r="O37" s="14">
        <f t="shared" si="4"/>
        <v>37368.29</v>
      </c>
    </row>
    <row r="38" spans="1:15" ht="24.95" customHeight="1" x14ac:dyDescent="0.25">
      <c r="A38" s="1">
        <v>31</v>
      </c>
      <c r="B38" s="1" t="s">
        <v>1211</v>
      </c>
      <c r="C38" s="1" t="s">
        <v>1062</v>
      </c>
      <c r="D38" s="1" t="s">
        <v>1121</v>
      </c>
      <c r="E38" s="13" t="s">
        <v>28</v>
      </c>
      <c r="F38" s="13" t="s">
        <v>1078</v>
      </c>
      <c r="G38" s="14">
        <v>46000</v>
      </c>
      <c r="H38">
        <v>0</v>
      </c>
      <c r="I38" s="14">
        <f t="shared" si="9"/>
        <v>46000</v>
      </c>
      <c r="J38">
        <f t="shared" si="7"/>
        <v>1320.2</v>
      </c>
      <c r="K38" s="7">
        <v>1289.46</v>
      </c>
      <c r="L38">
        <f t="shared" si="2"/>
        <v>1398.4</v>
      </c>
      <c r="M38">
        <f>400+25</f>
        <v>425</v>
      </c>
      <c r="N38" s="7">
        <f t="shared" si="8"/>
        <v>4433.0599999999995</v>
      </c>
      <c r="O38" s="14">
        <f t="shared" si="4"/>
        <v>41566.94</v>
      </c>
    </row>
    <row r="39" spans="1:15" ht="24.95" customHeight="1" x14ac:dyDescent="0.25">
      <c r="A39" s="1">
        <v>32</v>
      </c>
      <c r="B39" s="1" t="s">
        <v>1212</v>
      </c>
      <c r="C39" s="1" t="s">
        <v>1062</v>
      </c>
      <c r="D39" s="1" t="s">
        <v>1121</v>
      </c>
      <c r="E39" s="13" t="s">
        <v>28</v>
      </c>
      <c r="F39" s="13" t="s">
        <v>1078</v>
      </c>
      <c r="G39" s="14">
        <v>50000</v>
      </c>
      <c r="H39">
        <v>0</v>
      </c>
      <c r="I39" s="14">
        <f t="shared" si="9"/>
        <v>50000</v>
      </c>
      <c r="J39">
        <f t="shared" si="7"/>
        <v>1435</v>
      </c>
      <c r="K39" s="7">
        <v>1854</v>
      </c>
      <c r="L39">
        <f t="shared" si="2"/>
        <v>1520</v>
      </c>
      <c r="M39">
        <v>25</v>
      </c>
      <c r="N39" s="7">
        <f t="shared" si="8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1213</v>
      </c>
      <c r="C40" s="1" t="s">
        <v>1062</v>
      </c>
      <c r="D40" s="1" t="s">
        <v>197</v>
      </c>
      <c r="E40" s="13" t="s">
        <v>28</v>
      </c>
      <c r="F40" s="13" t="s">
        <v>1078</v>
      </c>
      <c r="G40" s="14">
        <v>57500</v>
      </c>
      <c r="H40">
        <v>0</v>
      </c>
      <c r="I40" s="14">
        <f t="shared" si="9"/>
        <v>57500</v>
      </c>
      <c r="J40">
        <f t="shared" si="7"/>
        <v>1650.25</v>
      </c>
      <c r="K40" s="7">
        <v>3016.2</v>
      </c>
      <c r="L40">
        <f t="shared" si="2"/>
        <v>1748</v>
      </c>
      <c r="M40">
        <f>25+400</f>
        <v>425</v>
      </c>
      <c r="N40" s="7">
        <f t="shared" si="8"/>
        <v>6839.45</v>
      </c>
      <c r="O40" s="14">
        <f t="shared" si="4"/>
        <v>50660.55</v>
      </c>
    </row>
    <row r="41" spans="1:15" ht="24.95" customHeight="1" x14ac:dyDescent="0.25">
      <c r="A41" s="1">
        <v>34</v>
      </c>
      <c r="B41" s="1" t="s">
        <v>1214</v>
      </c>
      <c r="C41" s="1" t="s">
        <v>1062</v>
      </c>
      <c r="D41" s="1" t="s">
        <v>1063</v>
      </c>
      <c r="E41" s="13" t="s">
        <v>28</v>
      </c>
      <c r="F41" s="13" t="s">
        <v>1078</v>
      </c>
      <c r="G41" s="14">
        <v>50000</v>
      </c>
      <c r="H41">
        <v>0</v>
      </c>
      <c r="I41" s="14">
        <f t="shared" si="9"/>
        <v>50000</v>
      </c>
      <c r="J41">
        <f t="shared" si="7"/>
        <v>1435</v>
      </c>
      <c r="K41" s="7">
        <v>1854</v>
      </c>
      <c r="L41">
        <f t="shared" si="2"/>
        <v>1520</v>
      </c>
      <c r="M41">
        <v>25</v>
      </c>
      <c r="N41" s="7">
        <f t="shared" si="8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1215</v>
      </c>
      <c r="C42" s="1" t="s">
        <v>1062</v>
      </c>
      <c r="D42" s="1" t="s">
        <v>197</v>
      </c>
      <c r="E42" s="13" t="s">
        <v>28</v>
      </c>
      <c r="F42" s="13" t="s">
        <v>1078</v>
      </c>
      <c r="G42" s="14">
        <v>46000</v>
      </c>
      <c r="H42">
        <v>0</v>
      </c>
      <c r="I42" s="14">
        <f t="shared" si="9"/>
        <v>46000</v>
      </c>
      <c r="J42">
        <f t="shared" si="7"/>
        <v>1320.2</v>
      </c>
      <c r="K42" s="7">
        <v>1289.46</v>
      </c>
      <c r="L42">
        <f t="shared" si="2"/>
        <v>1398.4</v>
      </c>
      <c r="M42">
        <f>25+400</f>
        <v>425</v>
      </c>
      <c r="N42" s="7">
        <f t="shared" si="8"/>
        <v>4433.0599999999995</v>
      </c>
      <c r="O42" s="14">
        <f t="shared" si="4"/>
        <v>41566.94</v>
      </c>
    </row>
    <row r="43" spans="1:15" ht="24.95" customHeight="1" x14ac:dyDescent="0.25">
      <c r="A43" s="1">
        <v>36</v>
      </c>
      <c r="B43" s="1" t="s">
        <v>1216</v>
      </c>
      <c r="C43" s="1" t="s">
        <v>1062</v>
      </c>
      <c r="D43" s="1" t="s">
        <v>197</v>
      </c>
      <c r="E43" s="13" t="s">
        <v>28</v>
      </c>
      <c r="F43" s="13" t="s">
        <v>1078</v>
      </c>
      <c r="G43" s="14">
        <v>57500</v>
      </c>
      <c r="H43">
        <v>0</v>
      </c>
      <c r="I43" s="14">
        <f t="shared" si="9"/>
        <v>57500</v>
      </c>
      <c r="J43">
        <f t="shared" si="7"/>
        <v>1650.25</v>
      </c>
      <c r="K43" s="7">
        <v>3016.2</v>
      </c>
      <c r="L43">
        <f t="shared" si="2"/>
        <v>1748</v>
      </c>
      <c r="M43">
        <f>25+400</f>
        <v>425</v>
      </c>
      <c r="N43" s="7">
        <f t="shared" si="8"/>
        <v>6839.45</v>
      </c>
      <c r="O43" s="14">
        <f t="shared" si="4"/>
        <v>50660.55</v>
      </c>
    </row>
    <row r="44" spans="1:15" ht="24.95" customHeight="1" x14ac:dyDescent="0.25">
      <c r="A44" s="1">
        <v>37</v>
      </c>
      <c r="B44" s="1" t="s">
        <v>1217</v>
      </c>
      <c r="C44" s="1" t="s">
        <v>1062</v>
      </c>
      <c r="D44" s="1" t="s">
        <v>197</v>
      </c>
      <c r="E44" s="13" t="s">
        <v>28</v>
      </c>
      <c r="F44" s="13" t="s">
        <v>1078</v>
      </c>
      <c r="G44" s="14">
        <v>57500</v>
      </c>
      <c r="H44">
        <v>0</v>
      </c>
      <c r="I44" s="14">
        <f t="shared" si="9"/>
        <v>57500</v>
      </c>
      <c r="J44">
        <f t="shared" si="7"/>
        <v>1650.25</v>
      </c>
      <c r="K44" s="7">
        <v>3016.2</v>
      </c>
      <c r="L44">
        <f t="shared" si="2"/>
        <v>1748</v>
      </c>
      <c r="M44">
        <f>25+400</f>
        <v>425</v>
      </c>
      <c r="N44" s="7">
        <f t="shared" si="8"/>
        <v>6839.45</v>
      </c>
      <c r="O44" s="14">
        <f t="shared" si="4"/>
        <v>50660.55</v>
      </c>
    </row>
    <row r="45" spans="1:15" ht="24.95" customHeight="1" x14ac:dyDescent="0.25">
      <c r="A45" s="1">
        <v>38</v>
      </c>
      <c r="B45" s="1" t="s">
        <v>1218</v>
      </c>
      <c r="C45" s="1" t="s">
        <v>1062</v>
      </c>
      <c r="D45" s="1" t="s">
        <v>1121</v>
      </c>
      <c r="E45" s="13" t="s">
        <v>28</v>
      </c>
      <c r="F45" s="13" t="s">
        <v>1078</v>
      </c>
      <c r="G45" s="14">
        <v>50000</v>
      </c>
      <c r="H45">
        <v>0</v>
      </c>
      <c r="I45" s="14">
        <f t="shared" si="9"/>
        <v>50000</v>
      </c>
      <c r="J45">
        <f t="shared" si="7"/>
        <v>1435</v>
      </c>
      <c r="K45" s="7">
        <v>1854</v>
      </c>
      <c r="L45">
        <f t="shared" si="2"/>
        <v>1520</v>
      </c>
      <c r="M45">
        <v>25</v>
      </c>
      <c r="N45" s="7">
        <f t="shared" si="8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1219</v>
      </c>
      <c r="C46" s="1" t="s">
        <v>1062</v>
      </c>
      <c r="D46" s="1" t="s">
        <v>197</v>
      </c>
      <c r="E46" s="13" t="s">
        <v>28</v>
      </c>
      <c r="F46" s="13" t="s">
        <v>1078</v>
      </c>
      <c r="G46" s="14">
        <v>57500</v>
      </c>
      <c r="H46">
        <v>0</v>
      </c>
      <c r="I46" s="14">
        <f t="shared" si="9"/>
        <v>57500</v>
      </c>
      <c r="J46">
        <f t="shared" si="7"/>
        <v>1650.25</v>
      </c>
      <c r="K46" s="7">
        <v>3016.2</v>
      </c>
      <c r="L46">
        <f t="shared" si="2"/>
        <v>1748</v>
      </c>
      <c r="M46">
        <f>25+2115.46</f>
        <v>2140.46</v>
      </c>
      <c r="N46" s="7">
        <f t="shared" si="8"/>
        <v>8554.91</v>
      </c>
      <c r="O46" s="14">
        <f t="shared" si="4"/>
        <v>48945.09</v>
      </c>
    </row>
    <row r="47" spans="1:15" ht="24.95" customHeight="1" x14ac:dyDescent="0.25">
      <c r="A47" s="1">
        <v>40</v>
      </c>
      <c r="B47" s="1" t="s">
        <v>1220</v>
      </c>
      <c r="C47" s="1" t="s">
        <v>1062</v>
      </c>
      <c r="D47" s="1" t="s">
        <v>197</v>
      </c>
      <c r="E47" s="13" t="s">
        <v>28</v>
      </c>
      <c r="F47" s="13" t="s">
        <v>1078</v>
      </c>
      <c r="G47" s="14">
        <v>57500</v>
      </c>
      <c r="H47">
        <v>0</v>
      </c>
      <c r="I47" s="14">
        <f t="shared" si="9"/>
        <v>57500</v>
      </c>
      <c r="J47">
        <f t="shared" si="7"/>
        <v>1650.25</v>
      </c>
      <c r="K47" s="7">
        <v>3016.2</v>
      </c>
      <c r="L47">
        <f t="shared" si="2"/>
        <v>1748</v>
      </c>
      <c r="M47">
        <f>25+400</f>
        <v>425</v>
      </c>
      <c r="N47" s="7">
        <f t="shared" si="8"/>
        <v>6839.45</v>
      </c>
      <c r="O47" s="14">
        <f t="shared" si="4"/>
        <v>50660.55</v>
      </c>
    </row>
    <row r="48" spans="1:15" ht="24.95" customHeight="1" x14ac:dyDescent="0.25">
      <c r="A48" s="1">
        <v>41</v>
      </c>
      <c r="B48" s="1" t="s">
        <v>1221</v>
      </c>
      <c r="C48" s="1" t="s">
        <v>1062</v>
      </c>
      <c r="D48" s="1" t="s">
        <v>1063</v>
      </c>
      <c r="E48" s="13" t="s">
        <v>28</v>
      </c>
      <c r="F48" s="13" t="s">
        <v>1078</v>
      </c>
      <c r="G48" s="14">
        <v>50000</v>
      </c>
      <c r="H48">
        <v>0</v>
      </c>
      <c r="I48" s="14">
        <f t="shared" si="9"/>
        <v>50000</v>
      </c>
      <c r="J48">
        <f t="shared" si="7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8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1222</v>
      </c>
      <c r="C49" s="1" t="s">
        <v>1062</v>
      </c>
      <c r="D49" s="1" t="s">
        <v>1121</v>
      </c>
      <c r="E49" s="13" t="s">
        <v>28</v>
      </c>
      <c r="F49" s="13" t="s">
        <v>1078</v>
      </c>
      <c r="G49" s="14">
        <v>57500</v>
      </c>
      <c r="H49">
        <v>0</v>
      </c>
      <c r="I49" s="14">
        <f t="shared" si="9"/>
        <v>57500</v>
      </c>
      <c r="J49">
        <f t="shared" si="7"/>
        <v>1650.25</v>
      </c>
      <c r="K49" s="7">
        <v>3016.2</v>
      </c>
      <c r="L49">
        <f t="shared" si="2"/>
        <v>1748</v>
      </c>
      <c r="M49">
        <v>25</v>
      </c>
      <c r="N49" s="7">
        <f t="shared" si="8"/>
        <v>6439.45</v>
      </c>
      <c r="O49" s="14">
        <f t="shared" si="4"/>
        <v>51060.55</v>
      </c>
    </row>
    <row r="50" spans="1:15" ht="24.95" customHeight="1" x14ac:dyDescent="0.25">
      <c r="A50" s="1">
        <v>43</v>
      </c>
      <c r="B50" s="1" t="s">
        <v>1223</v>
      </c>
      <c r="C50" s="1" t="s">
        <v>1062</v>
      </c>
      <c r="D50" s="1" t="s">
        <v>1121</v>
      </c>
      <c r="E50" s="13" t="s">
        <v>28</v>
      </c>
      <c r="F50" s="13" t="s">
        <v>1078</v>
      </c>
      <c r="G50" s="14">
        <v>57500</v>
      </c>
      <c r="H50">
        <v>0</v>
      </c>
      <c r="I50" s="14">
        <f t="shared" si="9"/>
        <v>57500</v>
      </c>
      <c r="J50">
        <f t="shared" si="7"/>
        <v>1650.25</v>
      </c>
      <c r="K50" s="7">
        <v>3016.2</v>
      </c>
      <c r="L50">
        <f t="shared" si="2"/>
        <v>1748</v>
      </c>
      <c r="M50">
        <v>25</v>
      </c>
      <c r="N50" s="7">
        <f t="shared" si="8"/>
        <v>6439.45</v>
      </c>
      <c r="O50" s="14">
        <f t="shared" si="4"/>
        <v>51060.55</v>
      </c>
    </row>
    <row r="51" spans="1:15" ht="24.95" customHeight="1" x14ac:dyDescent="0.25">
      <c r="A51" s="1">
        <v>44</v>
      </c>
      <c r="B51" s="1" t="s">
        <v>1248</v>
      </c>
      <c r="C51" s="1" t="s">
        <v>1062</v>
      </c>
      <c r="D51" s="1" t="s">
        <v>1121</v>
      </c>
      <c r="E51" s="13" t="s">
        <v>28</v>
      </c>
      <c r="F51" s="13" t="s">
        <v>1078</v>
      </c>
      <c r="G51" s="14">
        <v>50000</v>
      </c>
      <c r="H51">
        <v>0</v>
      </c>
      <c r="I51" s="14">
        <f t="shared" si="9"/>
        <v>50000</v>
      </c>
      <c r="J51">
        <f t="shared" si="7"/>
        <v>1435</v>
      </c>
      <c r="K51" s="7">
        <v>1854</v>
      </c>
      <c r="L51">
        <f t="shared" si="2"/>
        <v>1520</v>
      </c>
      <c r="M51">
        <v>25</v>
      </c>
      <c r="N51" s="7">
        <f t="shared" si="8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1230</v>
      </c>
      <c r="C52" s="1" t="s">
        <v>1231</v>
      </c>
      <c r="D52" s="1" t="s">
        <v>1186</v>
      </c>
      <c r="E52" s="13" t="s">
        <v>28</v>
      </c>
      <c r="F52" s="13" t="s">
        <v>1078</v>
      </c>
      <c r="G52" s="14">
        <v>57500</v>
      </c>
      <c r="H52">
        <v>0</v>
      </c>
      <c r="I52" s="14">
        <f t="shared" si="9"/>
        <v>57500</v>
      </c>
      <c r="J52">
        <f t="shared" si="7"/>
        <v>1650.25</v>
      </c>
      <c r="K52" s="7">
        <v>3016.2</v>
      </c>
      <c r="L52">
        <f t="shared" si="2"/>
        <v>1748</v>
      </c>
      <c r="M52">
        <f>25+400</f>
        <v>425</v>
      </c>
      <c r="N52" s="7">
        <f t="shared" si="8"/>
        <v>6839.45</v>
      </c>
      <c r="O52" s="14">
        <f t="shared" si="4"/>
        <v>50660.55</v>
      </c>
    </row>
    <row r="53" spans="1:15" ht="24.95" customHeight="1" x14ac:dyDescent="0.25">
      <c r="A53" s="1">
        <v>46</v>
      </c>
      <c r="B53" s="1" t="s">
        <v>1232</v>
      </c>
      <c r="C53" s="1" t="s">
        <v>1233</v>
      </c>
      <c r="D53" s="1" t="s">
        <v>183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9"/>
        <v>50000</v>
      </c>
      <c r="J53">
        <f t="shared" si="7"/>
        <v>1435</v>
      </c>
      <c r="K53" s="7">
        <v>1854</v>
      </c>
      <c r="L53">
        <f t="shared" si="2"/>
        <v>1520</v>
      </c>
      <c r="M53">
        <v>25</v>
      </c>
      <c r="N53" s="7">
        <f t="shared" si="8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1234</v>
      </c>
      <c r="C54" s="1" t="s">
        <v>1233</v>
      </c>
      <c r="D54" s="1" t="s">
        <v>183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9"/>
        <v>50000</v>
      </c>
      <c r="J54">
        <f t="shared" si="7"/>
        <v>1435</v>
      </c>
      <c r="K54" s="7">
        <v>1854</v>
      </c>
      <c r="L54">
        <f t="shared" si="2"/>
        <v>1520</v>
      </c>
      <c r="M54">
        <v>25</v>
      </c>
      <c r="N54" s="7">
        <f t="shared" si="8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1235</v>
      </c>
      <c r="C55" s="1" t="s">
        <v>1233</v>
      </c>
      <c r="D55" s="1" t="s">
        <v>183</v>
      </c>
      <c r="E55" s="13" t="s">
        <v>28</v>
      </c>
      <c r="F55" s="13" t="s">
        <v>1078</v>
      </c>
      <c r="G55" s="14">
        <v>50000</v>
      </c>
      <c r="H55">
        <v>0</v>
      </c>
      <c r="I55" s="14">
        <f t="shared" si="9"/>
        <v>50000</v>
      </c>
      <c r="J55">
        <f t="shared" si="7"/>
        <v>1435</v>
      </c>
      <c r="K55" s="7">
        <v>1854</v>
      </c>
      <c r="L55">
        <f t="shared" si="2"/>
        <v>1520</v>
      </c>
      <c r="M55">
        <v>25</v>
      </c>
      <c r="N55" s="7">
        <f t="shared" si="8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1244</v>
      </c>
      <c r="C56" s="1" t="s">
        <v>1179</v>
      </c>
      <c r="D56" s="1" t="s">
        <v>1121</v>
      </c>
      <c r="E56" s="13" t="s">
        <v>28</v>
      </c>
      <c r="F56" s="13" t="s">
        <v>1078</v>
      </c>
      <c r="G56" s="14">
        <v>50000</v>
      </c>
      <c r="H56">
        <v>0</v>
      </c>
      <c r="I56" s="14">
        <f t="shared" si="9"/>
        <v>50000</v>
      </c>
      <c r="J56">
        <f t="shared" si="7"/>
        <v>1435</v>
      </c>
      <c r="K56" s="7">
        <v>1854</v>
      </c>
      <c r="L56">
        <f t="shared" si="2"/>
        <v>1520</v>
      </c>
      <c r="M56">
        <v>25</v>
      </c>
      <c r="N56" s="7">
        <f t="shared" si="8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1245</v>
      </c>
      <c r="C57" s="1" t="s">
        <v>1179</v>
      </c>
      <c r="D57" s="1" t="s">
        <v>183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9"/>
        <v>50000</v>
      </c>
      <c r="J57">
        <f t="shared" si="7"/>
        <v>1435</v>
      </c>
      <c r="K57" s="7">
        <v>1854</v>
      </c>
      <c r="L57">
        <f t="shared" si="2"/>
        <v>1520</v>
      </c>
      <c r="M57">
        <v>25</v>
      </c>
      <c r="N57" s="7">
        <f t="shared" si="8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1246</v>
      </c>
      <c r="C58" s="1" t="s">
        <v>1179</v>
      </c>
      <c r="D58" s="1" t="s">
        <v>1121</v>
      </c>
      <c r="E58" s="13" t="s">
        <v>28</v>
      </c>
      <c r="F58" s="13" t="s">
        <v>1078</v>
      </c>
      <c r="G58" s="14">
        <v>50000</v>
      </c>
      <c r="H58">
        <v>0</v>
      </c>
      <c r="I58" s="14">
        <f t="shared" si="9"/>
        <v>50000</v>
      </c>
      <c r="J58">
        <f t="shared" si="7"/>
        <v>1435</v>
      </c>
      <c r="K58" s="7">
        <v>1854</v>
      </c>
      <c r="L58">
        <f t="shared" si="2"/>
        <v>1520</v>
      </c>
      <c r="M58">
        <v>25</v>
      </c>
      <c r="N58" s="7">
        <f t="shared" si="8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1247</v>
      </c>
      <c r="C59" s="1" t="s">
        <v>1179</v>
      </c>
      <c r="D59" s="1" t="s">
        <v>1164</v>
      </c>
      <c r="E59" s="13" t="s">
        <v>28</v>
      </c>
      <c r="F59" s="13" t="s">
        <v>1078</v>
      </c>
      <c r="G59" s="14">
        <v>57500</v>
      </c>
      <c r="H59">
        <v>0</v>
      </c>
      <c r="I59" s="14">
        <v>57500</v>
      </c>
      <c r="J59">
        <f t="shared" si="7"/>
        <v>1650.25</v>
      </c>
      <c r="K59" s="7">
        <v>3016.2</v>
      </c>
      <c r="L59">
        <f t="shared" si="2"/>
        <v>1748</v>
      </c>
      <c r="M59">
        <f>3175+25</f>
        <v>3200</v>
      </c>
      <c r="N59" s="7">
        <f t="shared" si="8"/>
        <v>9614.4500000000007</v>
      </c>
      <c r="O59" s="14">
        <f t="shared" si="4"/>
        <v>47885.55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2723250</v>
      </c>
      <c r="H62" s="12">
        <f>SUM(H8:H55)</f>
        <v>0</v>
      </c>
      <c r="I62" s="12">
        <f>SUM(I8:I59)</f>
        <v>2723250</v>
      </c>
      <c r="J62" s="12">
        <f>SUM(J8:J59)</f>
        <v>78157.299999999988</v>
      </c>
      <c r="K62" s="12">
        <f>SUM(K8:K59)</f>
        <v>116636.73999999996</v>
      </c>
      <c r="L62" s="12">
        <f>SUM(L8:L59)</f>
        <v>82786.8</v>
      </c>
      <c r="M62" s="12">
        <f>SUM(M8:M61)</f>
        <v>85968.849999999991</v>
      </c>
      <c r="N62" s="12">
        <f>SUM(N8:N59)</f>
        <v>363549.69000000006</v>
      </c>
      <c r="O62" s="12">
        <f>SUM(O8:O59)</f>
        <v>2359700.3100000005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8" t="s">
        <v>873</v>
      </c>
      <c r="G67" s="58"/>
      <c r="H67" s="58"/>
    </row>
    <row r="68" spans="6:8" ht="15" customHeight="1" x14ac:dyDescent="0.25">
      <c r="F68" s="53" t="s">
        <v>874</v>
      </c>
      <c r="G68" s="53"/>
      <c r="H68" s="53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topLeftCell="A54" zoomScale="110" zoomScaleNormal="110" workbookViewId="0">
      <selection activeCell="A8" sqref="A8:XFD61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ht="15" customHeight="1" x14ac:dyDescent="0.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16" ht="15" customHeight="1" x14ac:dyDescent="0.25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" ht="21" x14ac:dyDescent="0.35">
      <c r="A5" s="56" t="s">
        <v>1514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30" x14ac:dyDescent="0.25">
      <c r="C6" s="18" t="s">
        <v>4</v>
      </c>
      <c r="D6" s="59" t="s">
        <v>5</v>
      </c>
      <c r="E6" s="59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1347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1364</v>
      </c>
      <c r="C8" s="1" t="s">
        <v>1023</v>
      </c>
      <c r="D8" s="1" t="s">
        <v>1348</v>
      </c>
      <c r="E8" s="13" t="s">
        <v>28</v>
      </c>
      <c r="F8" s="13" t="s">
        <v>1078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1349</v>
      </c>
      <c r="C9" s="1" t="s">
        <v>1023</v>
      </c>
      <c r="D9" s="1" t="s">
        <v>1348</v>
      </c>
      <c r="E9" s="13" t="s">
        <v>28</v>
      </c>
      <c r="F9" s="13" t="s">
        <v>1078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1350</v>
      </c>
      <c r="C10" s="1" t="s">
        <v>1023</v>
      </c>
      <c r="D10" s="1" t="s">
        <v>1348</v>
      </c>
      <c r="E10" s="13" t="s">
        <v>28</v>
      </c>
      <c r="F10" s="13" t="s">
        <v>1078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1351</v>
      </c>
      <c r="C11" s="1" t="s">
        <v>1023</v>
      </c>
      <c r="D11" s="1" t="s">
        <v>1348</v>
      </c>
      <c r="E11" s="13" t="s">
        <v>28</v>
      </c>
      <c r="F11" s="13" t="s">
        <v>1078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1372</v>
      </c>
      <c r="C12" s="1" t="s">
        <v>1023</v>
      </c>
      <c r="D12" s="1" t="s">
        <v>1348</v>
      </c>
      <c r="E12" s="13" t="s">
        <v>28</v>
      </c>
      <c r="F12" s="13" t="s">
        <v>1078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1370</v>
      </c>
      <c r="C13" s="1" t="s">
        <v>1023</v>
      </c>
      <c r="D13" s="1" t="s">
        <v>1348</v>
      </c>
      <c r="E13" s="13" t="s">
        <v>28</v>
      </c>
      <c r="F13" s="13" t="s">
        <v>1078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1352</v>
      </c>
      <c r="C14" s="1" t="s">
        <v>1023</v>
      </c>
      <c r="D14" s="1" t="s">
        <v>1348</v>
      </c>
      <c r="E14" s="13" t="s">
        <v>28</v>
      </c>
      <c r="F14" s="13" t="s">
        <v>1078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1353</v>
      </c>
      <c r="C15" s="1" t="s">
        <v>1023</v>
      </c>
      <c r="D15" s="1" t="s">
        <v>1348</v>
      </c>
      <c r="E15" s="13" t="s">
        <v>28</v>
      </c>
      <c r="F15" s="13" t="s">
        <v>1078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1367</v>
      </c>
      <c r="C16" s="1" t="s">
        <v>1023</v>
      </c>
      <c r="D16" s="1" t="s">
        <v>1348</v>
      </c>
      <c r="E16" s="13" t="s">
        <v>28</v>
      </c>
      <c r="F16" s="13" t="s">
        <v>1078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1369</v>
      </c>
      <c r="C17" s="1" t="s">
        <v>1023</v>
      </c>
      <c r="D17" s="1" t="s">
        <v>1348</v>
      </c>
      <c r="E17" s="13" t="s">
        <v>28</v>
      </c>
      <c r="F17" s="13" t="s">
        <v>1078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1354</v>
      </c>
      <c r="C18" s="1" t="s">
        <v>1023</v>
      </c>
      <c r="D18" s="1" t="s">
        <v>1348</v>
      </c>
      <c r="E18" s="13" t="s">
        <v>28</v>
      </c>
      <c r="F18" s="13" t="s">
        <v>1078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1355</v>
      </c>
      <c r="C19" s="1" t="s">
        <v>1023</v>
      </c>
      <c r="D19" s="1" t="s">
        <v>1348</v>
      </c>
      <c r="E19" s="13" t="s">
        <v>28</v>
      </c>
      <c r="F19" s="13" t="s">
        <v>1078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1356</v>
      </c>
      <c r="C20" s="1" t="s">
        <v>1023</v>
      </c>
      <c r="D20" s="1" t="s">
        <v>1348</v>
      </c>
      <c r="E20" s="13" t="s">
        <v>28</v>
      </c>
      <c r="F20" s="13" t="s">
        <v>1078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1357</v>
      </c>
      <c r="C21" s="1" t="s">
        <v>1023</v>
      </c>
      <c r="D21" s="1" t="s">
        <v>1348</v>
      </c>
      <c r="E21" s="13" t="s">
        <v>28</v>
      </c>
      <c r="F21" s="13" t="s">
        <v>1078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1358</v>
      </c>
      <c r="C22" s="1" t="s">
        <v>1023</v>
      </c>
      <c r="D22" s="1" t="s">
        <v>1348</v>
      </c>
      <c r="E22" s="13" t="s">
        <v>28</v>
      </c>
      <c r="F22" s="13" t="s">
        <v>1078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1359</v>
      </c>
      <c r="C23" s="1" t="s">
        <v>1023</v>
      </c>
      <c r="D23" s="1" t="s">
        <v>1348</v>
      </c>
      <c r="E23" s="13" t="s">
        <v>28</v>
      </c>
      <c r="F23" s="13" t="s">
        <v>1078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1360</v>
      </c>
      <c r="C24" s="1" t="s">
        <v>1023</v>
      </c>
      <c r="D24" s="1" t="s">
        <v>1348</v>
      </c>
      <c r="E24" s="13" t="s">
        <v>28</v>
      </c>
      <c r="F24" s="13" t="s">
        <v>1078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1361</v>
      </c>
      <c r="C25" s="1" t="s">
        <v>1023</v>
      </c>
      <c r="D25" s="1" t="s">
        <v>1348</v>
      </c>
      <c r="E25" s="13" t="s">
        <v>28</v>
      </c>
      <c r="F25" s="13" t="s">
        <v>1078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1365</v>
      </c>
      <c r="C26" s="1" t="s">
        <v>1023</v>
      </c>
      <c r="D26" s="1" t="s">
        <v>1348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1371</v>
      </c>
      <c r="C27" s="1" t="s">
        <v>1023</v>
      </c>
      <c r="D27" s="1" t="s">
        <v>1348</v>
      </c>
      <c r="E27" s="13" t="s">
        <v>28</v>
      </c>
      <c r="F27" s="13" t="s">
        <v>1078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1362</v>
      </c>
      <c r="C28" s="1" t="s">
        <v>1023</v>
      </c>
      <c r="D28" s="1" t="s">
        <v>1348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1363</v>
      </c>
      <c r="C29" s="1" t="s">
        <v>1023</v>
      </c>
      <c r="D29" s="1" t="s">
        <v>1348</v>
      </c>
      <c r="E29" s="13" t="s">
        <v>28</v>
      </c>
      <c r="F29" s="13" t="s">
        <v>1078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1366</v>
      </c>
      <c r="C30" s="1" t="s">
        <v>1023</v>
      </c>
      <c r="D30" s="1" t="s">
        <v>1348</v>
      </c>
      <c r="E30" s="13" t="s">
        <v>28</v>
      </c>
      <c r="F30" s="13" t="s">
        <v>1078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1368</v>
      </c>
      <c r="C31" s="1" t="s">
        <v>1023</v>
      </c>
      <c r="D31" s="1" t="s">
        <v>1348</v>
      </c>
      <c r="E31" s="13" t="s">
        <v>28</v>
      </c>
      <c r="F31" s="13" t="s">
        <v>1078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" t="s">
        <v>1386</v>
      </c>
      <c r="C32" s="1" t="s">
        <v>1023</v>
      </c>
      <c r="D32" s="1" t="s">
        <v>1402</v>
      </c>
      <c r="E32" s="13" t="s">
        <v>28</v>
      </c>
      <c r="F32" s="13" t="s">
        <v>1078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1387</v>
      </c>
      <c r="C33" s="1" t="s">
        <v>1023</v>
      </c>
      <c r="D33" s="1" t="s">
        <v>1348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1388</v>
      </c>
      <c r="C34" s="1" t="s">
        <v>1023</v>
      </c>
      <c r="D34" s="1" t="s">
        <v>1348</v>
      </c>
      <c r="E34" s="13" t="s">
        <v>28</v>
      </c>
      <c r="F34" s="13" t="s">
        <v>1078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1389</v>
      </c>
      <c r="C35" s="1" t="s">
        <v>1023</v>
      </c>
      <c r="D35" s="1" t="s">
        <v>1348</v>
      </c>
      <c r="E35" s="13" t="s">
        <v>28</v>
      </c>
      <c r="F35" s="13" t="s">
        <v>1078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1523</v>
      </c>
      <c r="C36" s="1" t="s">
        <v>1023</v>
      </c>
      <c r="D36" s="1" t="s">
        <v>1348</v>
      </c>
      <c r="E36" s="13" t="s">
        <v>28</v>
      </c>
      <c r="F36" s="13" t="s">
        <v>1078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1403</v>
      </c>
      <c r="C37" s="1" t="s">
        <v>1023</v>
      </c>
      <c r="D37" s="1" t="s">
        <v>1348</v>
      </c>
      <c r="E37" s="13" t="s">
        <v>28</v>
      </c>
      <c r="F37" s="13" t="s">
        <v>1078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1454</v>
      </c>
      <c r="C38" s="1" t="s">
        <v>1023</v>
      </c>
      <c r="D38" s="1" t="s">
        <v>1475</v>
      </c>
      <c r="E38" s="13" t="s">
        <v>28</v>
      </c>
      <c r="F38" s="13" t="s">
        <v>1078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1455</v>
      </c>
      <c r="C39" s="1" t="s">
        <v>1023</v>
      </c>
      <c r="D39" s="1" t="s">
        <v>1475</v>
      </c>
      <c r="E39" s="13" t="s">
        <v>28</v>
      </c>
      <c r="F39" s="13" t="s">
        <v>1078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1456</v>
      </c>
      <c r="C40" s="1" t="s">
        <v>1023</v>
      </c>
      <c r="D40" s="1" t="s">
        <v>1475</v>
      </c>
      <c r="E40" s="13" t="s">
        <v>28</v>
      </c>
      <c r="F40" s="13" t="s">
        <v>1078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1457</v>
      </c>
      <c r="C41" s="1" t="s">
        <v>1023</v>
      </c>
      <c r="D41" s="1" t="s">
        <v>1475</v>
      </c>
      <c r="E41" s="13" t="s">
        <v>28</v>
      </c>
      <c r="F41" s="13" t="s">
        <v>1078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1458</v>
      </c>
      <c r="C42" s="1" t="s">
        <v>1023</v>
      </c>
      <c r="D42" s="1" t="s">
        <v>1475</v>
      </c>
      <c r="E42" s="13" t="s">
        <v>28</v>
      </c>
      <c r="F42" s="13" t="s">
        <v>1078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1459</v>
      </c>
      <c r="C43" s="1" t="s">
        <v>1023</v>
      </c>
      <c r="D43" s="1" t="s">
        <v>1475</v>
      </c>
      <c r="E43" s="13" t="s">
        <v>28</v>
      </c>
      <c r="F43" s="13" t="s">
        <v>1078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1460</v>
      </c>
      <c r="C44" s="1" t="s">
        <v>1023</v>
      </c>
      <c r="D44" s="1" t="s">
        <v>1475</v>
      </c>
      <c r="E44" s="13" t="s">
        <v>28</v>
      </c>
      <c r="F44" s="13" t="s">
        <v>1078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1461</v>
      </c>
      <c r="C45" s="1" t="s">
        <v>1023</v>
      </c>
      <c r="D45" s="1" t="s">
        <v>1475</v>
      </c>
      <c r="E45" s="13" t="s">
        <v>28</v>
      </c>
      <c r="F45" s="13" t="s">
        <v>1078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1462</v>
      </c>
      <c r="C46" s="1" t="s">
        <v>1023</v>
      </c>
      <c r="D46" s="1" t="s">
        <v>1475</v>
      </c>
      <c r="E46" s="13" t="s">
        <v>28</v>
      </c>
      <c r="F46" s="13" t="s">
        <v>1078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1463</v>
      </c>
      <c r="C47" s="1" t="s">
        <v>1023</v>
      </c>
      <c r="D47" s="1" t="s">
        <v>1475</v>
      </c>
      <c r="E47" s="13" t="s">
        <v>28</v>
      </c>
      <c r="F47" s="13" t="s">
        <v>1078</v>
      </c>
      <c r="G47" s="14">
        <v>12000</v>
      </c>
      <c r="H47">
        <v>0</v>
      </c>
      <c r="I47" s="14"/>
      <c r="J47">
        <v>12000</v>
      </c>
      <c r="K47" s="7"/>
      <c r="L47"/>
      <c r="M47"/>
      <c r="N47" s="7"/>
      <c r="O47" s="14">
        <v>0</v>
      </c>
      <c r="P47">
        <v>12000</v>
      </c>
    </row>
    <row r="48" spans="1:16" ht="24.95" customHeight="1" x14ac:dyDescent="0.25">
      <c r="A48" s="1">
        <v>41</v>
      </c>
      <c r="B48" s="1" t="s">
        <v>1464</v>
      </c>
      <c r="C48" s="1" t="s">
        <v>1023</v>
      </c>
      <c r="D48" s="1" t="s">
        <v>1475</v>
      </c>
      <c r="E48" s="13" t="s">
        <v>28</v>
      </c>
      <c r="F48" s="13" t="s">
        <v>1078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1465</v>
      </c>
      <c r="C49" s="1" t="s">
        <v>1023</v>
      </c>
      <c r="D49" s="1" t="s">
        <v>1475</v>
      </c>
      <c r="E49" s="13" t="s">
        <v>28</v>
      </c>
      <c r="F49" s="13" t="s">
        <v>1078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1466</v>
      </c>
      <c r="C50" s="1" t="s">
        <v>1023</v>
      </c>
      <c r="D50" s="1" t="s">
        <v>1475</v>
      </c>
      <c r="E50" s="13" t="s">
        <v>28</v>
      </c>
      <c r="F50" s="13" t="s">
        <v>1078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1467</v>
      </c>
      <c r="C51" s="1" t="s">
        <v>1023</v>
      </c>
      <c r="D51" s="1" t="s">
        <v>1475</v>
      </c>
      <c r="E51" s="13" t="s">
        <v>28</v>
      </c>
      <c r="F51" s="13" t="s">
        <v>1078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1468</v>
      </c>
      <c r="C52" s="1" t="s">
        <v>1023</v>
      </c>
      <c r="D52" s="1" t="s">
        <v>1475</v>
      </c>
      <c r="E52" s="13" t="s">
        <v>28</v>
      </c>
      <c r="F52" s="13" t="s">
        <v>37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1469</v>
      </c>
      <c r="C53" s="1" t="s">
        <v>1023</v>
      </c>
      <c r="D53" s="1" t="s">
        <v>1475</v>
      </c>
      <c r="E53" s="13" t="s">
        <v>28</v>
      </c>
      <c r="F53" s="13" t="s">
        <v>1078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1470</v>
      </c>
      <c r="C54" s="1" t="s">
        <v>1023</v>
      </c>
      <c r="D54" s="1" t="s">
        <v>1475</v>
      </c>
      <c r="E54" s="13" t="s">
        <v>28</v>
      </c>
      <c r="F54" s="13" t="s">
        <v>1078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1471</v>
      </c>
      <c r="C55" s="1" t="s">
        <v>1023</v>
      </c>
      <c r="D55" s="1" t="s">
        <v>1475</v>
      </c>
      <c r="E55" s="13" t="s">
        <v>28</v>
      </c>
      <c r="F55" s="13" t="s">
        <v>1078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1472</v>
      </c>
      <c r="C56" s="1" t="s">
        <v>1023</v>
      </c>
      <c r="D56" s="1" t="s">
        <v>1475</v>
      </c>
      <c r="E56" s="13" t="s">
        <v>28</v>
      </c>
      <c r="F56" s="13" t="s">
        <v>1078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1473</v>
      </c>
      <c r="C57" s="1" t="s">
        <v>1023</v>
      </c>
      <c r="D57" s="1" t="s">
        <v>1475</v>
      </c>
      <c r="E57" s="13" t="s">
        <v>28</v>
      </c>
      <c r="F57" s="13" t="s">
        <v>1078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1474</v>
      </c>
      <c r="C58" s="1" t="s">
        <v>1023</v>
      </c>
      <c r="D58" s="1" t="s">
        <v>1475</v>
      </c>
      <c r="E58" s="13" t="s">
        <v>28</v>
      </c>
      <c r="F58" s="13" t="s">
        <v>1078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1478</v>
      </c>
      <c r="C59" s="1" t="s">
        <v>1023</v>
      </c>
      <c r="D59" s="1" t="s">
        <v>1475</v>
      </c>
      <c r="E59" s="13" t="s">
        <v>28</v>
      </c>
      <c r="F59" s="13" t="s">
        <v>1078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1479</v>
      </c>
      <c r="C60" s="1" t="s">
        <v>1023</v>
      </c>
      <c r="D60" s="1" t="s">
        <v>1475</v>
      </c>
      <c r="E60" s="13" t="s">
        <v>28</v>
      </c>
      <c r="F60" s="13" t="s">
        <v>1078</v>
      </c>
      <c r="G60" s="14">
        <v>10000</v>
      </c>
      <c r="H60">
        <v>0</v>
      </c>
      <c r="I60" s="14"/>
      <c r="J60">
        <v>10000</v>
      </c>
      <c r="K60" s="7"/>
      <c r="L60"/>
      <c r="M60"/>
      <c r="N60" s="7"/>
      <c r="O60" s="14">
        <v>0</v>
      </c>
      <c r="P60">
        <v>10000</v>
      </c>
    </row>
    <row r="61" spans="1:16" ht="24.95" customHeight="1" x14ac:dyDescent="0.25">
      <c r="A61" s="1">
        <v>54</v>
      </c>
      <c r="B61" s="1" t="s">
        <v>1489</v>
      </c>
      <c r="C61" s="1" t="s">
        <v>1023</v>
      </c>
      <c r="D61" s="1" t="s">
        <v>1475</v>
      </c>
      <c r="E61" s="13" t="s">
        <v>28</v>
      </c>
      <c r="F61" s="13" t="s">
        <v>37</v>
      </c>
      <c r="G61" s="14">
        <v>12000</v>
      </c>
      <c r="H61">
        <v>0</v>
      </c>
      <c r="I61" s="14"/>
      <c r="J61">
        <v>12000</v>
      </c>
      <c r="K61" s="7"/>
      <c r="L61"/>
      <c r="M61"/>
      <c r="N61" s="7"/>
      <c r="O61" s="14">
        <v>0</v>
      </c>
      <c r="P61">
        <v>12000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47"/>
      <c r="B63" s="47"/>
      <c r="C63" s="47"/>
      <c r="D63" s="47"/>
      <c r="E63" s="47"/>
      <c r="F63" s="47"/>
      <c r="G63" s="48"/>
      <c r="H63" s="48"/>
      <c r="I63" s="48"/>
      <c r="J63" s="48"/>
      <c r="K63" s="49"/>
      <c r="L63" s="49"/>
      <c r="M63" s="49"/>
      <c r="N63" s="49"/>
      <c r="O63" s="48"/>
      <c r="P63" s="48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661000</v>
      </c>
      <c r="H64" s="12">
        <f>SUM(H8:H28)</f>
        <v>0</v>
      </c>
      <c r="I64" s="12"/>
      <c r="J64" s="12">
        <f>SUM(J8:J63)</f>
        <v>661000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657756.9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52" t="s">
        <v>873</v>
      </c>
      <c r="G69" s="52"/>
      <c r="H69" s="52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53" t="s">
        <v>874</v>
      </c>
      <c r="G70" s="53"/>
      <c r="H70" s="53"/>
      <c r="I70" s="50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65559">
    <cfRule type="expression" dxfId="0" priority="21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Esmerlyn Rodriguez</cp:lastModifiedBy>
  <dcterms:created xsi:type="dcterms:W3CDTF">2024-09-06T19:02:28Z</dcterms:created>
  <dcterms:modified xsi:type="dcterms:W3CDTF">2025-10-15T15:08:33Z</dcterms:modified>
</cp:coreProperties>
</file>