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5\6 Junio\Nomina JUNIO 2025\"/>
    </mc:Choice>
  </mc:AlternateContent>
  <xr:revisionPtr revIDLastSave="0" documentId="13_ncr:1_{36E709C0-08A8-4988-A7BD-353C0D8825C8}" xr6:coauthVersionLast="47" xr6:coauthVersionMax="47" xr10:uidLastSave="{00000000-0000-0000-0000-000000000000}"/>
  <bookViews>
    <workbookView xWindow="3255" yWindow="7245" windowWidth="33120" windowHeight="13635" tabRatio="601" activeTab="10" xr2:uid="{00000000-000D-0000-FFFF-FFFF00000000}"/>
  </bookViews>
  <sheets>
    <sheet name="Fijos" sheetId="1" r:id="rId1"/>
    <sheet name="Nom.temporales" sheetId="2" r:id="rId2"/>
    <sheet name="Tramite de pension" sheetId="3" r:id="rId3"/>
    <sheet name="Periodo probatorio" sheetId="12" r:id="rId4"/>
    <sheet name="Suplencia" sheetId="5" r:id="rId5"/>
    <sheet name="Interinato" sheetId="6" r:id="rId6"/>
    <sheet name="Programas" sheetId="7" r:id="rId7"/>
    <sheet name="Fija 2" sheetId="8" r:id="rId8"/>
    <sheet name="Nomb.temporales 2" sheetId="9" r:id="rId9"/>
    <sheet name="Seguridad" sheetId="13" r:id="rId10"/>
    <sheet name="Jornaleros" sheetId="14" r:id="rId11"/>
  </sheets>
  <definedNames>
    <definedName name="_xlnm._FilterDatabase" localSheetId="0" hidden="1">Fijos!$A$8:$XDQ$804</definedName>
    <definedName name="_xlnm._FilterDatabase" localSheetId="1" hidden="1">Nom.temporales!$A$7:$XEF$7</definedName>
    <definedName name="_xlnm._FilterDatabase" localSheetId="9" hidden="1">Seguridad!$A$7:$P$31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5" l="1"/>
  <c r="O61" i="9"/>
  <c r="M61" i="9"/>
  <c r="M64" i="9" s="1"/>
  <c r="M16" i="9"/>
  <c r="M75" i="8" l="1"/>
  <c r="M24" i="7"/>
  <c r="M35" i="7"/>
  <c r="M10" i="12" l="1"/>
  <c r="L10" i="12"/>
  <c r="P11" i="2" l="1"/>
  <c r="P13" i="2"/>
  <c r="Q13" i="2" s="1"/>
  <c r="P14" i="2"/>
  <c r="P20" i="2"/>
  <c r="Q20" i="2" s="1"/>
  <c r="P22" i="2"/>
  <c r="P31" i="2"/>
  <c r="P32" i="2"/>
  <c r="Q32" i="2" s="1"/>
  <c r="P33" i="2"/>
  <c r="Q33" i="2" s="1"/>
  <c r="P36" i="2"/>
  <c r="Q36" i="2" s="1"/>
  <c r="P47" i="2"/>
  <c r="P49" i="2"/>
  <c r="Q49" i="2" s="1"/>
  <c r="P50" i="2"/>
  <c r="P51" i="2"/>
  <c r="Q51" i="2" s="1"/>
  <c r="P52" i="2"/>
  <c r="Q52" i="2" s="1"/>
  <c r="P53" i="2"/>
  <c r="P56" i="2"/>
  <c r="Q56" i="2" s="1"/>
  <c r="P57" i="2"/>
  <c r="Q57" i="2" s="1"/>
  <c r="P60" i="2"/>
  <c r="P66" i="2"/>
  <c r="P68" i="2"/>
  <c r="P76" i="2"/>
  <c r="P94" i="2"/>
  <c r="P95" i="2"/>
  <c r="P96" i="2"/>
  <c r="P97" i="2"/>
  <c r="Q97" i="2" s="1"/>
  <c r="P108" i="2"/>
  <c r="P109" i="2"/>
  <c r="Q109" i="2" s="1"/>
  <c r="P110" i="2"/>
  <c r="P111" i="2"/>
  <c r="P115" i="2"/>
  <c r="Q115" i="2" s="1"/>
  <c r="P116" i="2"/>
  <c r="P117" i="2"/>
  <c r="P130" i="2"/>
  <c r="P131" i="2"/>
  <c r="Q131" i="2" s="1"/>
  <c r="P132" i="2"/>
  <c r="P133" i="2"/>
  <c r="P134" i="2"/>
  <c r="P135" i="2"/>
  <c r="Q11" i="2"/>
  <c r="Q14" i="2"/>
  <c r="Q22" i="2"/>
  <c r="Q31" i="2"/>
  <c r="Q47" i="2"/>
  <c r="Q50" i="2"/>
  <c r="Q53" i="2"/>
  <c r="Q66" i="2"/>
  <c r="Q94" i="2"/>
  <c r="Q95" i="2"/>
  <c r="Q110" i="2"/>
  <c r="Q111" i="2"/>
  <c r="Q117" i="2"/>
  <c r="Q130" i="2"/>
  <c r="Q133" i="2"/>
  <c r="Q134" i="2"/>
  <c r="Q135" i="2"/>
  <c r="Q132" i="2" l="1"/>
  <c r="Q116" i="2"/>
  <c r="Q108" i="2"/>
  <c r="Q96" i="2"/>
  <c r="Q76" i="2"/>
  <c r="Q68" i="2"/>
  <c r="Q60" i="2"/>
  <c r="M49" i="8"/>
  <c r="I19" i="7" l="1"/>
  <c r="I18" i="7"/>
  <c r="J18" i="7" s="1"/>
  <c r="J19" i="7" l="1"/>
  <c r="L19" i="7"/>
  <c r="L18" i="7"/>
  <c r="N18" i="7" s="1"/>
  <c r="O18" i="7" s="1"/>
  <c r="N19" i="7" l="1"/>
  <c r="O19" i="7" s="1"/>
  <c r="M81" i="8"/>
  <c r="L81" i="8"/>
  <c r="I9" i="8"/>
  <c r="I61" i="8"/>
  <c r="I60" i="8"/>
  <c r="I43" i="8"/>
  <c r="I78" i="8"/>
  <c r="L78" i="8" s="1"/>
  <c r="I20" i="8"/>
  <c r="I19" i="8"/>
  <c r="J9" i="8" l="1"/>
  <c r="N9" i="8" s="1"/>
  <c r="O9" i="8" s="1"/>
  <c r="L9" i="8"/>
  <c r="J61" i="8"/>
  <c r="L61" i="8"/>
  <c r="J60" i="8"/>
  <c r="L60" i="8"/>
  <c r="J43" i="8"/>
  <c r="L43" i="8"/>
  <c r="J78" i="8"/>
  <c r="N78" i="8" s="1"/>
  <c r="O78" i="8" s="1"/>
  <c r="J20" i="8"/>
  <c r="L20" i="8"/>
  <c r="J19" i="8"/>
  <c r="L19" i="8"/>
  <c r="N61" i="8" l="1"/>
  <c r="O61" i="8" s="1"/>
  <c r="N60" i="8"/>
  <c r="O60" i="8" s="1"/>
  <c r="N43" i="8"/>
  <c r="O43" i="8" s="1"/>
  <c r="N19" i="8"/>
  <c r="O19" i="8" s="1"/>
  <c r="N20" i="8"/>
  <c r="O20" i="8" s="1"/>
  <c r="L16" i="14"/>
  <c r="J16" i="14"/>
  <c r="N16" i="14" s="1"/>
  <c r="O16" i="14" s="1"/>
  <c r="M14" i="9" l="1"/>
  <c r="I25" i="7" l="1"/>
  <c r="J25" i="7" l="1"/>
  <c r="L25" i="7"/>
  <c r="I54" i="7"/>
  <c r="I53" i="7"/>
  <c r="I52" i="7"/>
  <c r="I51" i="7"/>
  <c r="N25" i="7" l="1"/>
  <c r="O25" i="7" s="1"/>
  <c r="L54" i="7"/>
  <c r="J54" i="7"/>
  <c r="J53" i="7"/>
  <c r="L53" i="7"/>
  <c r="J51" i="7"/>
  <c r="L51" i="7"/>
  <c r="J52" i="7"/>
  <c r="L52" i="7"/>
  <c r="N54" i="7" l="1"/>
  <c r="O54" i="7" s="1"/>
  <c r="N53" i="7"/>
  <c r="O53" i="7" s="1"/>
  <c r="N51" i="7"/>
  <c r="O51" i="7" s="1"/>
  <c r="N52" i="7"/>
  <c r="O52" i="7" s="1"/>
  <c r="M19" i="14" l="1"/>
  <c r="I19" i="14"/>
  <c r="G19" i="14"/>
  <c r="K19" i="14"/>
  <c r="H19" i="14"/>
  <c r="L15" i="14"/>
  <c r="N15" i="14" s="1"/>
  <c r="O15" i="14" s="1"/>
  <c r="J15" i="14"/>
  <c r="L14" i="14"/>
  <c r="J14" i="14"/>
  <c r="L13" i="14"/>
  <c r="J13" i="14"/>
  <c r="L12" i="14"/>
  <c r="J12" i="14"/>
  <c r="N12" i="14" s="1"/>
  <c r="O12" i="14" s="1"/>
  <c r="N11" i="14"/>
  <c r="O11" i="14" s="1"/>
  <c r="L11" i="14"/>
  <c r="J11" i="14"/>
  <c r="L10" i="14"/>
  <c r="J10" i="14"/>
  <c r="L9" i="14"/>
  <c r="J9" i="14"/>
  <c r="N9" i="14" s="1"/>
  <c r="O9" i="14" s="1"/>
  <c r="L8" i="14"/>
  <c r="J8" i="14"/>
  <c r="N8" i="14" s="1"/>
  <c r="O8" i="14" s="1"/>
  <c r="N13" i="14" l="1"/>
  <c r="O13" i="14" s="1"/>
  <c r="L19" i="14"/>
  <c r="N10" i="14"/>
  <c r="O10" i="14" s="1"/>
  <c r="O19" i="14" s="1"/>
  <c r="N14" i="14"/>
  <c r="O14" i="14" s="1"/>
  <c r="J19" i="14"/>
  <c r="N19" i="14" l="1"/>
  <c r="G81" i="8"/>
  <c r="I8" i="8"/>
  <c r="L8" i="8" s="1"/>
  <c r="I30" i="8"/>
  <c r="L30" i="8" s="1"/>
  <c r="J8" i="8" l="1"/>
  <c r="J30" i="8"/>
  <c r="N30" i="8" s="1"/>
  <c r="O30" i="8" s="1"/>
  <c r="N8" i="8" l="1"/>
  <c r="O8" i="8" s="1"/>
  <c r="M21" i="8" l="1"/>
  <c r="N803" i="1" l="1"/>
  <c r="N802" i="1"/>
  <c r="N685" i="1"/>
  <c r="N663" i="1"/>
  <c r="N662" i="1"/>
  <c r="N644" i="1"/>
  <c r="N629" i="1"/>
  <c r="N607" i="1"/>
  <c r="N605" i="1"/>
  <c r="N585" i="1"/>
  <c r="N581" i="1"/>
  <c r="N578" i="1"/>
  <c r="N576" i="1"/>
  <c r="N572" i="1"/>
  <c r="N569" i="1"/>
  <c r="N568" i="1"/>
  <c r="N556" i="1"/>
  <c r="N551" i="1"/>
  <c r="N550" i="1"/>
  <c r="N549" i="1"/>
  <c r="N532" i="1"/>
  <c r="N527" i="1"/>
  <c r="N526" i="1"/>
  <c r="N525" i="1"/>
  <c r="N511" i="1"/>
  <c r="N509" i="1"/>
  <c r="N486" i="1"/>
  <c r="N479" i="1"/>
  <c r="N446" i="1"/>
  <c r="N443" i="1"/>
  <c r="N442" i="1"/>
  <c r="N423" i="1"/>
  <c r="N388" i="1"/>
  <c r="N387" i="1"/>
  <c r="N338" i="1"/>
  <c r="N336" i="1"/>
  <c r="N286" i="1"/>
  <c r="N287" i="1"/>
  <c r="N288" i="1"/>
  <c r="N289" i="1"/>
  <c r="N290" i="1"/>
  <c r="N294" i="1"/>
  <c r="N300" i="1"/>
  <c r="N307" i="1"/>
  <c r="N310" i="1"/>
  <c r="N312" i="1"/>
  <c r="N315" i="1"/>
  <c r="N324" i="1"/>
  <c r="N326" i="1"/>
  <c r="N328" i="1"/>
  <c r="N329" i="1"/>
  <c r="N330" i="1"/>
  <c r="N332" i="1"/>
  <c r="N333" i="1"/>
  <c r="N334" i="1"/>
  <c r="N337" i="1"/>
  <c r="N342" i="1"/>
  <c r="N343" i="1"/>
  <c r="N344" i="1"/>
  <c r="N345" i="1"/>
  <c r="N350" i="1"/>
  <c r="N353" i="1"/>
  <c r="N356" i="1"/>
  <c r="N359" i="1"/>
  <c r="N360" i="1"/>
  <c r="N363" i="1"/>
  <c r="N365" i="1"/>
  <c r="N373" i="1"/>
  <c r="N376" i="1"/>
  <c r="N377" i="1"/>
  <c r="N379" i="1"/>
  <c r="N382" i="1"/>
  <c r="N383" i="1"/>
  <c r="N384" i="1"/>
  <c r="N385" i="1"/>
  <c r="N392" i="1"/>
  <c r="N393" i="1"/>
  <c r="N396" i="1"/>
  <c r="N398" i="1"/>
  <c r="N400" i="1"/>
  <c r="N401" i="1"/>
  <c r="N407" i="1"/>
  <c r="N410" i="1"/>
  <c r="N411" i="1"/>
  <c r="N414" i="1"/>
  <c r="N415" i="1"/>
  <c r="N417" i="1"/>
  <c r="N419" i="1"/>
  <c r="N420" i="1"/>
  <c r="N421" i="1"/>
  <c r="N422" i="1"/>
  <c r="N424" i="1"/>
  <c r="N425" i="1"/>
  <c r="N426" i="1"/>
  <c r="N429" i="1"/>
  <c r="N430" i="1"/>
  <c r="N431" i="1"/>
  <c r="N432" i="1"/>
  <c r="N434" i="1"/>
  <c r="N435" i="1"/>
  <c r="N436" i="1"/>
  <c r="N437" i="1"/>
  <c r="N438" i="1"/>
  <c r="N439" i="1"/>
  <c r="N444" i="1"/>
  <c r="N445" i="1"/>
  <c r="N447" i="1"/>
  <c r="N448" i="1"/>
  <c r="N449" i="1"/>
  <c r="N450" i="1"/>
  <c r="N456" i="1"/>
  <c r="N458" i="1"/>
  <c r="N460" i="1"/>
  <c r="N463" i="1"/>
  <c r="N464" i="1"/>
  <c r="N466" i="1"/>
  <c r="N468" i="1"/>
  <c r="N471" i="1"/>
  <c r="N472" i="1"/>
  <c r="N473" i="1"/>
  <c r="N475" i="1"/>
  <c r="N476" i="1"/>
  <c r="N477" i="1"/>
  <c r="N478" i="1"/>
  <c r="N480" i="1"/>
  <c r="N481" i="1"/>
  <c r="N482" i="1"/>
  <c r="N483" i="1"/>
  <c r="N484" i="1"/>
  <c r="N485" i="1"/>
  <c r="N488" i="1"/>
  <c r="N489" i="1"/>
  <c r="N491" i="1"/>
  <c r="N494" i="1"/>
  <c r="N495" i="1"/>
  <c r="N503" i="1"/>
  <c r="N504" i="1"/>
  <c r="N506" i="1"/>
  <c r="N507" i="1"/>
  <c r="N508" i="1"/>
  <c r="N512" i="1"/>
  <c r="N519" i="1"/>
  <c r="N521" i="1"/>
  <c r="N523" i="1"/>
  <c r="N531" i="1"/>
  <c r="N535" i="1"/>
  <c r="N536" i="1"/>
  <c r="N538" i="1"/>
  <c r="N542" i="1"/>
  <c r="N543" i="1"/>
  <c r="N544" i="1"/>
  <c r="N552" i="1"/>
  <c r="N553" i="1"/>
  <c r="N554" i="1"/>
  <c r="N555" i="1"/>
  <c r="N557" i="1"/>
  <c r="N558" i="1"/>
  <c r="N562" i="1"/>
  <c r="N564" i="1"/>
  <c r="N565" i="1"/>
  <c r="N566" i="1"/>
  <c r="N570" i="1"/>
  <c r="N571" i="1"/>
  <c r="N574" i="1"/>
  <c r="N579" i="1"/>
  <c r="N582" i="1"/>
  <c r="N586" i="1"/>
  <c r="N587" i="1"/>
  <c r="N588" i="1"/>
  <c r="N589" i="1"/>
  <c r="N601" i="1"/>
  <c r="N648" i="1"/>
  <c r="N650" i="1"/>
  <c r="N652" i="1"/>
  <c r="N653" i="1"/>
  <c r="N655" i="1"/>
  <c r="N656" i="1"/>
  <c r="N657" i="1"/>
  <c r="N658" i="1"/>
  <c r="N659" i="1"/>
  <c r="N660" i="1"/>
  <c r="N661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80" i="1"/>
  <c r="N681" i="1"/>
  <c r="N687" i="1"/>
  <c r="N688" i="1"/>
  <c r="N689" i="1"/>
  <c r="N690" i="1"/>
  <c r="N691" i="1"/>
  <c r="N694" i="1"/>
  <c r="N696" i="1"/>
  <c r="N697" i="1"/>
  <c r="N698" i="1"/>
  <c r="N714" i="1"/>
  <c r="N719" i="1"/>
  <c r="N720" i="1"/>
  <c r="N721" i="1"/>
  <c r="N722" i="1"/>
  <c r="N726" i="1"/>
  <c r="N727" i="1"/>
  <c r="N730" i="1"/>
  <c r="N734" i="1"/>
  <c r="N739" i="1"/>
  <c r="N740" i="1"/>
  <c r="N741" i="1"/>
  <c r="N742" i="1"/>
  <c r="N743" i="1"/>
  <c r="N744" i="1"/>
  <c r="N745" i="1"/>
  <c r="N746" i="1"/>
  <c r="N752" i="1"/>
  <c r="N757" i="1"/>
  <c r="N758" i="1"/>
  <c r="N759" i="1"/>
  <c r="N765" i="1"/>
  <c r="N768" i="1"/>
  <c r="N781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281" i="1"/>
  <c r="N277" i="1"/>
  <c r="N190" i="1"/>
  <c r="N174" i="1"/>
  <c r="N137" i="1"/>
  <c r="N117" i="1"/>
  <c r="N89" i="1"/>
  <c r="N81" i="1"/>
  <c r="N77" i="1"/>
  <c r="N55" i="1"/>
  <c r="N24" i="1"/>
  <c r="M20" i="9" l="1"/>
  <c r="L14" i="6" l="1"/>
  <c r="L15" i="6"/>
  <c r="L17" i="6"/>
  <c r="L18" i="6"/>
  <c r="L21" i="6"/>
  <c r="L29" i="6"/>
  <c r="L30" i="6"/>
  <c r="L31" i="6"/>
  <c r="L32" i="6"/>
  <c r="O24" i="1" l="1"/>
  <c r="O55" i="1"/>
  <c r="O77" i="1"/>
  <c r="O81" i="1"/>
  <c r="O89" i="1"/>
  <c r="O117" i="1"/>
  <c r="O137" i="1"/>
  <c r="O174" i="1"/>
  <c r="O190" i="1"/>
  <c r="O277" i="1"/>
  <c r="O281" i="1"/>
  <c r="O286" i="1"/>
  <c r="O336" i="1"/>
  <c r="O338" i="1"/>
  <c r="O387" i="1"/>
  <c r="O388" i="1"/>
  <c r="O423" i="1"/>
  <c r="O442" i="1"/>
  <c r="O443" i="1"/>
  <c r="O446" i="1"/>
  <c r="O479" i="1"/>
  <c r="O486" i="1"/>
  <c r="O509" i="1"/>
  <c r="O511" i="1"/>
  <c r="O525" i="1"/>
  <c r="O526" i="1"/>
  <c r="O527" i="1"/>
  <c r="O532" i="1"/>
  <c r="O549" i="1"/>
  <c r="O550" i="1"/>
  <c r="O551" i="1"/>
  <c r="O556" i="1"/>
  <c r="O568" i="1"/>
  <c r="O569" i="1"/>
  <c r="O572" i="1"/>
  <c r="O576" i="1"/>
  <c r="O578" i="1"/>
  <c r="O581" i="1"/>
  <c r="O585" i="1"/>
  <c r="O605" i="1"/>
  <c r="O607" i="1"/>
  <c r="O629" i="1"/>
  <c r="O644" i="1"/>
  <c r="O662" i="1"/>
  <c r="O663" i="1"/>
  <c r="O685" i="1"/>
  <c r="O802" i="1"/>
  <c r="O803" i="1"/>
  <c r="O680" i="1"/>
  <c r="O681" i="1"/>
  <c r="O665" i="1"/>
  <c r="O666" i="1"/>
  <c r="O415" i="1"/>
  <c r="G63" i="13" l="1"/>
  <c r="J31" i="13"/>
  <c r="P31" i="13" s="1"/>
  <c r="N63" i="13"/>
  <c r="M63" i="13"/>
  <c r="L63" i="13"/>
  <c r="K63" i="13"/>
  <c r="H63" i="13"/>
  <c r="J30" i="13"/>
  <c r="P30" i="13" s="1"/>
  <c r="J29" i="13"/>
  <c r="P29" i="13" s="1"/>
  <c r="J28" i="13"/>
  <c r="P28" i="13" s="1"/>
  <c r="J27" i="13"/>
  <c r="P27" i="13" s="1"/>
  <c r="J26" i="13"/>
  <c r="P26" i="13" s="1"/>
  <c r="J25" i="13"/>
  <c r="P25" i="13" s="1"/>
  <c r="J24" i="13"/>
  <c r="P24" i="13" s="1"/>
  <c r="J23" i="13"/>
  <c r="P23" i="13" s="1"/>
  <c r="J22" i="13"/>
  <c r="P22" i="13" s="1"/>
  <c r="J21" i="13"/>
  <c r="P21" i="13" s="1"/>
  <c r="J20" i="13"/>
  <c r="P20" i="13" s="1"/>
  <c r="J19" i="13"/>
  <c r="P19" i="13" s="1"/>
  <c r="J18" i="13"/>
  <c r="P18" i="13" s="1"/>
  <c r="J17" i="13"/>
  <c r="P17" i="13" s="1"/>
  <c r="O16" i="13"/>
  <c r="J16" i="13"/>
  <c r="O15" i="13"/>
  <c r="J15" i="13"/>
  <c r="J14" i="13"/>
  <c r="P14" i="13" s="1"/>
  <c r="J13" i="13"/>
  <c r="P13" i="13" s="1"/>
  <c r="O12" i="13"/>
  <c r="J12" i="13"/>
  <c r="O11" i="13"/>
  <c r="J11" i="13"/>
  <c r="O10" i="13"/>
  <c r="J10" i="13"/>
  <c r="O9" i="13"/>
  <c r="J9" i="13"/>
  <c r="O8" i="13"/>
  <c r="J8" i="13"/>
  <c r="O63" i="13" l="1"/>
  <c r="P8" i="13"/>
  <c r="P11" i="13"/>
  <c r="P15" i="13"/>
  <c r="P10" i="13"/>
  <c r="P12" i="13"/>
  <c r="P16" i="13"/>
  <c r="P9" i="13"/>
  <c r="J63" i="13"/>
  <c r="P63" i="13" l="1"/>
  <c r="I27" i="6"/>
  <c r="I28" i="6"/>
  <c r="L28" i="6" s="1"/>
  <c r="I61" i="7"/>
  <c r="I62" i="7"/>
  <c r="I63" i="7"/>
  <c r="I64" i="7"/>
  <c r="I65" i="7"/>
  <c r="I66" i="7"/>
  <c r="I67" i="7"/>
  <c r="I48" i="7"/>
  <c r="J48" i="7" s="1"/>
  <c r="I49" i="7"/>
  <c r="I50" i="7"/>
  <c r="L50" i="7" s="1"/>
  <c r="J27" i="6" l="1"/>
  <c r="L27" i="6"/>
  <c r="J65" i="7"/>
  <c r="J62" i="7"/>
  <c r="L65" i="7"/>
  <c r="L62" i="7"/>
  <c r="J64" i="7"/>
  <c r="J61" i="7"/>
  <c r="L64" i="7"/>
  <c r="L61" i="7"/>
  <c r="J67" i="7"/>
  <c r="J63" i="7"/>
  <c r="L67" i="7"/>
  <c r="L63" i="7"/>
  <c r="J66" i="7"/>
  <c r="L66" i="7"/>
  <c r="J50" i="7"/>
  <c r="N50" i="7" s="1"/>
  <c r="O50" i="7" s="1"/>
  <c r="L49" i="7"/>
  <c r="J49" i="7"/>
  <c r="L48" i="7"/>
  <c r="N48" i="7" s="1"/>
  <c r="O48" i="7" s="1"/>
  <c r="N27" i="6" l="1"/>
  <c r="O27" i="6" s="1"/>
  <c r="N63" i="7"/>
  <c r="O63" i="7" s="1"/>
  <c r="N61" i="7"/>
  <c r="O61" i="7" s="1"/>
  <c r="N62" i="7"/>
  <c r="O62" i="7" s="1"/>
  <c r="N66" i="7"/>
  <c r="O66" i="7" s="1"/>
  <c r="N67" i="7"/>
  <c r="O67" i="7" s="1"/>
  <c r="N64" i="7"/>
  <c r="O64" i="7" s="1"/>
  <c r="N65" i="7"/>
  <c r="O65" i="7" s="1"/>
  <c r="N49" i="7"/>
  <c r="O49" i="7" s="1"/>
  <c r="I57" i="7"/>
  <c r="L57" i="7" s="1"/>
  <c r="I58" i="7"/>
  <c r="L58" i="7" s="1"/>
  <c r="I59" i="7"/>
  <c r="J59" i="7" s="1"/>
  <c r="I60" i="7"/>
  <c r="L60" i="7" s="1"/>
  <c r="I9" i="7"/>
  <c r="I10" i="7"/>
  <c r="I11" i="7"/>
  <c r="I12" i="7"/>
  <c r="I13" i="7"/>
  <c r="I14" i="7"/>
  <c r="I20" i="7"/>
  <c r="I21" i="7"/>
  <c r="I22" i="7"/>
  <c r="I15" i="7"/>
  <c r="I16" i="7"/>
  <c r="I17" i="7"/>
  <c r="I23" i="7"/>
  <c r="I24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55" i="7"/>
  <c r="I56" i="7"/>
  <c r="J57" i="7" l="1"/>
  <c r="N57" i="7" s="1"/>
  <c r="J60" i="7"/>
  <c r="N60" i="7" s="1"/>
  <c r="O60" i="7" s="1"/>
  <c r="J58" i="7"/>
  <c r="N58" i="7" s="1"/>
  <c r="O58" i="7" s="1"/>
  <c r="L59" i="7"/>
  <c r="N59" i="7" s="1"/>
  <c r="O59" i="7" s="1"/>
  <c r="O57" i="7"/>
  <c r="I60" i="9"/>
  <c r="L60" i="9" s="1"/>
  <c r="I15" i="9"/>
  <c r="L15" i="9" s="1"/>
  <c r="I16" i="9"/>
  <c r="L16" i="9" s="1"/>
  <c r="I53" i="9"/>
  <c r="I56" i="9"/>
  <c r="I57" i="9"/>
  <c r="I58" i="9"/>
  <c r="I59" i="9"/>
  <c r="L59" i="9" s="1"/>
  <c r="J27" i="9"/>
  <c r="N27" i="9" s="1"/>
  <c r="L53" i="9" l="1"/>
  <c r="N14" i="6"/>
  <c r="O14" i="6" s="1"/>
  <c r="N15" i="6"/>
  <c r="O15" i="6" s="1"/>
  <c r="N17" i="6"/>
  <c r="O17" i="6" s="1"/>
  <c r="N21" i="6"/>
  <c r="O21" i="6" s="1"/>
  <c r="N29" i="6"/>
  <c r="O29" i="6" s="1"/>
  <c r="N110" i="1" l="1"/>
  <c r="O110" i="1" s="1"/>
  <c r="N115" i="1"/>
  <c r="O115" i="1" s="1"/>
  <c r="N124" i="1"/>
  <c r="O124" i="1" s="1"/>
  <c r="N125" i="1"/>
  <c r="O125" i="1" s="1"/>
  <c r="N159" i="1"/>
  <c r="O159" i="1" s="1"/>
  <c r="N161" i="1"/>
  <c r="O161" i="1" s="1"/>
  <c r="N175" i="1"/>
  <c r="O175" i="1" s="1"/>
  <c r="N187" i="1"/>
  <c r="O187" i="1" s="1"/>
  <c r="N188" i="1"/>
  <c r="O188" i="1" s="1"/>
  <c r="N189" i="1"/>
  <c r="O189" i="1" s="1"/>
  <c r="N207" i="1"/>
  <c r="O207" i="1" s="1"/>
  <c r="N210" i="1"/>
  <c r="O210" i="1" s="1"/>
  <c r="N211" i="1"/>
  <c r="O211" i="1" s="1"/>
  <c r="N212" i="1"/>
  <c r="O212" i="1" s="1"/>
  <c r="N220" i="1"/>
  <c r="O220" i="1" s="1"/>
  <c r="N221" i="1"/>
  <c r="O221" i="1" s="1"/>
  <c r="N225" i="1"/>
  <c r="O225" i="1" s="1"/>
  <c r="N226" i="1"/>
  <c r="O226" i="1" s="1"/>
  <c r="N234" i="1"/>
  <c r="O234" i="1" s="1"/>
  <c r="N236" i="1"/>
  <c r="O236" i="1" s="1"/>
  <c r="N244" i="1"/>
  <c r="O244" i="1" s="1"/>
  <c r="N248" i="1"/>
  <c r="O248" i="1" s="1"/>
  <c r="N249" i="1"/>
  <c r="O249" i="1" s="1"/>
  <c r="N254" i="1"/>
  <c r="O254" i="1" s="1"/>
  <c r="N258" i="1"/>
  <c r="O258" i="1" s="1"/>
  <c r="N259" i="1"/>
  <c r="O259" i="1" s="1"/>
  <c r="N263" i="1"/>
  <c r="O263" i="1" s="1"/>
  <c r="N265" i="1"/>
  <c r="O265" i="1" s="1"/>
  <c r="N266" i="1"/>
  <c r="O266" i="1" s="1"/>
  <c r="N267" i="1"/>
  <c r="O267" i="1" s="1"/>
  <c r="N268" i="1"/>
  <c r="O268" i="1" s="1"/>
  <c r="N269" i="1"/>
  <c r="O269" i="1" s="1"/>
  <c r="N270" i="1"/>
  <c r="O270" i="1" s="1"/>
  <c r="N272" i="1"/>
  <c r="O272" i="1" s="1"/>
  <c r="N275" i="1"/>
  <c r="O275" i="1" s="1"/>
  <c r="N276" i="1"/>
  <c r="O276" i="1" s="1"/>
  <c r="N280" i="1"/>
  <c r="O280" i="1" s="1"/>
  <c r="O287" i="1"/>
  <c r="O288" i="1"/>
  <c r="O289" i="1"/>
  <c r="O290" i="1"/>
  <c r="O294" i="1"/>
  <c r="O300" i="1"/>
  <c r="O307" i="1"/>
  <c r="O310" i="1"/>
  <c r="O312" i="1"/>
  <c r="O315" i="1"/>
  <c r="O324" i="1"/>
  <c r="O326" i="1"/>
  <c r="O328" i="1"/>
  <c r="O329" i="1"/>
  <c r="O330" i="1"/>
  <c r="O332" i="1"/>
  <c r="O333" i="1"/>
  <c r="O334" i="1"/>
  <c r="O337" i="1"/>
  <c r="O342" i="1"/>
  <c r="O343" i="1"/>
  <c r="O344" i="1"/>
  <c r="O345" i="1"/>
  <c r="O350" i="1"/>
  <c r="O353" i="1"/>
  <c r="O356" i="1"/>
  <c r="O359" i="1"/>
  <c r="O360" i="1"/>
  <c r="O363" i="1"/>
  <c r="O365" i="1"/>
  <c r="O373" i="1"/>
  <c r="O376" i="1"/>
  <c r="O377" i="1"/>
  <c r="O379" i="1"/>
  <c r="O382" i="1"/>
  <c r="O383" i="1"/>
  <c r="O384" i="1"/>
  <c r="O385" i="1"/>
  <c r="O392" i="1"/>
  <c r="O393" i="1"/>
  <c r="O396" i="1"/>
  <c r="O398" i="1"/>
  <c r="O400" i="1"/>
  <c r="O401" i="1"/>
  <c r="O407" i="1"/>
  <c r="O410" i="1"/>
  <c r="O411" i="1"/>
  <c r="O414" i="1"/>
  <c r="O417" i="1"/>
  <c r="O419" i="1"/>
  <c r="O420" i="1"/>
  <c r="O421" i="1"/>
  <c r="O422" i="1"/>
  <c r="O424" i="1"/>
  <c r="O425" i="1"/>
  <c r="O426" i="1"/>
  <c r="O429" i="1"/>
  <c r="O430" i="1"/>
  <c r="O431" i="1"/>
  <c r="O432" i="1"/>
  <c r="O434" i="1"/>
  <c r="O435" i="1"/>
  <c r="O436" i="1"/>
  <c r="O437" i="1"/>
  <c r="O438" i="1"/>
  <c r="O439" i="1"/>
  <c r="O444" i="1"/>
  <c r="O445" i="1"/>
  <c r="O447" i="1"/>
  <c r="O448" i="1"/>
  <c r="O449" i="1"/>
  <c r="O450" i="1"/>
  <c r="O456" i="1"/>
  <c r="O458" i="1"/>
  <c r="O460" i="1"/>
  <c r="O463" i="1"/>
  <c r="O464" i="1"/>
  <c r="O466" i="1"/>
  <c r="O468" i="1"/>
  <c r="O471" i="1"/>
  <c r="O472" i="1"/>
  <c r="O473" i="1"/>
  <c r="O475" i="1"/>
  <c r="O476" i="1"/>
  <c r="O477" i="1"/>
  <c r="O478" i="1"/>
  <c r="O480" i="1"/>
  <c r="O481" i="1"/>
  <c r="O482" i="1"/>
  <c r="O483" i="1"/>
  <c r="O484" i="1"/>
  <c r="O485" i="1"/>
  <c r="O488" i="1"/>
  <c r="O489" i="1"/>
  <c r="O491" i="1"/>
  <c r="O494" i="1"/>
  <c r="O495" i="1"/>
  <c r="O503" i="1"/>
  <c r="O504" i="1"/>
  <c r="O506" i="1"/>
  <c r="O507" i="1"/>
  <c r="O508" i="1"/>
  <c r="O512" i="1"/>
  <c r="O519" i="1"/>
  <c r="O521" i="1"/>
  <c r="O523" i="1"/>
  <c r="O531" i="1"/>
  <c r="O535" i="1"/>
  <c r="O536" i="1"/>
  <c r="O538" i="1"/>
  <c r="O542" i="1"/>
  <c r="O543" i="1"/>
  <c r="O544" i="1"/>
  <c r="O552" i="1"/>
  <c r="O553" i="1"/>
  <c r="O554" i="1"/>
  <c r="O555" i="1"/>
  <c r="O557" i="1"/>
  <c r="O558" i="1"/>
  <c r="O562" i="1"/>
  <c r="O564" i="1"/>
  <c r="O565" i="1"/>
  <c r="O566" i="1"/>
  <c r="O570" i="1"/>
  <c r="O571" i="1"/>
  <c r="O574" i="1"/>
  <c r="O579" i="1"/>
  <c r="O582" i="1"/>
  <c r="O586" i="1"/>
  <c r="O587" i="1"/>
  <c r="O588" i="1"/>
  <c r="O589" i="1"/>
  <c r="O601" i="1"/>
  <c r="O648" i="1"/>
  <c r="O650" i="1"/>
  <c r="O652" i="1"/>
  <c r="O653" i="1"/>
  <c r="O655" i="1"/>
  <c r="O656" i="1"/>
  <c r="O657" i="1"/>
  <c r="O658" i="1"/>
  <c r="O659" i="1"/>
  <c r="O660" i="1"/>
  <c r="O661" i="1"/>
  <c r="O664" i="1"/>
  <c r="O667" i="1"/>
  <c r="O668" i="1"/>
  <c r="O669" i="1"/>
  <c r="O670" i="1"/>
  <c r="O671" i="1"/>
  <c r="O672" i="1"/>
  <c r="O673" i="1"/>
  <c r="O674" i="1"/>
  <c r="O675" i="1"/>
  <c r="O676" i="1"/>
  <c r="O687" i="1"/>
  <c r="O688" i="1"/>
  <c r="O689" i="1"/>
  <c r="O690" i="1"/>
  <c r="O691" i="1"/>
  <c r="O694" i="1"/>
  <c r="O696" i="1"/>
  <c r="O697" i="1"/>
  <c r="O698" i="1"/>
  <c r="O714" i="1"/>
  <c r="O719" i="1"/>
  <c r="O720" i="1"/>
  <c r="O721" i="1"/>
  <c r="O722" i="1"/>
  <c r="O726" i="1"/>
  <c r="O727" i="1"/>
  <c r="O730" i="1"/>
  <c r="O734" i="1"/>
  <c r="O739" i="1"/>
  <c r="O740" i="1"/>
  <c r="O741" i="1"/>
  <c r="O742" i="1"/>
  <c r="O743" i="1"/>
  <c r="O744" i="1"/>
  <c r="O745" i="1"/>
  <c r="O746" i="1"/>
  <c r="O752" i="1"/>
  <c r="O757" i="1"/>
  <c r="O758" i="1"/>
  <c r="O759" i="1"/>
  <c r="O765" i="1"/>
  <c r="O768" i="1"/>
  <c r="O781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N15" i="1"/>
  <c r="O15" i="1" s="1"/>
  <c r="N18" i="1"/>
  <c r="O18" i="1" s="1"/>
  <c r="N19" i="1"/>
  <c r="O19" i="1" s="1"/>
  <c r="N20" i="1"/>
  <c r="O20" i="1" s="1"/>
  <c r="N21" i="1"/>
  <c r="O21" i="1" s="1"/>
  <c r="N28" i="1"/>
  <c r="O28" i="1" s="1"/>
  <c r="N30" i="1"/>
  <c r="O30" i="1" s="1"/>
  <c r="N36" i="1"/>
  <c r="O36" i="1" s="1"/>
  <c r="N38" i="1"/>
  <c r="O38" i="1" s="1"/>
  <c r="N45" i="1"/>
  <c r="O45" i="1" s="1"/>
  <c r="N61" i="1"/>
  <c r="O61" i="1" s="1"/>
  <c r="N62" i="1"/>
  <c r="O62" i="1" s="1"/>
  <c r="N66" i="1"/>
  <c r="O66" i="1" s="1"/>
  <c r="N67" i="1"/>
  <c r="O67" i="1" s="1"/>
  <c r="N68" i="1"/>
  <c r="O68" i="1" s="1"/>
  <c r="N82" i="1"/>
  <c r="O82" i="1" s="1"/>
  <c r="N102" i="1"/>
  <c r="O102" i="1" s="1"/>
  <c r="N103" i="1"/>
  <c r="O103" i="1" s="1"/>
  <c r="N105" i="1"/>
  <c r="O105" i="1" s="1"/>
  <c r="K10" i="12" l="1"/>
  <c r="I10" i="12"/>
  <c r="H10" i="12"/>
  <c r="G10" i="12"/>
  <c r="L8" i="12"/>
  <c r="J8" i="12"/>
  <c r="J10" i="12" s="1"/>
  <c r="N8" i="12" l="1"/>
  <c r="O8" i="12" s="1"/>
  <c r="O10" i="12" s="1"/>
  <c r="M31" i="9"/>
  <c r="M9" i="7"/>
  <c r="N10" i="12" l="1"/>
  <c r="M12" i="9"/>
  <c r="N59" i="9"/>
  <c r="O59" i="9" s="1"/>
  <c r="J59" i="9"/>
  <c r="J60" i="9"/>
  <c r="N60" i="9" s="1"/>
  <c r="O60" i="9" s="1"/>
  <c r="J61" i="9"/>
  <c r="J53" i="9"/>
  <c r="N53" i="9" s="1"/>
  <c r="O53" i="9" s="1"/>
  <c r="J26" i="9"/>
  <c r="N26" i="9" s="1"/>
  <c r="J16" i="9"/>
  <c r="N16" i="9" s="1"/>
  <c r="O16" i="9" s="1"/>
  <c r="J15" i="9"/>
  <c r="N15" i="9" s="1"/>
  <c r="O15" i="9" s="1"/>
  <c r="K64" i="9"/>
  <c r="G64" i="9"/>
  <c r="N61" i="9" l="1"/>
  <c r="J16" i="8"/>
  <c r="J42" i="8"/>
  <c r="I67" i="8"/>
  <c r="J67" i="8" s="1"/>
  <c r="L58" i="9" l="1"/>
  <c r="J58" i="9"/>
  <c r="H64" i="9"/>
  <c r="L67" i="8"/>
  <c r="N67" i="8" s="1"/>
  <c r="O67" i="8" s="1"/>
  <c r="N58" i="9" l="1"/>
  <c r="I24" i="8"/>
  <c r="O58" i="9" l="1"/>
  <c r="J24" i="8"/>
  <c r="L24" i="8"/>
  <c r="J47" i="7"/>
  <c r="L47" i="7"/>
  <c r="N24" i="8" l="1"/>
  <c r="O24" i="8" s="1"/>
  <c r="N47" i="7"/>
  <c r="O47" i="7" s="1"/>
  <c r="L56" i="9"/>
  <c r="I55" i="9"/>
  <c r="L55" i="9" s="1"/>
  <c r="M54" i="9"/>
  <c r="I54" i="9"/>
  <c r="J54" i="9" s="1"/>
  <c r="M52" i="9"/>
  <c r="I52" i="9"/>
  <c r="L52" i="9" s="1"/>
  <c r="I51" i="9"/>
  <c r="L51" i="9" s="1"/>
  <c r="M50" i="9"/>
  <c r="I50" i="9"/>
  <c r="L50" i="9" s="1"/>
  <c r="M49" i="9"/>
  <c r="I49" i="9"/>
  <c r="L49" i="9" s="1"/>
  <c r="M48" i="9"/>
  <c r="I48" i="9"/>
  <c r="L48" i="9" s="1"/>
  <c r="I47" i="9"/>
  <c r="J47" i="9" s="1"/>
  <c r="M46" i="9"/>
  <c r="I46" i="9"/>
  <c r="L46" i="9" s="1"/>
  <c r="M45" i="9"/>
  <c r="I45" i="9"/>
  <c r="L45" i="9" s="1"/>
  <c r="M44" i="9"/>
  <c r="I44" i="9"/>
  <c r="J44" i="9" s="1"/>
  <c r="I43" i="9"/>
  <c r="L43" i="9" s="1"/>
  <c r="M42" i="9"/>
  <c r="I42" i="9"/>
  <c r="J42" i="9" s="1"/>
  <c r="I41" i="9"/>
  <c r="J41" i="9" s="1"/>
  <c r="I40" i="9"/>
  <c r="J40" i="9" s="1"/>
  <c r="I39" i="9"/>
  <c r="L39" i="9" s="1"/>
  <c r="I38" i="9"/>
  <c r="J38" i="9" s="1"/>
  <c r="M37" i="9"/>
  <c r="I37" i="9"/>
  <c r="M36" i="9"/>
  <c r="I36" i="9"/>
  <c r="L36" i="9" s="1"/>
  <c r="M35" i="9"/>
  <c r="I35" i="9"/>
  <c r="L35" i="9" s="1"/>
  <c r="I34" i="9"/>
  <c r="J34" i="9" s="1"/>
  <c r="M33" i="9"/>
  <c r="I33" i="9"/>
  <c r="L33" i="9" s="1"/>
  <c r="I32" i="9"/>
  <c r="L32" i="9" s="1"/>
  <c r="I31" i="9"/>
  <c r="L31" i="9" s="1"/>
  <c r="M30" i="9"/>
  <c r="I30" i="9"/>
  <c r="I29" i="9"/>
  <c r="L29" i="9" s="1"/>
  <c r="M28" i="9"/>
  <c r="I28" i="9"/>
  <c r="J28" i="9" s="1"/>
  <c r="M25" i="9"/>
  <c r="I25" i="9"/>
  <c r="L25" i="9" s="1"/>
  <c r="M24" i="9"/>
  <c r="I24" i="9"/>
  <c r="J24" i="9" s="1"/>
  <c r="I23" i="9"/>
  <c r="L23" i="9" s="1"/>
  <c r="M22" i="9"/>
  <c r="I22" i="9"/>
  <c r="J22" i="9" s="1"/>
  <c r="M21" i="9"/>
  <c r="I21" i="9"/>
  <c r="L21" i="9" s="1"/>
  <c r="I20" i="9"/>
  <c r="J20" i="9" s="1"/>
  <c r="I19" i="9"/>
  <c r="L19" i="9" s="1"/>
  <c r="M18" i="9"/>
  <c r="I18" i="9"/>
  <c r="M17" i="9"/>
  <c r="I17" i="9"/>
  <c r="L17" i="9" s="1"/>
  <c r="I14" i="9"/>
  <c r="M13" i="9"/>
  <c r="I13" i="9"/>
  <c r="J13" i="9" s="1"/>
  <c r="I12" i="9"/>
  <c r="L12" i="9" s="1"/>
  <c r="I11" i="9"/>
  <c r="J11" i="9" s="1"/>
  <c r="I10" i="9"/>
  <c r="J10" i="9" s="1"/>
  <c r="I9" i="9"/>
  <c r="J9" i="9" s="1"/>
  <c r="I8" i="9"/>
  <c r="K81" i="8"/>
  <c r="H81" i="8"/>
  <c r="I81" i="8" s="1"/>
  <c r="I77" i="8"/>
  <c r="J77" i="8" s="1"/>
  <c r="I76" i="8"/>
  <c r="I75" i="8"/>
  <c r="I74" i="8"/>
  <c r="I73" i="8"/>
  <c r="L73" i="8" s="1"/>
  <c r="I72" i="8"/>
  <c r="L72" i="8" s="1"/>
  <c r="I71" i="8"/>
  <c r="L71" i="8" s="1"/>
  <c r="M70" i="8"/>
  <c r="I70" i="8"/>
  <c r="J70" i="8" s="1"/>
  <c r="I69" i="8"/>
  <c r="I68" i="8"/>
  <c r="I66" i="8"/>
  <c r="L66" i="8" s="1"/>
  <c r="I65" i="8"/>
  <c r="L65" i="8" s="1"/>
  <c r="I64" i="8"/>
  <c r="L64" i="8" s="1"/>
  <c r="I63" i="8"/>
  <c r="L63" i="8" s="1"/>
  <c r="I62" i="8"/>
  <c r="L62" i="8" s="1"/>
  <c r="I59" i="8"/>
  <c r="L59" i="8" s="1"/>
  <c r="M58" i="8"/>
  <c r="I58" i="8"/>
  <c r="L58" i="8" s="1"/>
  <c r="I57" i="8"/>
  <c r="L57" i="8" s="1"/>
  <c r="I56" i="8"/>
  <c r="L56" i="8" s="1"/>
  <c r="I55" i="8"/>
  <c r="L55" i="8" s="1"/>
  <c r="I54" i="8"/>
  <c r="J54" i="8" s="1"/>
  <c r="I53" i="8"/>
  <c r="L53" i="8" s="1"/>
  <c r="I52" i="8"/>
  <c r="L52" i="8" s="1"/>
  <c r="I51" i="8"/>
  <c r="J51" i="8" s="1"/>
  <c r="I50" i="8"/>
  <c r="J50" i="8" s="1"/>
  <c r="I49" i="8"/>
  <c r="I48" i="8"/>
  <c r="I47" i="8"/>
  <c r="L47" i="8" s="1"/>
  <c r="I46" i="8"/>
  <c r="L46" i="8" s="1"/>
  <c r="I45" i="8"/>
  <c r="L45" i="8" s="1"/>
  <c r="I44" i="8"/>
  <c r="J44" i="8" s="1"/>
  <c r="L42" i="8"/>
  <c r="I41" i="8"/>
  <c r="L41" i="8" s="1"/>
  <c r="I40" i="8"/>
  <c r="J40" i="8" s="1"/>
  <c r="I39" i="8"/>
  <c r="I38" i="8"/>
  <c r="I37" i="8"/>
  <c r="L37" i="8" s="1"/>
  <c r="I36" i="8"/>
  <c r="L36" i="8" s="1"/>
  <c r="I35" i="8"/>
  <c r="I34" i="8"/>
  <c r="L34" i="8" s="1"/>
  <c r="I33" i="8"/>
  <c r="L33" i="8" s="1"/>
  <c r="M32" i="8"/>
  <c r="I32" i="8"/>
  <c r="L32" i="8" s="1"/>
  <c r="I31" i="8"/>
  <c r="J31" i="8" s="1"/>
  <c r="I29" i="8"/>
  <c r="I28" i="8"/>
  <c r="L28" i="8" s="1"/>
  <c r="I27" i="8"/>
  <c r="J27" i="8" s="1"/>
  <c r="I26" i="8"/>
  <c r="L26" i="8" s="1"/>
  <c r="I25" i="8"/>
  <c r="L25" i="8" s="1"/>
  <c r="I23" i="8"/>
  <c r="L23" i="8" s="1"/>
  <c r="I22" i="8"/>
  <c r="J22" i="8" s="1"/>
  <c r="I21" i="8"/>
  <c r="J21" i="8" s="1"/>
  <c r="I18" i="8"/>
  <c r="L17" i="8"/>
  <c r="J17" i="8"/>
  <c r="L16" i="8"/>
  <c r="I15" i="8"/>
  <c r="L15" i="8" s="1"/>
  <c r="I14" i="8"/>
  <c r="L14" i="8" s="1"/>
  <c r="I13" i="8"/>
  <c r="L13" i="8" s="1"/>
  <c r="I12" i="8"/>
  <c r="L12" i="8" s="1"/>
  <c r="I11" i="8"/>
  <c r="L11" i="8" s="1"/>
  <c r="I10" i="8"/>
  <c r="J10" i="8" s="1"/>
  <c r="K71" i="7"/>
  <c r="H71" i="7"/>
  <c r="G71" i="7"/>
  <c r="L56" i="7"/>
  <c r="L55" i="7"/>
  <c r="L46" i="7"/>
  <c r="J46" i="7"/>
  <c r="L45" i="7"/>
  <c r="J45" i="7"/>
  <c r="L44" i="7"/>
  <c r="J44" i="7"/>
  <c r="L43" i="7"/>
  <c r="J43" i="7"/>
  <c r="L42" i="7"/>
  <c r="J42" i="7"/>
  <c r="L41" i="7"/>
  <c r="L40" i="7"/>
  <c r="L39" i="7"/>
  <c r="L37" i="7"/>
  <c r="L36" i="7"/>
  <c r="M34" i="7"/>
  <c r="J34" i="7"/>
  <c r="J33" i="7"/>
  <c r="L32" i="7"/>
  <c r="J31" i="7"/>
  <c r="L30" i="7"/>
  <c r="L28" i="7"/>
  <c r="L27" i="7"/>
  <c r="L26" i="7"/>
  <c r="L24" i="7"/>
  <c r="L17" i="7"/>
  <c r="J17" i="7"/>
  <c r="M16" i="7"/>
  <c r="L16" i="7"/>
  <c r="J16" i="7"/>
  <c r="L15" i="7"/>
  <c r="J15" i="7"/>
  <c r="J22" i="7"/>
  <c r="M21" i="7"/>
  <c r="L20" i="7"/>
  <c r="M14" i="7"/>
  <c r="L14" i="7"/>
  <c r="L13" i="7"/>
  <c r="J12" i="7"/>
  <c r="J11" i="7"/>
  <c r="L10" i="7"/>
  <c r="L9" i="7"/>
  <c r="M8" i="7"/>
  <c r="I8" i="7"/>
  <c r="L8" i="7" s="1"/>
  <c r="M35" i="6"/>
  <c r="K35" i="6"/>
  <c r="H35" i="6"/>
  <c r="G35" i="6"/>
  <c r="N31" i="6"/>
  <c r="O31" i="6" s="1"/>
  <c r="J30" i="6"/>
  <c r="J28" i="6"/>
  <c r="N28" i="6" s="1"/>
  <c r="O28" i="6" s="1"/>
  <c r="I26" i="6"/>
  <c r="L26" i="6" s="1"/>
  <c r="I25" i="6"/>
  <c r="I24" i="6"/>
  <c r="L24" i="6" s="1"/>
  <c r="I23" i="6"/>
  <c r="L23" i="6" s="1"/>
  <c r="I22" i="6"/>
  <c r="L22" i="6" s="1"/>
  <c r="I20" i="6"/>
  <c r="L20" i="6" s="1"/>
  <c r="I19" i="6"/>
  <c r="J18" i="6"/>
  <c r="I16" i="6"/>
  <c r="L16" i="6" s="1"/>
  <c r="L13" i="6"/>
  <c r="N13" i="6" s="1"/>
  <c r="O13" i="6" s="1"/>
  <c r="I12" i="6"/>
  <c r="L12" i="6" s="1"/>
  <c r="I10" i="6"/>
  <c r="I9" i="6"/>
  <c r="I8" i="6"/>
  <c r="L8" i="6" s="1"/>
  <c r="M14" i="5"/>
  <c r="H14" i="5"/>
  <c r="G14" i="5"/>
  <c r="I10" i="5"/>
  <c r="J10" i="5" s="1"/>
  <c r="I9" i="5"/>
  <c r="L9" i="5" s="1"/>
  <c r="I8" i="5"/>
  <c r="J37" i="9" l="1"/>
  <c r="J19" i="6"/>
  <c r="L19" i="6"/>
  <c r="N19" i="6" s="1"/>
  <c r="O19" i="6" s="1"/>
  <c r="J25" i="6"/>
  <c r="L25" i="6"/>
  <c r="I14" i="5"/>
  <c r="N30" i="6"/>
  <c r="O30" i="6" s="1"/>
  <c r="N18" i="6"/>
  <c r="O18" i="6" s="1"/>
  <c r="N45" i="7"/>
  <c r="O45" i="7" s="1"/>
  <c r="J14" i="9"/>
  <c r="L14" i="9"/>
  <c r="I64" i="9"/>
  <c r="I35" i="6"/>
  <c r="J23" i="8"/>
  <c r="N23" i="8" s="1"/>
  <c r="O23" i="8" s="1"/>
  <c r="L27" i="8"/>
  <c r="N27" i="8" s="1"/>
  <c r="O27" i="8" s="1"/>
  <c r="N17" i="8"/>
  <c r="O17" i="8" s="1"/>
  <c r="J14" i="8"/>
  <c r="N14" i="8" s="1"/>
  <c r="O14" i="8" s="1"/>
  <c r="N42" i="8"/>
  <c r="O42" i="8" s="1"/>
  <c r="M71" i="7"/>
  <c r="J14" i="7"/>
  <c r="N14" i="7" s="1"/>
  <c r="O14" i="7" s="1"/>
  <c r="J20" i="7"/>
  <c r="N20" i="7" s="1"/>
  <c r="O20" i="7" s="1"/>
  <c r="L34" i="7"/>
  <c r="N34" i="7" s="1"/>
  <c r="O34" i="7" s="1"/>
  <c r="L33" i="7"/>
  <c r="N33" i="7" s="1"/>
  <c r="O33" i="7" s="1"/>
  <c r="N44" i="7"/>
  <c r="O44" i="7" s="1"/>
  <c r="N46" i="7"/>
  <c r="O46" i="7" s="1"/>
  <c r="J56" i="7"/>
  <c r="N56" i="7" s="1"/>
  <c r="O56" i="7" s="1"/>
  <c r="N17" i="7"/>
  <c r="O17" i="7" s="1"/>
  <c r="J26" i="7"/>
  <c r="N26" i="7" s="1"/>
  <c r="O26" i="7" s="1"/>
  <c r="J28" i="7"/>
  <c r="N28" i="7" s="1"/>
  <c r="O28" i="7" s="1"/>
  <c r="J32" i="7"/>
  <c r="N32" i="7" s="1"/>
  <c r="O32" i="7" s="1"/>
  <c r="L22" i="7"/>
  <c r="N22" i="7" s="1"/>
  <c r="O22" i="7" s="1"/>
  <c r="J36" i="7"/>
  <c r="N36" i="7" s="1"/>
  <c r="O36" i="7" s="1"/>
  <c r="J39" i="7"/>
  <c r="N39" i="7" s="1"/>
  <c r="O39" i="7" s="1"/>
  <c r="J41" i="7"/>
  <c r="N41" i="7" s="1"/>
  <c r="O41" i="7" s="1"/>
  <c r="J9" i="6"/>
  <c r="J22" i="6"/>
  <c r="N22" i="6" s="1"/>
  <c r="O22" i="6" s="1"/>
  <c r="J9" i="7"/>
  <c r="N9" i="7" s="1"/>
  <c r="O9" i="7" s="1"/>
  <c r="L11" i="7"/>
  <c r="N11" i="7" s="1"/>
  <c r="O11" i="7" s="1"/>
  <c r="J13" i="7"/>
  <c r="N13" i="7" s="1"/>
  <c r="O13" i="7" s="1"/>
  <c r="N16" i="7"/>
  <c r="O16" i="7" s="1"/>
  <c r="N42" i="7"/>
  <c r="O42" i="7" s="1"/>
  <c r="J55" i="7"/>
  <c r="N55" i="7" s="1"/>
  <c r="O55" i="7" s="1"/>
  <c r="L40" i="8"/>
  <c r="N40" i="8" s="1"/>
  <c r="L77" i="8"/>
  <c r="N77" i="8" s="1"/>
  <c r="O77" i="8" s="1"/>
  <c r="L9" i="6"/>
  <c r="L10" i="5"/>
  <c r="N10" i="5" s="1"/>
  <c r="O10" i="5" s="1"/>
  <c r="J12" i="6"/>
  <c r="N12" i="6" s="1"/>
  <c r="O12" i="6" s="1"/>
  <c r="J16" i="6"/>
  <c r="N16" i="6" s="1"/>
  <c r="O16" i="6" s="1"/>
  <c r="J23" i="6"/>
  <c r="N23" i="6" s="1"/>
  <c r="O23" i="6" s="1"/>
  <c r="N15" i="7"/>
  <c r="O15" i="7" s="1"/>
  <c r="J37" i="7"/>
  <c r="N37" i="7" s="1"/>
  <c r="O37" i="7" s="1"/>
  <c r="N43" i="7"/>
  <c r="O43" i="7" s="1"/>
  <c r="L28" i="9"/>
  <c r="N28" i="9" s="1"/>
  <c r="O28" i="9" s="1"/>
  <c r="L10" i="9"/>
  <c r="N10" i="9" s="1"/>
  <c r="O10" i="9" s="1"/>
  <c r="L22" i="9"/>
  <c r="N22" i="9" s="1"/>
  <c r="O22" i="9" s="1"/>
  <c r="L13" i="9"/>
  <c r="N13" i="9" s="1"/>
  <c r="O13" i="9" s="1"/>
  <c r="L41" i="9"/>
  <c r="N41" i="9" s="1"/>
  <c r="O41" i="9" s="1"/>
  <c r="L37" i="9"/>
  <c r="J36" i="9"/>
  <c r="N36" i="9" s="1"/>
  <c r="O36" i="9" s="1"/>
  <c r="J12" i="9"/>
  <c r="N12" i="9" s="1"/>
  <c r="O12" i="9" s="1"/>
  <c r="L20" i="9"/>
  <c r="N20" i="9" s="1"/>
  <c r="O20" i="9" s="1"/>
  <c r="J35" i="9"/>
  <c r="N35" i="9" s="1"/>
  <c r="O35" i="9" s="1"/>
  <c r="J33" i="9"/>
  <c r="N33" i="9" s="1"/>
  <c r="O33" i="9" s="1"/>
  <c r="L38" i="9"/>
  <c r="N38" i="9" s="1"/>
  <c r="O38" i="9" s="1"/>
  <c r="L40" i="9"/>
  <c r="N40" i="9" s="1"/>
  <c r="O40" i="9" s="1"/>
  <c r="L11" i="9"/>
  <c r="N11" i="9" s="1"/>
  <c r="O11" i="9" s="1"/>
  <c r="J19" i="9"/>
  <c r="N19" i="9" s="1"/>
  <c r="O19" i="9" s="1"/>
  <c r="J21" i="9"/>
  <c r="N21" i="9" s="1"/>
  <c r="O21" i="9" s="1"/>
  <c r="L24" i="9"/>
  <c r="N24" i="9" s="1"/>
  <c r="O24" i="9" s="1"/>
  <c r="L34" i="9"/>
  <c r="N34" i="9" s="1"/>
  <c r="O34" i="9" s="1"/>
  <c r="L42" i="9"/>
  <c r="N42" i="9" s="1"/>
  <c r="O42" i="9" s="1"/>
  <c r="L44" i="9"/>
  <c r="N44" i="9" s="1"/>
  <c r="O44" i="9" s="1"/>
  <c r="L47" i="9"/>
  <c r="N47" i="9" s="1"/>
  <c r="O47" i="9" s="1"/>
  <c r="L54" i="9"/>
  <c r="N54" i="9" s="1"/>
  <c r="O54" i="9" s="1"/>
  <c r="J8" i="9"/>
  <c r="J18" i="9"/>
  <c r="J30" i="9"/>
  <c r="J57" i="9"/>
  <c r="L8" i="9"/>
  <c r="J17" i="9"/>
  <c r="N17" i="9" s="1"/>
  <c r="O17" i="9" s="1"/>
  <c r="L18" i="9"/>
  <c r="L30" i="9"/>
  <c r="J48" i="9"/>
  <c r="N48" i="9" s="1"/>
  <c r="O48" i="9" s="1"/>
  <c r="J49" i="9"/>
  <c r="N49" i="9" s="1"/>
  <c r="O49" i="9" s="1"/>
  <c r="J51" i="9"/>
  <c r="N51" i="9" s="1"/>
  <c r="O51" i="9" s="1"/>
  <c r="L57" i="9"/>
  <c r="J25" i="9"/>
  <c r="N25" i="9" s="1"/>
  <c r="O25" i="9" s="1"/>
  <c r="J43" i="9"/>
  <c r="N43" i="9" s="1"/>
  <c r="O43" i="9" s="1"/>
  <c r="J45" i="9"/>
  <c r="N45" i="9" s="1"/>
  <c r="O45" i="9" s="1"/>
  <c r="J46" i="9"/>
  <c r="N46" i="9" s="1"/>
  <c r="O46" i="9" s="1"/>
  <c r="J55" i="9"/>
  <c r="N55" i="9" s="1"/>
  <c r="O55" i="9" s="1"/>
  <c r="L9" i="9"/>
  <c r="N9" i="9" s="1"/>
  <c r="O9" i="9" s="1"/>
  <c r="J23" i="9"/>
  <c r="N23" i="9" s="1"/>
  <c r="O23" i="9" s="1"/>
  <c r="J31" i="9"/>
  <c r="N31" i="9" s="1"/>
  <c r="O31" i="9" s="1"/>
  <c r="J32" i="9"/>
  <c r="N32" i="9" s="1"/>
  <c r="O32" i="9" s="1"/>
  <c r="J39" i="9"/>
  <c r="N39" i="9" s="1"/>
  <c r="O39" i="9" s="1"/>
  <c r="J52" i="9"/>
  <c r="N52" i="9" s="1"/>
  <c r="O52" i="9" s="1"/>
  <c r="J29" i="9"/>
  <c r="N29" i="9" s="1"/>
  <c r="O29" i="9" s="1"/>
  <c r="J50" i="9"/>
  <c r="N50" i="9" s="1"/>
  <c r="O50" i="9" s="1"/>
  <c r="J56" i="9"/>
  <c r="N56" i="9" s="1"/>
  <c r="O56" i="9" s="1"/>
  <c r="J52" i="8"/>
  <c r="N52" i="8" s="1"/>
  <c r="O52" i="8" s="1"/>
  <c r="L10" i="8"/>
  <c r="L44" i="8"/>
  <c r="N44" i="8" s="1"/>
  <c r="O44" i="8" s="1"/>
  <c r="J71" i="8"/>
  <c r="N71" i="8" s="1"/>
  <c r="O71" i="8" s="1"/>
  <c r="J37" i="8"/>
  <c r="N37" i="8" s="1"/>
  <c r="O37" i="8" s="1"/>
  <c r="L22" i="8"/>
  <c r="N22" i="8" s="1"/>
  <c r="O22" i="8" s="1"/>
  <c r="J63" i="8"/>
  <c r="N63" i="8" s="1"/>
  <c r="O63" i="8" s="1"/>
  <c r="L54" i="8"/>
  <c r="N54" i="8" s="1"/>
  <c r="O54" i="8" s="1"/>
  <c r="J34" i="8"/>
  <c r="N34" i="8" s="1"/>
  <c r="O34" i="8" s="1"/>
  <c r="L50" i="8"/>
  <c r="N50" i="8" s="1"/>
  <c r="O50" i="8" s="1"/>
  <c r="L21" i="8"/>
  <c r="N21" i="8" s="1"/>
  <c r="O21" i="8" s="1"/>
  <c r="J28" i="8"/>
  <c r="N28" i="8" s="1"/>
  <c r="O28" i="8" s="1"/>
  <c r="J47" i="8"/>
  <c r="N47" i="8" s="1"/>
  <c r="O47" i="8" s="1"/>
  <c r="J57" i="8"/>
  <c r="N57" i="8" s="1"/>
  <c r="O57" i="8" s="1"/>
  <c r="J53" i="8"/>
  <c r="N53" i="8" s="1"/>
  <c r="O53" i="8" s="1"/>
  <c r="J66" i="8"/>
  <c r="N66" i="8" s="1"/>
  <c r="O66" i="8" s="1"/>
  <c r="J74" i="8"/>
  <c r="L74" i="8"/>
  <c r="J15" i="8"/>
  <c r="N15" i="8" s="1"/>
  <c r="O15" i="8" s="1"/>
  <c r="L31" i="8"/>
  <c r="N31" i="8" s="1"/>
  <c r="O31" i="8" s="1"/>
  <c r="J59" i="8"/>
  <c r="N59" i="8" s="1"/>
  <c r="O59" i="8" s="1"/>
  <c r="N16" i="8"/>
  <c r="O16" i="8" s="1"/>
  <c r="J45" i="8"/>
  <c r="N45" i="8" s="1"/>
  <c r="O45" i="8" s="1"/>
  <c r="L51" i="8"/>
  <c r="N51" i="8" s="1"/>
  <c r="O51" i="8" s="1"/>
  <c r="J62" i="8"/>
  <c r="N62" i="8" s="1"/>
  <c r="O62" i="8" s="1"/>
  <c r="L70" i="8"/>
  <c r="N70" i="8" s="1"/>
  <c r="O70" i="8" s="1"/>
  <c r="J11" i="8"/>
  <c r="N11" i="8" s="1"/>
  <c r="O11" i="8" s="1"/>
  <c r="J18" i="8"/>
  <c r="J39" i="8"/>
  <c r="J49" i="8"/>
  <c r="J69" i="8"/>
  <c r="J76" i="8"/>
  <c r="J13" i="8"/>
  <c r="N13" i="8" s="1"/>
  <c r="O13" i="8" s="1"/>
  <c r="L18" i="8"/>
  <c r="J26" i="8"/>
  <c r="N26" i="8" s="1"/>
  <c r="O26" i="8" s="1"/>
  <c r="J33" i="8"/>
  <c r="N33" i="8" s="1"/>
  <c r="O33" i="8" s="1"/>
  <c r="L39" i="8"/>
  <c r="L49" i="8"/>
  <c r="L69" i="8"/>
  <c r="L76" i="8"/>
  <c r="J29" i="8"/>
  <c r="J35" i="8"/>
  <c r="J46" i="8"/>
  <c r="N46" i="8" s="1"/>
  <c r="O46" i="8" s="1"/>
  <c r="J55" i="8"/>
  <c r="N55" i="8" s="1"/>
  <c r="O55" i="8" s="1"/>
  <c r="J64" i="8"/>
  <c r="N64" i="8" s="1"/>
  <c r="O64" i="8" s="1"/>
  <c r="J72" i="8"/>
  <c r="N72" i="8" s="1"/>
  <c r="O72" i="8" s="1"/>
  <c r="L29" i="8"/>
  <c r="L35" i="8"/>
  <c r="J32" i="8"/>
  <c r="N32" i="8" s="1"/>
  <c r="O32" i="8" s="1"/>
  <c r="J38" i="8"/>
  <c r="J48" i="8"/>
  <c r="J58" i="8"/>
  <c r="N58" i="8" s="1"/>
  <c r="O58" i="8" s="1"/>
  <c r="J68" i="8"/>
  <c r="J75" i="8"/>
  <c r="J12" i="8"/>
  <c r="N12" i="8" s="1"/>
  <c r="O12" i="8" s="1"/>
  <c r="J25" i="8"/>
  <c r="N25" i="8" s="1"/>
  <c r="O25" i="8" s="1"/>
  <c r="L38" i="8"/>
  <c r="L48" i="8"/>
  <c r="L68" i="8"/>
  <c r="L75" i="8"/>
  <c r="J36" i="8"/>
  <c r="N36" i="8" s="1"/>
  <c r="O36" i="8" s="1"/>
  <c r="J41" i="8"/>
  <c r="N41" i="8" s="1"/>
  <c r="O41" i="8" s="1"/>
  <c r="J56" i="8"/>
  <c r="N56" i="8" s="1"/>
  <c r="O56" i="8" s="1"/>
  <c r="J65" i="8"/>
  <c r="N65" i="8" s="1"/>
  <c r="O65" i="8" s="1"/>
  <c r="J73" i="8"/>
  <c r="N73" i="8" s="1"/>
  <c r="O73" i="8" s="1"/>
  <c r="J21" i="7"/>
  <c r="J23" i="7"/>
  <c r="J29" i="7"/>
  <c r="J35" i="7"/>
  <c r="L21" i="7"/>
  <c r="L23" i="7"/>
  <c r="L29" i="7"/>
  <c r="L35" i="7"/>
  <c r="J27" i="7"/>
  <c r="N27" i="7" s="1"/>
  <c r="O27" i="7" s="1"/>
  <c r="J40" i="7"/>
  <c r="N40" i="7" s="1"/>
  <c r="O40" i="7" s="1"/>
  <c r="L12" i="7"/>
  <c r="N12" i="7" s="1"/>
  <c r="O12" i="7" s="1"/>
  <c r="L31" i="7"/>
  <c r="N31" i="7" s="1"/>
  <c r="O31" i="7" s="1"/>
  <c r="J38" i="7"/>
  <c r="J8" i="7"/>
  <c r="J10" i="7"/>
  <c r="N10" i="7" s="1"/>
  <c r="O10" i="7" s="1"/>
  <c r="J24" i="7"/>
  <c r="N24" i="7" s="1"/>
  <c r="O24" i="7" s="1"/>
  <c r="J30" i="7"/>
  <c r="N30" i="7" s="1"/>
  <c r="O30" i="7" s="1"/>
  <c r="L38" i="7"/>
  <c r="I71" i="7"/>
  <c r="J20" i="6"/>
  <c r="J8" i="6"/>
  <c r="J10" i="6"/>
  <c r="J24" i="6"/>
  <c r="L10" i="6"/>
  <c r="J26" i="6"/>
  <c r="N26" i="6" s="1"/>
  <c r="O26" i="6" s="1"/>
  <c r="J8" i="5"/>
  <c r="L8" i="5"/>
  <c r="J9" i="5"/>
  <c r="N9" i="5" s="1"/>
  <c r="O9" i="5" s="1"/>
  <c r="M16" i="3"/>
  <c r="K16" i="3"/>
  <c r="H16" i="3"/>
  <c r="G16" i="3"/>
  <c r="L13" i="3"/>
  <c r="J13" i="3"/>
  <c r="L12" i="3"/>
  <c r="J12" i="3"/>
  <c r="I11" i="3"/>
  <c r="L10" i="3"/>
  <c r="J10" i="3"/>
  <c r="I9" i="3"/>
  <c r="N8" i="3"/>
  <c r="O8" i="3" s="1"/>
  <c r="O16" i="3" s="1"/>
  <c r="O138" i="2"/>
  <c r="M138" i="2"/>
  <c r="K138" i="2"/>
  <c r="J138" i="2"/>
  <c r="I138" i="2"/>
  <c r="P137" i="2"/>
  <c r="L129" i="2"/>
  <c r="P129" i="2" s="1"/>
  <c r="Q129" i="2" s="1"/>
  <c r="N128" i="2"/>
  <c r="L128" i="2"/>
  <c r="N127" i="2"/>
  <c r="L127" i="2"/>
  <c r="N126" i="2"/>
  <c r="L126" i="2"/>
  <c r="N125" i="2"/>
  <c r="L125" i="2"/>
  <c r="N124" i="2"/>
  <c r="L124" i="2"/>
  <c r="N123" i="2"/>
  <c r="L123" i="2"/>
  <c r="N122" i="2"/>
  <c r="L122" i="2"/>
  <c r="N121" i="2"/>
  <c r="L121" i="2"/>
  <c r="N120" i="2"/>
  <c r="L120" i="2"/>
  <c r="N119" i="2"/>
  <c r="L119" i="2"/>
  <c r="N118" i="2"/>
  <c r="L118" i="2"/>
  <c r="N114" i="2"/>
  <c r="L114" i="2"/>
  <c r="N113" i="2"/>
  <c r="L113" i="2"/>
  <c r="N112" i="2"/>
  <c r="L112" i="2"/>
  <c r="N107" i="2"/>
  <c r="L107" i="2"/>
  <c r="L106" i="2"/>
  <c r="P106" i="2" s="1"/>
  <c r="Q106" i="2" s="1"/>
  <c r="L105" i="2"/>
  <c r="P105" i="2" s="1"/>
  <c r="Q105" i="2" s="1"/>
  <c r="L104" i="2"/>
  <c r="P104" i="2" s="1"/>
  <c r="Q104" i="2" s="1"/>
  <c r="N103" i="2"/>
  <c r="L103" i="2"/>
  <c r="P103" i="2" s="1"/>
  <c r="Q103" i="2" s="1"/>
  <c r="N102" i="2"/>
  <c r="L102" i="2"/>
  <c r="N101" i="2"/>
  <c r="L101" i="2"/>
  <c r="P101" i="2" s="1"/>
  <c r="Q101" i="2" s="1"/>
  <c r="N100" i="2"/>
  <c r="L100" i="2"/>
  <c r="N99" i="2"/>
  <c r="L99" i="2"/>
  <c r="P99" i="2" s="1"/>
  <c r="Q99" i="2" s="1"/>
  <c r="L98" i="2"/>
  <c r="P98" i="2" s="1"/>
  <c r="Q98" i="2" s="1"/>
  <c r="L93" i="2"/>
  <c r="P93" i="2" s="1"/>
  <c r="Q93" i="2" s="1"/>
  <c r="L92" i="2"/>
  <c r="P92" i="2" s="1"/>
  <c r="Q92" i="2" s="1"/>
  <c r="L91" i="2"/>
  <c r="P91" i="2" s="1"/>
  <c r="Q91" i="2" s="1"/>
  <c r="N90" i="2"/>
  <c r="L90" i="2"/>
  <c r="L89" i="2"/>
  <c r="P89" i="2" s="1"/>
  <c r="Q89" i="2" s="1"/>
  <c r="N88" i="2"/>
  <c r="L88" i="2"/>
  <c r="N87" i="2"/>
  <c r="L87" i="2"/>
  <c r="N86" i="2"/>
  <c r="L86" i="2"/>
  <c r="N85" i="2"/>
  <c r="L85" i="2"/>
  <c r="N84" i="2"/>
  <c r="L84" i="2"/>
  <c r="N83" i="2"/>
  <c r="L83" i="2"/>
  <c r="N82" i="2"/>
  <c r="L82" i="2"/>
  <c r="L81" i="2"/>
  <c r="P81" i="2" s="1"/>
  <c r="Q81" i="2" s="1"/>
  <c r="N80" i="2"/>
  <c r="L80" i="2"/>
  <c r="P80" i="2" s="1"/>
  <c r="Q80" i="2" s="1"/>
  <c r="N79" i="2"/>
  <c r="L79" i="2"/>
  <c r="N78" i="2"/>
  <c r="L78" i="2"/>
  <c r="P78" i="2" s="1"/>
  <c r="Q78" i="2" s="1"/>
  <c r="N77" i="2"/>
  <c r="L77" i="2"/>
  <c r="L75" i="2"/>
  <c r="P75" i="2" s="1"/>
  <c r="Q75" i="2" s="1"/>
  <c r="N74" i="2"/>
  <c r="L74" i="2"/>
  <c r="N73" i="2"/>
  <c r="L73" i="2"/>
  <c r="N72" i="2"/>
  <c r="L72" i="2"/>
  <c r="N71" i="2"/>
  <c r="L71" i="2"/>
  <c r="N70" i="2"/>
  <c r="L70" i="2"/>
  <c r="N69" i="2"/>
  <c r="L69" i="2"/>
  <c r="N67" i="2"/>
  <c r="L67" i="2"/>
  <c r="N65" i="2"/>
  <c r="L65" i="2"/>
  <c r="N64" i="2"/>
  <c r="L64" i="2"/>
  <c r="N63" i="2"/>
  <c r="L63" i="2"/>
  <c r="L62" i="2"/>
  <c r="P62" i="2" s="1"/>
  <c r="Q62" i="2" s="1"/>
  <c r="N61" i="2"/>
  <c r="L61" i="2"/>
  <c r="N59" i="2"/>
  <c r="L59" i="2"/>
  <c r="P59" i="2" s="1"/>
  <c r="Q59" i="2" s="1"/>
  <c r="N58" i="2"/>
  <c r="L58" i="2"/>
  <c r="N55" i="2"/>
  <c r="L55" i="2"/>
  <c r="P55" i="2" s="1"/>
  <c r="Q55" i="2" s="1"/>
  <c r="L54" i="2"/>
  <c r="P54" i="2" s="1"/>
  <c r="Q54" i="2" s="1"/>
  <c r="L48" i="2"/>
  <c r="P48" i="2" s="1"/>
  <c r="Q48" i="2" s="1"/>
  <c r="L46" i="2"/>
  <c r="P46" i="2" s="1"/>
  <c r="Q46" i="2" s="1"/>
  <c r="L45" i="2"/>
  <c r="P45" i="2" s="1"/>
  <c r="Q45" i="2" s="1"/>
  <c r="L44" i="2"/>
  <c r="P44" i="2" s="1"/>
  <c r="Q44" i="2" s="1"/>
  <c r="N43" i="2"/>
  <c r="L43" i="2"/>
  <c r="N42" i="2"/>
  <c r="L42" i="2"/>
  <c r="N41" i="2"/>
  <c r="L41" i="2"/>
  <c r="N40" i="2"/>
  <c r="L40" i="2"/>
  <c r="N39" i="2"/>
  <c r="L39" i="2"/>
  <c r="N38" i="2"/>
  <c r="L38" i="2"/>
  <c r="N37" i="2"/>
  <c r="L37" i="2"/>
  <c r="L35" i="2"/>
  <c r="P35" i="2" s="1"/>
  <c r="Q35" i="2" s="1"/>
  <c r="L34" i="2"/>
  <c r="P34" i="2" s="1"/>
  <c r="Q34" i="2" s="1"/>
  <c r="N30" i="2"/>
  <c r="L30" i="2"/>
  <c r="N29" i="2"/>
  <c r="L29" i="2"/>
  <c r="N28" i="2"/>
  <c r="L28" i="2"/>
  <c r="L27" i="2"/>
  <c r="P27" i="2" s="1"/>
  <c r="Q27" i="2" s="1"/>
  <c r="L26" i="2"/>
  <c r="P26" i="2" s="1"/>
  <c r="Q26" i="2" s="1"/>
  <c r="L25" i="2"/>
  <c r="P25" i="2" s="1"/>
  <c r="Q25" i="2" s="1"/>
  <c r="L24" i="2"/>
  <c r="P24" i="2" s="1"/>
  <c r="Q24" i="2" s="1"/>
  <c r="N23" i="2"/>
  <c r="L23" i="2"/>
  <c r="L21" i="2"/>
  <c r="P21" i="2" s="1"/>
  <c r="Q21" i="2" s="1"/>
  <c r="N19" i="2"/>
  <c r="L19" i="2"/>
  <c r="P19" i="2" s="1"/>
  <c r="Q19" i="2" s="1"/>
  <c r="N18" i="2"/>
  <c r="L18" i="2"/>
  <c r="N17" i="2"/>
  <c r="L17" i="2"/>
  <c r="P17" i="2" s="1"/>
  <c r="Q17" i="2" s="1"/>
  <c r="N16" i="2"/>
  <c r="L16" i="2"/>
  <c r="N15" i="2"/>
  <c r="L15" i="2"/>
  <c r="P15" i="2" s="1"/>
  <c r="Q15" i="2" s="1"/>
  <c r="N12" i="2"/>
  <c r="L12" i="2"/>
  <c r="N10" i="2"/>
  <c r="L10" i="2"/>
  <c r="P10" i="2" s="1"/>
  <c r="Q10" i="2" s="1"/>
  <c r="L9" i="2"/>
  <c r="P9" i="2" s="1"/>
  <c r="Q9" i="2" s="1"/>
  <c r="N8" i="2"/>
  <c r="L8" i="2"/>
  <c r="M807" i="1"/>
  <c r="K807" i="1"/>
  <c r="H807" i="1"/>
  <c r="G807" i="1"/>
  <c r="L783" i="1"/>
  <c r="L782" i="1"/>
  <c r="L780" i="1"/>
  <c r="L779" i="1"/>
  <c r="L778" i="1"/>
  <c r="L777" i="1"/>
  <c r="J777" i="1"/>
  <c r="L776" i="1"/>
  <c r="L775" i="1"/>
  <c r="L774" i="1"/>
  <c r="L773" i="1"/>
  <c r="L772" i="1"/>
  <c r="L771" i="1"/>
  <c r="L770" i="1"/>
  <c r="J770" i="1"/>
  <c r="L769" i="1"/>
  <c r="L767" i="1"/>
  <c r="L764" i="1"/>
  <c r="L763" i="1"/>
  <c r="L762" i="1"/>
  <c r="L761" i="1"/>
  <c r="L760" i="1"/>
  <c r="L756" i="1"/>
  <c r="L755" i="1"/>
  <c r="J755" i="1"/>
  <c r="L754" i="1"/>
  <c r="J754" i="1"/>
  <c r="L753" i="1"/>
  <c r="J753" i="1"/>
  <c r="L751" i="1"/>
  <c r="L750" i="1"/>
  <c r="L749" i="1"/>
  <c r="J749" i="1"/>
  <c r="L748" i="1"/>
  <c r="J748" i="1"/>
  <c r="L747" i="1"/>
  <c r="L738" i="1"/>
  <c r="J738" i="1"/>
  <c r="L737" i="1"/>
  <c r="L736" i="1"/>
  <c r="L735" i="1"/>
  <c r="L733" i="1"/>
  <c r="J733" i="1"/>
  <c r="L732" i="1"/>
  <c r="L731" i="1"/>
  <c r="L729" i="1"/>
  <c r="L728" i="1"/>
  <c r="L725" i="1"/>
  <c r="L724" i="1"/>
  <c r="L723" i="1"/>
  <c r="L718" i="1"/>
  <c r="L717" i="1"/>
  <c r="L716" i="1"/>
  <c r="L715" i="1"/>
  <c r="L713" i="1"/>
  <c r="L712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J700" i="1"/>
  <c r="L699" i="1"/>
  <c r="J699" i="1"/>
  <c r="L695" i="1"/>
  <c r="L693" i="1"/>
  <c r="L692" i="1"/>
  <c r="L686" i="1"/>
  <c r="L684" i="1"/>
  <c r="L683" i="1"/>
  <c r="L682" i="1"/>
  <c r="L679" i="1"/>
  <c r="L678" i="1"/>
  <c r="L677" i="1"/>
  <c r="L654" i="1"/>
  <c r="L651" i="1"/>
  <c r="L649" i="1"/>
  <c r="L647" i="1"/>
  <c r="L646" i="1"/>
  <c r="L643" i="1"/>
  <c r="L642" i="1"/>
  <c r="L641" i="1"/>
  <c r="L640" i="1"/>
  <c r="L639" i="1"/>
  <c r="L638" i="1"/>
  <c r="L637" i="1"/>
  <c r="L636" i="1"/>
  <c r="L635" i="1"/>
  <c r="J635" i="1"/>
  <c r="L634" i="1"/>
  <c r="L633" i="1"/>
  <c r="L632" i="1"/>
  <c r="L631" i="1"/>
  <c r="L630" i="1"/>
  <c r="L628" i="1"/>
  <c r="L627" i="1"/>
  <c r="L626" i="1"/>
  <c r="L625" i="1"/>
  <c r="L624" i="1"/>
  <c r="I623" i="1"/>
  <c r="L623" i="1" s="1"/>
  <c r="L622" i="1"/>
  <c r="L620" i="1"/>
  <c r="L619" i="1"/>
  <c r="L618" i="1"/>
  <c r="L617" i="1"/>
  <c r="L616" i="1"/>
  <c r="L615" i="1"/>
  <c r="L614" i="1"/>
  <c r="L613" i="1"/>
  <c r="L612" i="1"/>
  <c r="L611" i="1"/>
  <c r="L610" i="1"/>
  <c r="L609" i="1"/>
  <c r="L608" i="1"/>
  <c r="L606" i="1"/>
  <c r="L604" i="1"/>
  <c r="L603" i="1"/>
  <c r="L602" i="1"/>
  <c r="L600" i="1"/>
  <c r="L599" i="1"/>
  <c r="L598" i="1"/>
  <c r="L597" i="1"/>
  <c r="L596" i="1"/>
  <c r="L595" i="1"/>
  <c r="L594" i="1"/>
  <c r="L593" i="1"/>
  <c r="L592" i="1"/>
  <c r="L591" i="1"/>
  <c r="L590" i="1"/>
  <c r="L584" i="1"/>
  <c r="L583" i="1"/>
  <c r="L580" i="1"/>
  <c r="L577" i="1"/>
  <c r="L575" i="1"/>
  <c r="J575" i="1"/>
  <c r="L573" i="1"/>
  <c r="L567" i="1"/>
  <c r="L563" i="1"/>
  <c r="L561" i="1"/>
  <c r="L560" i="1"/>
  <c r="L559" i="1"/>
  <c r="L548" i="1"/>
  <c r="L547" i="1"/>
  <c r="L546" i="1"/>
  <c r="L545" i="1"/>
  <c r="L541" i="1"/>
  <c r="L540" i="1"/>
  <c r="L539" i="1"/>
  <c r="L537" i="1"/>
  <c r="L534" i="1"/>
  <c r="L533" i="1"/>
  <c r="L530" i="1"/>
  <c r="L529" i="1"/>
  <c r="L528" i="1"/>
  <c r="L524" i="1"/>
  <c r="L522" i="1"/>
  <c r="L520" i="1"/>
  <c r="L518" i="1"/>
  <c r="L517" i="1"/>
  <c r="L516" i="1"/>
  <c r="L515" i="1"/>
  <c r="L514" i="1"/>
  <c r="L513" i="1"/>
  <c r="L505" i="1"/>
  <c r="L502" i="1"/>
  <c r="L501" i="1"/>
  <c r="L500" i="1"/>
  <c r="L499" i="1"/>
  <c r="J499" i="1"/>
  <c r="L498" i="1"/>
  <c r="J498" i="1"/>
  <c r="L497" i="1"/>
  <c r="L496" i="1"/>
  <c r="L493" i="1"/>
  <c r="L492" i="1"/>
  <c r="L490" i="1"/>
  <c r="L487" i="1"/>
  <c r="L474" i="1"/>
  <c r="L470" i="1"/>
  <c r="L469" i="1"/>
  <c r="L467" i="1"/>
  <c r="L465" i="1"/>
  <c r="L462" i="1"/>
  <c r="L461" i="1"/>
  <c r="L459" i="1"/>
  <c r="L457" i="1"/>
  <c r="L455" i="1"/>
  <c r="L454" i="1"/>
  <c r="L453" i="1"/>
  <c r="L452" i="1"/>
  <c r="L451" i="1"/>
  <c r="L440" i="1"/>
  <c r="L428" i="1"/>
  <c r="L427" i="1"/>
  <c r="L418" i="1"/>
  <c r="L416" i="1"/>
  <c r="L413" i="1"/>
  <c r="L412" i="1"/>
  <c r="L409" i="1"/>
  <c r="L408" i="1"/>
  <c r="L406" i="1"/>
  <c r="L405" i="1"/>
  <c r="L404" i="1"/>
  <c r="L403" i="1"/>
  <c r="L402" i="1"/>
  <c r="L399" i="1"/>
  <c r="L397" i="1"/>
  <c r="L395" i="1"/>
  <c r="L394" i="1"/>
  <c r="L391" i="1"/>
  <c r="L390" i="1"/>
  <c r="L389" i="1"/>
  <c r="L386" i="1"/>
  <c r="L381" i="1"/>
  <c r="L380" i="1"/>
  <c r="L378" i="1"/>
  <c r="L375" i="1"/>
  <c r="L374" i="1"/>
  <c r="L372" i="1"/>
  <c r="L371" i="1"/>
  <c r="L370" i="1"/>
  <c r="L369" i="1"/>
  <c r="L367" i="1"/>
  <c r="L366" i="1"/>
  <c r="L364" i="1"/>
  <c r="L362" i="1"/>
  <c r="L361" i="1"/>
  <c r="L358" i="1"/>
  <c r="L357" i="1"/>
  <c r="L355" i="1"/>
  <c r="L354" i="1"/>
  <c r="L352" i="1"/>
  <c r="L351" i="1"/>
  <c r="J351" i="1"/>
  <c r="L349" i="1"/>
  <c r="L348" i="1"/>
  <c r="L347" i="1"/>
  <c r="L346" i="1"/>
  <c r="L341" i="1"/>
  <c r="L340" i="1"/>
  <c r="L335" i="1"/>
  <c r="L331" i="1"/>
  <c r="L327" i="1"/>
  <c r="L325" i="1"/>
  <c r="L323" i="1"/>
  <c r="L322" i="1"/>
  <c r="L321" i="1"/>
  <c r="L320" i="1"/>
  <c r="L319" i="1"/>
  <c r="L318" i="1"/>
  <c r="L317" i="1"/>
  <c r="L316" i="1"/>
  <c r="L314" i="1"/>
  <c r="L313" i="1"/>
  <c r="L311" i="1"/>
  <c r="L309" i="1"/>
  <c r="L308" i="1"/>
  <c r="L306" i="1"/>
  <c r="L305" i="1"/>
  <c r="L304" i="1"/>
  <c r="L299" i="1"/>
  <c r="L298" i="1"/>
  <c r="L297" i="1"/>
  <c r="L296" i="1"/>
  <c r="L295" i="1"/>
  <c r="L293" i="1"/>
  <c r="L291" i="1"/>
  <c r="L285" i="1"/>
  <c r="N285" i="1" s="1"/>
  <c r="O285" i="1" s="1"/>
  <c r="L284" i="1"/>
  <c r="N284" i="1" s="1"/>
  <c r="O284" i="1" s="1"/>
  <c r="L283" i="1"/>
  <c r="N283" i="1" s="1"/>
  <c r="O283" i="1" s="1"/>
  <c r="L282" i="1"/>
  <c r="N282" i="1" s="1"/>
  <c r="O282" i="1" s="1"/>
  <c r="L279" i="1"/>
  <c r="N279" i="1" s="1"/>
  <c r="O279" i="1" s="1"/>
  <c r="L278" i="1"/>
  <c r="N278" i="1" s="1"/>
  <c r="O278" i="1" s="1"/>
  <c r="L274" i="1"/>
  <c r="N274" i="1" s="1"/>
  <c r="O274" i="1" s="1"/>
  <c r="L273" i="1"/>
  <c r="N273" i="1" s="1"/>
  <c r="O273" i="1" s="1"/>
  <c r="L264" i="1"/>
  <c r="N264" i="1" s="1"/>
  <c r="O264" i="1" s="1"/>
  <c r="L262" i="1"/>
  <c r="N262" i="1" s="1"/>
  <c r="O262" i="1" s="1"/>
  <c r="L261" i="1"/>
  <c r="N261" i="1" s="1"/>
  <c r="O261" i="1" s="1"/>
  <c r="L260" i="1"/>
  <c r="N260" i="1" s="1"/>
  <c r="O260" i="1" s="1"/>
  <c r="L257" i="1"/>
  <c r="N257" i="1" s="1"/>
  <c r="O257" i="1" s="1"/>
  <c r="L256" i="1"/>
  <c r="N256" i="1" s="1"/>
  <c r="O256" i="1" s="1"/>
  <c r="L255" i="1"/>
  <c r="N255" i="1" s="1"/>
  <c r="O255" i="1" s="1"/>
  <c r="L253" i="1"/>
  <c r="N253" i="1" s="1"/>
  <c r="O253" i="1" s="1"/>
  <c r="L252" i="1"/>
  <c r="N252" i="1" s="1"/>
  <c r="O252" i="1" s="1"/>
  <c r="L251" i="1"/>
  <c r="N251" i="1" s="1"/>
  <c r="O251" i="1" s="1"/>
  <c r="L250" i="1"/>
  <c r="N250" i="1" s="1"/>
  <c r="O250" i="1" s="1"/>
  <c r="L247" i="1"/>
  <c r="N247" i="1" s="1"/>
  <c r="O247" i="1" s="1"/>
  <c r="L246" i="1"/>
  <c r="N246" i="1" s="1"/>
  <c r="O246" i="1" s="1"/>
  <c r="L245" i="1"/>
  <c r="N245" i="1" s="1"/>
  <c r="O245" i="1" s="1"/>
  <c r="L243" i="1"/>
  <c r="N243" i="1" s="1"/>
  <c r="O243" i="1" s="1"/>
  <c r="L242" i="1"/>
  <c r="N242" i="1" s="1"/>
  <c r="O242" i="1" s="1"/>
  <c r="L241" i="1"/>
  <c r="N241" i="1" s="1"/>
  <c r="O241" i="1" s="1"/>
  <c r="L238" i="1"/>
  <c r="N238" i="1" s="1"/>
  <c r="O238" i="1" s="1"/>
  <c r="L237" i="1"/>
  <c r="N237" i="1" s="1"/>
  <c r="O237" i="1" s="1"/>
  <c r="L235" i="1"/>
  <c r="N235" i="1" s="1"/>
  <c r="O235" i="1" s="1"/>
  <c r="L233" i="1"/>
  <c r="N233" i="1" s="1"/>
  <c r="O233" i="1" s="1"/>
  <c r="L232" i="1"/>
  <c r="N232" i="1" s="1"/>
  <c r="O232" i="1" s="1"/>
  <c r="L231" i="1"/>
  <c r="N231" i="1" s="1"/>
  <c r="O231" i="1" s="1"/>
  <c r="L230" i="1"/>
  <c r="N230" i="1" s="1"/>
  <c r="O230" i="1" s="1"/>
  <c r="L228" i="1"/>
  <c r="N228" i="1" s="1"/>
  <c r="O228" i="1" s="1"/>
  <c r="L224" i="1"/>
  <c r="N224" i="1" s="1"/>
  <c r="O224" i="1" s="1"/>
  <c r="L223" i="1"/>
  <c r="N223" i="1" s="1"/>
  <c r="O223" i="1" s="1"/>
  <c r="L222" i="1"/>
  <c r="N222" i="1" s="1"/>
  <c r="O222" i="1" s="1"/>
  <c r="L219" i="1"/>
  <c r="N219" i="1" s="1"/>
  <c r="O219" i="1" s="1"/>
  <c r="L218" i="1"/>
  <c r="N218" i="1" s="1"/>
  <c r="O218" i="1" s="1"/>
  <c r="L217" i="1"/>
  <c r="N217" i="1" s="1"/>
  <c r="O217" i="1" s="1"/>
  <c r="L216" i="1"/>
  <c r="N216" i="1" s="1"/>
  <c r="O216" i="1" s="1"/>
  <c r="L215" i="1"/>
  <c r="N215" i="1" s="1"/>
  <c r="O215" i="1" s="1"/>
  <c r="L214" i="1"/>
  <c r="N214" i="1" s="1"/>
  <c r="O214" i="1" s="1"/>
  <c r="L213" i="1"/>
  <c r="N213" i="1" s="1"/>
  <c r="O213" i="1" s="1"/>
  <c r="L209" i="1"/>
  <c r="N209" i="1" s="1"/>
  <c r="O209" i="1" s="1"/>
  <c r="L208" i="1"/>
  <c r="J208" i="1"/>
  <c r="L206" i="1"/>
  <c r="J206" i="1"/>
  <c r="L205" i="1"/>
  <c r="J205" i="1"/>
  <c r="L204" i="1"/>
  <c r="J204" i="1"/>
  <c r="L203" i="1"/>
  <c r="J203" i="1"/>
  <c r="L202" i="1"/>
  <c r="N202" i="1" s="1"/>
  <c r="O202" i="1" s="1"/>
  <c r="L201" i="1"/>
  <c r="N201" i="1" s="1"/>
  <c r="O201" i="1" s="1"/>
  <c r="L200" i="1"/>
  <c r="N200" i="1" s="1"/>
  <c r="O200" i="1" s="1"/>
  <c r="L199" i="1"/>
  <c r="N199" i="1" s="1"/>
  <c r="O199" i="1" s="1"/>
  <c r="L198" i="1"/>
  <c r="N198" i="1" s="1"/>
  <c r="O198" i="1" s="1"/>
  <c r="L197" i="1"/>
  <c r="N197" i="1" s="1"/>
  <c r="O197" i="1" s="1"/>
  <c r="L196" i="1"/>
  <c r="N196" i="1" s="1"/>
  <c r="O196" i="1" s="1"/>
  <c r="L195" i="1"/>
  <c r="N195" i="1" s="1"/>
  <c r="O195" i="1" s="1"/>
  <c r="L194" i="1"/>
  <c r="N194" i="1" s="1"/>
  <c r="O194" i="1" s="1"/>
  <c r="L193" i="1"/>
  <c r="N193" i="1" s="1"/>
  <c r="O193" i="1" s="1"/>
  <c r="L192" i="1"/>
  <c r="J192" i="1"/>
  <c r="L186" i="1"/>
  <c r="J186" i="1"/>
  <c r="L185" i="1"/>
  <c r="J185" i="1"/>
  <c r="L184" i="1"/>
  <c r="N184" i="1" s="1"/>
  <c r="O184" i="1" s="1"/>
  <c r="L183" i="1"/>
  <c r="J183" i="1"/>
  <c r="L182" i="1"/>
  <c r="N182" i="1" s="1"/>
  <c r="O182" i="1" s="1"/>
  <c r="L181" i="1"/>
  <c r="J181" i="1"/>
  <c r="L180" i="1"/>
  <c r="N180" i="1" s="1"/>
  <c r="O180" i="1" s="1"/>
  <c r="L179" i="1"/>
  <c r="N179" i="1" s="1"/>
  <c r="O179" i="1" s="1"/>
  <c r="L178" i="1"/>
  <c r="N178" i="1" s="1"/>
  <c r="O178" i="1" s="1"/>
  <c r="L177" i="1"/>
  <c r="N177" i="1" s="1"/>
  <c r="O177" i="1" s="1"/>
  <c r="L176" i="1"/>
  <c r="N176" i="1" s="1"/>
  <c r="O176" i="1" s="1"/>
  <c r="L173" i="1"/>
  <c r="N173" i="1" s="1"/>
  <c r="O173" i="1" s="1"/>
  <c r="L172" i="1"/>
  <c r="N172" i="1" s="1"/>
  <c r="O172" i="1" s="1"/>
  <c r="L171" i="1"/>
  <c r="N171" i="1" s="1"/>
  <c r="O171" i="1" s="1"/>
  <c r="L170" i="1"/>
  <c r="N170" i="1" s="1"/>
  <c r="O170" i="1" s="1"/>
  <c r="L169" i="1"/>
  <c r="N169" i="1" s="1"/>
  <c r="O169" i="1" s="1"/>
  <c r="L168" i="1"/>
  <c r="N168" i="1" s="1"/>
  <c r="O168" i="1" s="1"/>
  <c r="L166" i="1"/>
  <c r="N166" i="1" s="1"/>
  <c r="O166" i="1" s="1"/>
  <c r="L165" i="1"/>
  <c r="N165" i="1" s="1"/>
  <c r="O165" i="1" s="1"/>
  <c r="L164" i="1"/>
  <c r="N164" i="1" s="1"/>
  <c r="O164" i="1" s="1"/>
  <c r="L163" i="1"/>
  <c r="N163" i="1" s="1"/>
  <c r="O163" i="1" s="1"/>
  <c r="L162" i="1"/>
  <c r="N162" i="1" s="1"/>
  <c r="O162" i="1" s="1"/>
  <c r="L160" i="1"/>
  <c r="N160" i="1" s="1"/>
  <c r="O160" i="1" s="1"/>
  <c r="L158" i="1"/>
  <c r="N158" i="1" s="1"/>
  <c r="O158" i="1" s="1"/>
  <c r="L157" i="1"/>
  <c r="N157" i="1" s="1"/>
  <c r="O157" i="1" s="1"/>
  <c r="L156" i="1"/>
  <c r="N156" i="1" s="1"/>
  <c r="O156" i="1" s="1"/>
  <c r="L155" i="1"/>
  <c r="N155" i="1" s="1"/>
  <c r="O155" i="1" s="1"/>
  <c r="L154" i="1"/>
  <c r="N154" i="1" s="1"/>
  <c r="O154" i="1" s="1"/>
  <c r="L153" i="1"/>
  <c r="N153" i="1" s="1"/>
  <c r="O153" i="1" s="1"/>
  <c r="L152" i="1"/>
  <c r="N152" i="1" s="1"/>
  <c r="O152" i="1" s="1"/>
  <c r="L151" i="1"/>
  <c r="N151" i="1" s="1"/>
  <c r="O151" i="1" s="1"/>
  <c r="L150" i="1"/>
  <c r="N150" i="1" s="1"/>
  <c r="O150" i="1" s="1"/>
  <c r="L149" i="1"/>
  <c r="N149" i="1" s="1"/>
  <c r="O149" i="1" s="1"/>
  <c r="L148" i="1"/>
  <c r="N148" i="1" s="1"/>
  <c r="O148" i="1" s="1"/>
  <c r="L147" i="1"/>
  <c r="N147" i="1" s="1"/>
  <c r="O147" i="1" s="1"/>
  <c r="L146" i="1"/>
  <c r="N146" i="1" s="1"/>
  <c r="O146" i="1" s="1"/>
  <c r="L145" i="1"/>
  <c r="N145" i="1" s="1"/>
  <c r="O145" i="1" s="1"/>
  <c r="L144" i="1"/>
  <c r="N144" i="1" s="1"/>
  <c r="O144" i="1" s="1"/>
  <c r="L143" i="1"/>
  <c r="N143" i="1" s="1"/>
  <c r="O143" i="1" s="1"/>
  <c r="L142" i="1"/>
  <c r="N142" i="1" s="1"/>
  <c r="O142" i="1" s="1"/>
  <c r="L141" i="1"/>
  <c r="N141" i="1" s="1"/>
  <c r="O141" i="1" s="1"/>
  <c r="L140" i="1"/>
  <c r="N140" i="1" s="1"/>
  <c r="O140" i="1" s="1"/>
  <c r="L139" i="1"/>
  <c r="N139" i="1" s="1"/>
  <c r="O139" i="1" s="1"/>
  <c r="L138" i="1"/>
  <c r="N138" i="1" s="1"/>
  <c r="O138" i="1" s="1"/>
  <c r="L136" i="1"/>
  <c r="N136" i="1" s="1"/>
  <c r="O136" i="1" s="1"/>
  <c r="L135" i="1"/>
  <c r="N135" i="1" s="1"/>
  <c r="O135" i="1" s="1"/>
  <c r="L134" i="1"/>
  <c r="N134" i="1" s="1"/>
  <c r="O134" i="1" s="1"/>
  <c r="L133" i="1"/>
  <c r="N133" i="1" s="1"/>
  <c r="O133" i="1" s="1"/>
  <c r="L132" i="1"/>
  <c r="N132" i="1" s="1"/>
  <c r="O132" i="1" s="1"/>
  <c r="L131" i="1"/>
  <c r="N131" i="1" s="1"/>
  <c r="O131" i="1" s="1"/>
  <c r="L130" i="1"/>
  <c r="N130" i="1" s="1"/>
  <c r="O130" i="1" s="1"/>
  <c r="L129" i="1"/>
  <c r="N129" i="1" s="1"/>
  <c r="O129" i="1" s="1"/>
  <c r="L128" i="1"/>
  <c r="N128" i="1" s="1"/>
  <c r="O128" i="1" s="1"/>
  <c r="L127" i="1"/>
  <c r="N127" i="1" s="1"/>
  <c r="O127" i="1" s="1"/>
  <c r="L126" i="1"/>
  <c r="N126" i="1" s="1"/>
  <c r="O126" i="1" s="1"/>
  <c r="L123" i="1"/>
  <c r="N123" i="1" s="1"/>
  <c r="O123" i="1" s="1"/>
  <c r="L122" i="1"/>
  <c r="N122" i="1" s="1"/>
  <c r="O122" i="1" s="1"/>
  <c r="L121" i="1"/>
  <c r="N121" i="1" s="1"/>
  <c r="O121" i="1" s="1"/>
  <c r="L120" i="1"/>
  <c r="N120" i="1" s="1"/>
  <c r="O120" i="1" s="1"/>
  <c r="L119" i="1"/>
  <c r="N119" i="1" s="1"/>
  <c r="O119" i="1" s="1"/>
  <c r="L118" i="1"/>
  <c r="L116" i="1"/>
  <c r="N116" i="1" s="1"/>
  <c r="O116" i="1" s="1"/>
  <c r="L114" i="1"/>
  <c r="N114" i="1" s="1"/>
  <c r="O114" i="1" s="1"/>
  <c r="L113" i="1"/>
  <c r="N113" i="1" s="1"/>
  <c r="O113" i="1" s="1"/>
  <c r="L112" i="1"/>
  <c r="N112" i="1" s="1"/>
  <c r="O112" i="1" s="1"/>
  <c r="L111" i="1"/>
  <c r="N111" i="1" s="1"/>
  <c r="O111" i="1" s="1"/>
  <c r="L109" i="1"/>
  <c r="J109" i="1"/>
  <c r="L108" i="1"/>
  <c r="N108" i="1" s="1"/>
  <c r="O108" i="1" s="1"/>
  <c r="L107" i="1"/>
  <c r="N107" i="1" s="1"/>
  <c r="O107" i="1" s="1"/>
  <c r="L106" i="1"/>
  <c r="N106" i="1" s="1"/>
  <c r="O106" i="1" s="1"/>
  <c r="L104" i="1"/>
  <c r="N104" i="1" s="1"/>
  <c r="O104" i="1" s="1"/>
  <c r="L101" i="1"/>
  <c r="N101" i="1" s="1"/>
  <c r="O101" i="1" s="1"/>
  <c r="L100" i="1"/>
  <c r="N100" i="1" s="1"/>
  <c r="O100" i="1" s="1"/>
  <c r="L99" i="1"/>
  <c r="N99" i="1" s="1"/>
  <c r="O99" i="1" s="1"/>
  <c r="L98" i="1"/>
  <c r="N98" i="1" s="1"/>
  <c r="O98" i="1" s="1"/>
  <c r="L97" i="1"/>
  <c r="N97" i="1" s="1"/>
  <c r="O97" i="1" s="1"/>
  <c r="L96" i="1"/>
  <c r="N96" i="1" s="1"/>
  <c r="O96" i="1" s="1"/>
  <c r="L95" i="1"/>
  <c r="N95" i="1" s="1"/>
  <c r="O95" i="1" s="1"/>
  <c r="L94" i="1"/>
  <c r="N94" i="1" s="1"/>
  <c r="O94" i="1" s="1"/>
  <c r="L93" i="1"/>
  <c r="N93" i="1" s="1"/>
  <c r="O93" i="1" s="1"/>
  <c r="L92" i="1"/>
  <c r="N92" i="1" s="1"/>
  <c r="O92" i="1" s="1"/>
  <c r="L91" i="1"/>
  <c r="N91" i="1" s="1"/>
  <c r="O91" i="1" s="1"/>
  <c r="L90" i="1"/>
  <c r="N90" i="1" s="1"/>
  <c r="O90" i="1" s="1"/>
  <c r="L88" i="1"/>
  <c r="N88" i="1" s="1"/>
  <c r="O88" i="1" s="1"/>
  <c r="L87" i="1"/>
  <c r="N87" i="1" s="1"/>
  <c r="O87" i="1" s="1"/>
  <c r="L86" i="1"/>
  <c r="N86" i="1" s="1"/>
  <c r="O86" i="1" s="1"/>
  <c r="L85" i="1"/>
  <c r="N85" i="1" s="1"/>
  <c r="O85" i="1" s="1"/>
  <c r="L84" i="1"/>
  <c r="N84" i="1" s="1"/>
  <c r="O84" i="1" s="1"/>
  <c r="L83" i="1"/>
  <c r="N83" i="1" s="1"/>
  <c r="O83" i="1" s="1"/>
  <c r="L80" i="1"/>
  <c r="N80" i="1" s="1"/>
  <c r="O80" i="1" s="1"/>
  <c r="L79" i="1"/>
  <c r="N79" i="1" s="1"/>
  <c r="O79" i="1" s="1"/>
  <c r="L78" i="1"/>
  <c r="N78" i="1" s="1"/>
  <c r="O78" i="1" s="1"/>
  <c r="L73" i="1"/>
  <c r="N73" i="1" s="1"/>
  <c r="O73" i="1" s="1"/>
  <c r="L72" i="1"/>
  <c r="N72" i="1" s="1"/>
  <c r="O72" i="1" s="1"/>
  <c r="L71" i="1"/>
  <c r="N71" i="1" s="1"/>
  <c r="O71" i="1" s="1"/>
  <c r="L70" i="1"/>
  <c r="N70" i="1" s="1"/>
  <c r="O70" i="1" s="1"/>
  <c r="L65" i="1"/>
  <c r="N65" i="1" s="1"/>
  <c r="O65" i="1" s="1"/>
  <c r="L64" i="1"/>
  <c r="N64" i="1" s="1"/>
  <c r="O64" i="1" s="1"/>
  <c r="L63" i="1"/>
  <c r="L60" i="1"/>
  <c r="N60" i="1" s="1"/>
  <c r="O60" i="1" s="1"/>
  <c r="L59" i="1"/>
  <c r="N59" i="1" s="1"/>
  <c r="O59" i="1" s="1"/>
  <c r="L58" i="1"/>
  <c r="N58" i="1" s="1"/>
  <c r="O58" i="1" s="1"/>
  <c r="L57" i="1"/>
  <c r="N57" i="1" s="1"/>
  <c r="O57" i="1" s="1"/>
  <c r="L54" i="1"/>
  <c r="N54" i="1" s="1"/>
  <c r="O54" i="1" s="1"/>
  <c r="L53" i="1"/>
  <c r="N53" i="1" s="1"/>
  <c r="O53" i="1" s="1"/>
  <c r="L52" i="1"/>
  <c r="N52" i="1" s="1"/>
  <c r="O52" i="1" s="1"/>
  <c r="L51" i="1"/>
  <c r="N51" i="1" s="1"/>
  <c r="O51" i="1" s="1"/>
  <c r="L50" i="1"/>
  <c r="N50" i="1" s="1"/>
  <c r="O50" i="1" s="1"/>
  <c r="L49" i="1"/>
  <c r="N49" i="1" s="1"/>
  <c r="O49" i="1" s="1"/>
  <c r="L48" i="1"/>
  <c r="N48" i="1" s="1"/>
  <c r="O48" i="1" s="1"/>
  <c r="L47" i="1"/>
  <c r="N47" i="1" s="1"/>
  <c r="O47" i="1" s="1"/>
  <c r="L43" i="1"/>
  <c r="N43" i="1" s="1"/>
  <c r="O43" i="1" s="1"/>
  <c r="L42" i="1"/>
  <c r="N42" i="1" s="1"/>
  <c r="O42" i="1" s="1"/>
  <c r="L40" i="1"/>
  <c r="N40" i="1" s="1"/>
  <c r="O40" i="1" s="1"/>
  <c r="L39" i="1"/>
  <c r="N39" i="1" s="1"/>
  <c r="O39" i="1" s="1"/>
  <c r="L35" i="1"/>
  <c r="J35" i="1"/>
  <c r="L34" i="1"/>
  <c r="J34" i="1"/>
  <c r="L33" i="1"/>
  <c r="N33" i="1" s="1"/>
  <c r="O33" i="1" s="1"/>
  <c r="L32" i="1"/>
  <c r="N32" i="1" s="1"/>
  <c r="O32" i="1" s="1"/>
  <c r="L31" i="1"/>
  <c r="N31" i="1" s="1"/>
  <c r="O31" i="1" s="1"/>
  <c r="L29" i="1"/>
  <c r="N29" i="1" s="1"/>
  <c r="O29" i="1" s="1"/>
  <c r="L27" i="1"/>
  <c r="N27" i="1" s="1"/>
  <c r="O27" i="1" s="1"/>
  <c r="L26" i="1"/>
  <c r="N26" i="1" s="1"/>
  <c r="O26" i="1" s="1"/>
  <c r="L25" i="1"/>
  <c r="N25" i="1" s="1"/>
  <c r="O25" i="1" s="1"/>
  <c r="L23" i="1"/>
  <c r="N23" i="1" s="1"/>
  <c r="O23" i="1" s="1"/>
  <c r="L22" i="1"/>
  <c r="J22" i="1"/>
  <c r="L17" i="1"/>
  <c r="J17" i="1"/>
  <c r="L16" i="1"/>
  <c r="J16" i="1"/>
  <c r="L14" i="1"/>
  <c r="J14" i="1"/>
  <c r="L13" i="1"/>
  <c r="J13" i="1"/>
  <c r="L12" i="1"/>
  <c r="J12" i="1"/>
  <c r="L11" i="1"/>
  <c r="J11" i="1"/>
  <c r="L10" i="1"/>
  <c r="J10" i="1"/>
  <c r="J9" i="1"/>
  <c r="N9" i="1" s="1"/>
  <c r="P28" i="2" l="1"/>
  <c r="Q28" i="2" s="1"/>
  <c r="P30" i="2"/>
  <c r="Q30" i="2" s="1"/>
  <c r="P37" i="2"/>
  <c r="Q37" i="2" s="1"/>
  <c r="P39" i="2"/>
  <c r="Q39" i="2" s="1"/>
  <c r="P41" i="2"/>
  <c r="Q41" i="2" s="1"/>
  <c r="P43" i="2"/>
  <c r="Q43" i="2" s="1"/>
  <c r="P63" i="2"/>
  <c r="Q63" i="2" s="1"/>
  <c r="P65" i="2"/>
  <c r="Q65" i="2" s="1"/>
  <c r="P69" i="2"/>
  <c r="Q69" i="2" s="1"/>
  <c r="P71" i="2"/>
  <c r="Q71" i="2" s="1"/>
  <c r="P73" i="2"/>
  <c r="Q73" i="2" s="1"/>
  <c r="P83" i="2"/>
  <c r="Q83" i="2" s="1"/>
  <c r="P85" i="2"/>
  <c r="Q85" i="2" s="1"/>
  <c r="P87" i="2"/>
  <c r="Q87" i="2" s="1"/>
  <c r="P107" i="2"/>
  <c r="Q107" i="2" s="1"/>
  <c r="P113" i="2"/>
  <c r="Q113" i="2" s="1"/>
  <c r="P118" i="2"/>
  <c r="Q118" i="2" s="1"/>
  <c r="P120" i="2"/>
  <c r="Q120" i="2" s="1"/>
  <c r="P122" i="2"/>
  <c r="Q122" i="2" s="1"/>
  <c r="P124" i="2"/>
  <c r="Q124" i="2" s="1"/>
  <c r="P126" i="2"/>
  <c r="Q126" i="2" s="1"/>
  <c r="P128" i="2"/>
  <c r="Q128" i="2" s="1"/>
  <c r="P12" i="2"/>
  <c r="Q12" i="2" s="1"/>
  <c r="P16" i="2"/>
  <c r="Q16" i="2" s="1"/>
  <c r="P18" i="2"/>
  <c r="Q18" i="2" s="1"/>
  <c r="P58" i="2"/>
  <c r="Q58" i="2" s="1"/>
  <c r="P61" i="2"/>
  <c r="Q61" i="2" s="1"/>
  <c r="P77" i="2"/>
  <c r="Q77" i="2" s="1"/>
  <c r="P79" i="2"/>
  <c r="Q79" i="2" s="1"/>
  <c r="P90" i="2"/>
  <c r="Q90" i="2" s="1"/>
  <c r="P100" i="2"/>
  <c r="Q100" i="2" s="1"/>
  <c r="P102" i="2"/>
  <c r="Q102" i="2" s="1"/>
  <c r="P23" i="2"/>
  <c r="Q23" i="2" s="1"/>
  <c r="P29" i="2"/>
  <c r="Q29" i="2" s="1"/>
  <c r="P38" i="2"/>
  <c r="Q38" i="2" s="1"/>
  <c r="P40" i="2"/>
  <c r="Q40" i="2" s="1"/>
  <c r="P42" i="2"/>
  <c r="Q42" i="2" s="1"/>
  <c r="P64" i="2"/>
  <c r="Q64" i="2" s="1"/>
  <c r="P67" i="2"/>
  <c r="Q67" i="2" s="1"/>
  <c r="P70" i="2"/>
  <c r="Q70" i="2" s="1"/>
  <c r="P72" i="2"/>
  <c r="Q72" i="2" s="1"/>
  <c r="P74" i="2"/>
  <c r="Q74" i="2" s="1"/>
  <c r="P82" i="2"/>
  <c r="Q82" i="2" s="1"/>
  <c r="P84" i="2"/>
  <c r="Q84" i="2" s="1"/>
  <c r="P86" i="2"/>
  <c r="Q86" i="2" s="1"/>
  <c r="P88" i="2"/>
  <c r="Q88" i="2" s="1"/>
  <c r="P112" i="2"/>
  <c r="Q112" i="2" s="1"/>
  <c r="P114" i="2"/>
  <c r="Q114" i="2" s="1"/>
  <c r="P119" i="2"/>
  <c r="Q119" i="2" s="1"/>
  <c r="P121" i="2"/>
  <c r="Q121" i="2" s="1"/>
  <c r="P123" i="2"/>
  <c r="Q123" i="2" s="1"/>
  <c r="P125" i="2"/>
  <c r="Q125" i="2" s="1"/>
  <c r="P127" i="2"/>
  <c r="Q127" i="2" s="1"/>
  <c r="N12" i="3"/>
  <c r="O12" i="3" s="1"/>
  <c r="N14" i="9"/>
  <c r="O14" i="9" s="1"/>
  <c r="N635" i="1"/>
  <c r="O635" i="1" s="1"/>
  <c r="N498" i="1"/>
  <c r="N575" i="1"/>
  <c r="O575" i="1" s="1"/>
  <c r="N10" i="6"/>
  <c r="O10" i="6" s="1"/>
  <c r="N10" i="8"/>
  <c r="O10" i="8" s="1"/>
  <c r="N9" i="6"/>
  <c r="O9" i="6" s="1"/>
  <c r="N25" i="6"/>
  <c r="O25" i="6" s="1"/>
  <c r="J81" i="8"/>
  <c r="N37" i="9"/>
  <c r="O37" i="9" s="1"/>
  <c r="N499" i="1"/>
  <c r="O499" i="1" s="1"/>
  <c r="N699" i="1"/>
  <c r="O699" i="1" s="1"/>
  <c r="N733" i="1"/>
  <c r="O733" i="1" s="1"/>
  <c r="N748" i="1"/>
  <c r="O748" i="1" s="1"/>
  <c r="N754" i="1"/>
  <c r="O754" i="1" s="1"/>
  <c r="N295" i="1"/>
  <c r="O295" i="1" s="1"/>
  <c r="N319" i="1"/>
  <c r="O319" i="1" s="1"/>
  <c r="N335" i="1"/>
  <c r="O335" i="1" s="1"/>
  <c r="N375" i="1"/>
  <c r="O375" i="1" s="1"/>
  <c r="N402" i="1"/>
  <c r="O402" i="1" s="1"/>
  <c r="N428" i="1"/>
  <c r="O428" i="1" s="1"/>
  <c r="N459" i="1"/>
  <c r="O459" i="1" s="1"/>
  <c r="N487" i="1"/>
  <c r="O487" i="1" s="1"/>
  <c r="N502" i="1"/>
  <c r="O502" i="1" s="1"/>
  <c r="N529" i="1"/>
  <c r="O529" i="1" s="1"/>
  <c r="N567" i="1"/>
  <c r="O567" i="1" s="1"/>
  <c r="N594" i="1"/>
  <c r="O594" i="1" s="1"/>
  <c r="N613" i="1"/>
  <c r="O613" i="1" s="1"/>
  <c r="N636" i="1"/>
  <c r="O636" i="1" s="1"/>
  <c r="N654" i="1"/>
  <c r="O654" i="1" s="1"/>
  <c r="N695" i="1"/>
  <c r="O695" i="1" s="1"/>
  <c r="N712" i="1"/>
  <c r="O712" i="1" s="1"/>
  <c r="N725" i="1"/>
  <c r="O725" i="1" s="1"/>
  <c r="N747" i="1"/>
  <c r="O747" i="1" s="1"/>
  <c r="N762" i="1"/>
  <c r="O762" i="1" s="1"/>
  <c r="N772" i="1"/>
  <c r="O772" i="1" s="1"/>
  <c r="N118" i="1"/>
  <c r="O118" i="1" s="1"/>
  <c r="N291" i="1"/>
  <c r="O291" i="1" s="1"/>
  <c r="N297" i="1"/>
  <c r="O297" i="1" s="1"/>
  <c r="N305" i="1"/>
  <c r="O305" i="1" s="1"/>
  <c r="N311" i="1"/>
  <c r="O311" i="1" s="1"/>
  <c r="N317" i="1"/>
  <c r="O317" i="1" s="1"/>
  <c r="N321" i="1"/>
  <c r="O321" i="1" s="1"/>
  <c r="N327" i="1"/>
  <c r="O327" i="1" s="1"/>
  <c r="N341" i="1"/>
  <c r="O341" i="1" s="1"/>
  <c r="N349" i="1"/>
  <c r="O349" i="1" s="1"/>
  <c r="N354" i="1"/>
  <c r="O354" i="1" s="1"/>
  <c r="N361" i="1"/>
  <c r="O361" i="1" s="1"/>
  <c r="N367" i="1"/>
  <c r="O367" i="1" s="1"/>
  <c r="N372" i="1"/>
  <c r="O372" i="1" s="1"/>
  <c r="N380" i="1"/>
  <c r="O380" i="1" s="1"/>
  <c r="N390" i="1"/>
  <c r="O390" i="1" s="1"/>
  <c r="N397" i="1"/>
  <c r="O397" i="1" s="1"/>
  <c r="N404" i="1"/>
  <c r="O404" i="1" s="1"/>
  <c r="N409" i="1"/>
  <c r="O409" i="1" s="1"/>
  <c r="N418" i="1"/>
  <c r="O418" i="1" s="1"/>
  <c r="N451" i="1"/>
  <c r="O451" i="1" s="1"/>
  <c r="N455" i="1"/>
  <c r="O455" i="1" s="1"/>
  <c r="N462" i="1"/>
  <c r="O462" i="1" s="1"/>
  <c r="N470" i="1"/>
  <c r="O470" i="1" s="1"/>
  <c r="N492" i="1"/>
  <c r="O492" i="1" s="1"/>
  <c r="N500" i="1"/>
  <c r="O500" i="1" s="1"/>
  <c r="N513" i="1"/>
  <c r="O513" i="1" s="1"/>
  <c r="N517" i="1"/>
  <c r="O517" i="1" s="1"/>
  <c r="N524" i="1"/>
  <c r="O524" i="1" s="1"/>
  <c r="N533" i="1"/>
  <c r="O533" i="1" s="1"/>
  <c r="N540" i="1"/>
  <c r="O540" i="1" s="1"/>
  <c r="N547" i="1"/>
  <c r="O547" i="1" s="1"/>
  <c r="N561" i="1"/>
  <c r="O561" i="1" s="1"/>
  <c r="N583" i="1"/>
  <c r="O583" i="1" s="1"/>
  <c r="N592" i="1"/>
  <c r="O592" i="1" s="1"/>
  <c r="N596" i="1"/>
  <c r="O596" i="1" s="1"/>
  <c r="N600" i="1"/>
  <c r="O600" i="1" s="1"/>
  <c r="N606" i="1"/>
  <c r="O606" i="1" s="1"/>
  <c r="N611" i="1"/>
  <c r="O611" i="1" s="1"/>
  <c r="N615" i="1"/>
  <c r="O615" i="1" s="1"/>
  <c r="N619" i="1"/>
  <c r="O619" i="1" s="1"/>
  <c r="N623" i="1"/>
  <c r="O623" i="1" s="1"/>
  <c r="N626" i="1"/>
  <c r="O626" i="1" s="1"/>
  <c r="N631" i="1"/>
  <c r="O631" i="1" s="1"/>
  <c r="N638" i="1"/>
  <c r="O638" i="1" s="1"/>
  <c r="N642" i="1"/>
  <c r="O642" i="1" s="1"/>
  <c r="N649" i="1"/>
  <c r="O649" i="1" s="1"/>
  <c r="N678" i="1"/>
  <c r="O678" i="1" s="1"/>
  <c r="N692" i="1"/>
  <c r="O692" i="1" s="1"/>
  <c r="N702" i="1"/>
  <c r="O702" i="1" s="1"/>
  <c r="N706" i="1"/>
  <c r="O706" i="1" s="1"/>
  <c r="N710" i="1"/>
  <c r="O710" i="1" s="1"/>
  <c r="N715" i="1"/>
  <c r="O715" i="1" s="1"/>
  <c r="N723" i="1"/>
  <c r="O723" i="1" s="1"/>
  <c r="N729" i="1"/>
  <c r="O729" i="1" s="1"/>
  <c r="N738" i="1"/>
  <c r="O738" i="1" s="1"/>
  <c r="N751" i="1"/>
  <c r="O751" i="1" s="1"/>
  <c r="N760" i="1"/>
  <c r="O760" i="1" s="1"/>
  <c r="N764" i="1"/>
  <c r="O764" i="1" s="1"/>
  <c r="N774" i="1"/>
  <c r="O774" i="1" s="1"/>
  <c r="N782" i="1"/>
  <c r="O782" i="1" s="1"/>
  <c r="N299" i="1"/>
  <c r="O299" i="1" s="1"/>
  <c r="N314" i="1"/>
  <c r="O314" i="1" s="1"/>
  <c r="N323" i="1"/>
  <c r="O323" i="1" s="1"/>
  <c r="N357" i="1"/>
  <c r="O357" i="1" s="1"/>
  <c r="N370" i="1"/>
  <c r="O370" i="1" s="1"/>
  <c r="N394" i="1"/>
  <c r="O394" i="1" s="1"/>
  <c r="N413" i="1"/>
  <c r="O413" i="1" s="1"/>
  <c r="N467" i="1"/>
  <c r="O467" i="1" s="1"/>
  <c r="N496" i="1"/>
  <c r="O496" i="1" s="1"/>
  <c r="N515" i="1"/>
  <c r="O515" i="1" s="1"/>
  <c r="N537" i="1"/>
  <c r="O537" i="1" s="1"/>
  <c r="N577" i="1"/>
  <c r="O577" i="1" s="1"/>
  <c r="N598" i="1"/>
  <c r="O598" i="1" s="1"/>
  <c r="N617" i="1"/>
  <c r="O617" i="1" s="1"/>
  <c r="N628" i="1"/>
  <c r="O628" i="1" s="1"/>
  <c r="N646" i="1"/>
  <c r="O646" i="1" s="1"/>
  <c r="N682" i="1"/>
  <c r="O682" i="1" s="1"/>
  <c r="N704" i="1"/>
  <c r="O704" i="1" s="1"/>
  <c r="N717" i="1"/>
  <c r="O717" i="1" s="1"/>
  <c r="N732" i="1"/>
  <c r="O732" i="1" s="1"/>
  <c r="N769" i="1"/>
  <c r="O769" i="1" s="1"/>
  <c r="N776" i="1"/>
  <c r="O776" i="1" s="1"/>
  <c r="N293" i="1"/>
  <c r="O293" i="1" s="1"/>
  <c r="N298" i="1"/>
  <c r="O298" i="1" s="1"/>
  <c r="N306" i="1"/>
  <c r="O306" i="1" s="1"/>
  <c r="N313" i="1"/>
  <c r="O313" i="1" s="1"/>
  <c r="N318" i="1"/>
  <c r="O318" i="1" s="1"/>
  <c r="N322" i="1"/>
  <c r="O322" i="1" s="1"/>
  <c r="N331" i="1"/>
  <c r="O331" i="1" s="1"/>
  <c r="N346" i="1"/>
  <c r="O346" i="1" s="1"/>
  <c r="N351" i="1"/>
  <c r="O351" i="1" s="1"/>
  <c r="N355" i="1"/>
  <c r="O355" i="1" s="1"/>
  <c r="N362" i="1"/>
  <c r="O362" i="1" s="1"/>
  <c r="N369" i="1"/>
  <c r="O369" i="1" s="1"/>
  <c r="N374" i="1"/>
  <c r="O374" i="1" s="1"/>
  <c r="N381" i="1"/>
  <c r="O381" i="1" s="1"/>
  <c r="N391" i="1"/>
  <c r="O391" i="1" s="1"/>
  <c r="N399" i="1"/>
  <c r="O399" i="1" s="1"/>
  <c r="N405" i="1"/>
  <c r="O405" i="1" s="1"/>
  <c r="N412" i="1"/>
  <c r="O412" i="1" s="1"/>
  <c r="N427" i="1"/>
  <c r="O427" i="1" s="1"/>
  <c r="N452" i="1"/>
  <c r="O452" i="1" s="1"/>
  <c r="N457" i="1"/>
  <c r="O457" i="1" s="1"/>
  <c r="N465" i="1"/>
  <c r="O465" i="1" s="1"/>
  <c r="N474" i="1"/>
  <c r="O474" i="1" s="1"/>
  <c r="N493" i="1"/>
  <c r="O493" i="1" s="1"/>
  <c r="N501" i="1"/>
  <c r="O501" i="1" s="1"/>
  <c r="N514" i="1"/>
  <c r="O514" i="1" s="1"/>
  <c r="N518" i="1"/>
  <c r="O518" i="1" s="1"/>
  <c r="N528" i="1"/>
  <c r="O528" i="1" s="1"/>
  <c r="N534" i="1"/>
  <c r="O534" i="1" s="1"/>
  <c r="N541" i="1"/>
  <c r="O541" i="1" s="1"/>
  <c r="N548" i="1"/>
  <c r="O548" i="1" s="1"/>
  <c r="N563" i="1"/>
  <c r="O563" i="1" s="1"/>
  <c r="N584" i="1"/>
  <c r="O584" i="1" s="1"/>
  <c r="N593" i="1"/>
  <c r="O593" i="1" s="1"/>
  <c r="N597" i="1"/>
  <c r="O597" i="1" s="1"/>
  <c r="N602" i="1"/>
  <c r="O602" i="1" s="1"/>
  <c r="N608" i="1"/>
  <c r="O608" i="1" s="1"/>
  <c r="N612" i="1"/>
  <c r="O612" i="1" s="1"/>
  <c r="N616" i="1"/>
  <c r="O616" i="1" s="1"/>
  <c r="N620" i="1"/>
  <c r="O620" i="1" s="1"/>
  <c r="N624" i="1"/>
  <c r="O624" i="1" s="1"/>
  <c r="N627" i="1"/>
  <c r="O627" i="1" s="1"/>
  <c r="N632" i="1"/>
  <c r="O632" i="1" s="1"/>
  <c r="N639" i="1"/>
  <c r="O639" i="1" s="1"/>
  <c r="N643" i="1"/>
  <c r="O643" i="1" s="1"/>
  <c r="N651" i="1"/>
  <c r="O651" i="1" s="1"/>
  <c r="N679" i="1"/>
  <c r="O679" i="1" s="1"/>
  <c r="N683" i="1"/>
  <c r="O683" i="1" s="1"/>
  <c r="N693" i="1"/>
  <c r="O693" i="1" s="1"/>
  <c r="N700" i="1"/>
  <c r="O700" i="1" s="1"/>
  <c r="N703" i="1"/>
  <c r="O703" i="1" s="1"/>
  <c r="N707" i="1"/>
  <c r="O707" i="1" s="1"/>
  <c r="N711" i="1"/>
  <c r="O711" i="1" s="1"/>
  <c r="N716" i="1"/>
  <c r="O716" i="1" s="1"/>
  <c r="N724" i="1"/>
  <c r="O724" i="1" s="1"/>
  <c r="N731" i="1"/>
  <c r="O731" i="1" s="1"/>
  <c r="N735" i="1"/>
  <c r="O735" i="1" s="1"/>
  <c r="N749" i="1"/>
  <c r="O749" i="1" s="1"/>
  <c r="N753" i="1"/>
  <c r="O753" i="1" s="1"/>
  <c r="N755" i="1"/>
  <c r="O755" i="1" s="1"/>
  <c r="N761" i="1"/>
  <c r="O761" i="1" s="1"/>
  <c r="N767" i="1"/>
  <c r="O767" i="1" s="1"/>
  <c r="N771" i="1"/>
  <c r="O771" i="1" s="1"/>
  <c r="N775" i="1"/>
  <c r="O775" i="1" s="1"/>
  <c r="N778" i="1"/>
  <c r="O778" i="1" s="1"/>
  <c r="N783" i="1"/>
  <c r="O783" i="1" s="1"/>
  <c r="N308" i="1"/>
  <c r="O308" i="1" s="1"/>
  <c r="N347" i="1"/>
  <c r="O347" i="1" s="1"/>
  <c r="N364" i="1"/>
  <c r="O364" i="1" s="1"/>
  <c r="N386" i="1"/>
  <c r="O386" i="1" s="1"/>
  <c r="N406" i="1"/>
  <c r="O406" i="1" s="1"/>
  <c r="N453" i="1"/>
  <c r="O453" i="1" s="1"/>
  <c r="N520" i="1"/>
  <c r="O520" i="1" s="1"/>
  <c r="N545" i="1"/>
  <c r="O545" i="1" s="1"/>
  <c r="N559" i="1"/>
  <c r="O559" i="1" s="1"/>
  <c r="N590" i="1"/>
  <c r="O590" i="1" s="1"/>
  <c r="N603" i="1"/>
  <c r="O603" i="1" s="1"/>
  <c r="N609" i="1"/>
  <c r="O609" i="1" s="1"/>
  <c r="N633" i="1"/>
  <c r="O633" i="1" s="1"/>
  <c r="N640" i="1"/>
  <c r="O640" i="1" s="1"/>
  <c r="N684" i="1"/>
  <c r="O684" i="1" s="1"/>
  <c r="N708" i="1"/>
  <c r="O708" i="1" s="1"/>
  <c r="N736" i="1"/>
  <c r="O736" i="1" s="1"/>
  <c r="N779" i="1"/>
  <c r="O779" i="1" s="1"/>
  <c r="N296" i="1"/>
  <c r="O296" i="1" s="1"/>
  <c r="N304" i="1"/>
  <c r="O304" i="1" s="1"/>
  <c r="N309" i="1"/>
  <c r="O309" i="1" s="1"/>
  <c r="N316" i="1"/>
  <c r="O316" i="1" s="1"/>
  <c r="N320" i="1"/>
  <c r="O320" i="1" s="1"/>
  <c r="N325" i="1"/>
  <c r="O325" i="1" s="1"/>
  <c r="N340" i="1"/>
  <c r="O340" i="1" s="1"/>
  <c r="N348" i="1"/>
  <c r="O348" i="1" s="1"/>
  <c r="N352" i="1"/>
  <c r="O352" i="1" s="1"/>
  <c r="N358" i="1"/>
  <c r="O358" i="1" s="1"/>
  <c r="N366" i="1"/>
  <c r="O366" i="1" s="1"/>
  <c r="N371" i="1"/>
  <c r="O371" i="1" s="1"/>
  <c r="N378" i="1"/>
  <c r="O378" i="1" s="1"/>
  <c r="N389" i="1"/>
  <c r="O389" i="1" s="1"/>
  <c r="N395" i="1"/>
  <c r="O395" i="1" s="1"/>
  <c r="N403" i="1"/>
  <c r="O403" i="1" s="1"/>
  <c r="N408" i="1"/>
  <c r="O408" i="1" s="1"/>
  <c r="N416" i="1"/>
  <c r="O416" i="1" s="1"/>
  <c r="N440" i="1"/>
  <c r="O440" i="1" s="1"/>
  <c r="N454" i="1"/>
  <c r="O454" i="1" s="1"/>
  <c r="N461" i="1"/>
  <c r="O461" i="1" s="1"/>
  <c r="N469" i="1"/>
  <c r="O469" i="1" s="1"/>
  <c r="N490" i="1"/>
  <c r="O490" i="1" s="1"/>
  <c r="N497" i="1"/>
  <c r="O497" i="1" s="1"/>
  <c r="N505" i="1"/>
  <c r="O505" i="1" s="1"/>
  <c r="N516" i="1"/>
  <c r="O516" i="1" s="1"/>
  <c r="N522" i="1"/>
  <c r="O522" i="1" s="1"/>
  <c r="N530" i="1"/>
  <c r="O530" i="1" s="1"/>
  <c r="N539" i="1"/>
  <c r="O539" i="1" s="1"/>
  <c r="N546" i="1"/>
  <c r="O546" i="1" s="1"/>
  <c r="N560" i="1"/>
  <c r="O560" i="1" s="1"/>
  <c r="N573" i="1"/>
  <c r="O573" i="1" s="1"/>
  <c r="N580" i="1"/>
  <c r="O580" i="1" s="1"/>
  <c r="N591" i="1"/>
  <c r="O591" i="1" s="1"/>
  <c r="N595" i="1"/>
  <c r="O595" i="1" s="1"/>
  <c r="N599" i="1"/>
  <c r="O599" i="1" s="1"/>
  <c r="N604" i="1"/>
  <c r="O604" i="1" s="1"/>
  <c r="N610" i="1"/>
  <c r="O610" i="1" s="1"/>
  <c r="N614" i="1"/>
  <c r="O614" i="1" s="1"/>
  <c r="N618" i="1"/>
  <c r="O618" i="1" s="1"/>
  <c r="N622" i="1"/>
  <c r="O622" i="1" s="1"/>
  <c r="N625" i="1"/>
  <c r="O625" i="1" s="1"/>
  <c r="N630" i="1"/>
  <c r="O630" i="1" s="1"/>
  <c r="N634" i="1"/>
  <c r="O634" i="1" s="1"/>
  <c r="N637" i="1"/>
  <c r="O637" i="1" s="1"/>
  <c r="N641" i="1"/>
  <c r="O641" i="1" s="1"/>
  <c r="N647" i="1"/>
  <c r="O647" i="1" s="1"/>
  <c r="N677" i="1"/>
  <c r="O677" i="1" s="1"/>
  <c r="N686" i="1"/>
  <c r="O686" i="1" s="1"/>
  <c r="N701" i="1"/>
  <c r="O701" i="1" s="1"/>
  <c r="N705" i="1"/>
  <c r="O705" i="1" s="1"/>
  <c r="N709" i="1"/>
  <c r="O709" i="1" s="1"/>
  <c r="N713" i="1"/>
  <c r="O713" i="1" s="1"/>
  <c r="N718" i="1"/>
  <c r="O718" i="1" s="1"/>
  <c r="N728" i="1"/>
  <c r="O728" i="1" s="1"/>
  <c r="N737" i="1"/>
  <c r="O737" i="1" s="1"/>
  <c r="N750" i="1"/>
  <c r="O750" i="1" s="1"/>
  <c r="N756" i="1"/>
  <c r="O756" i="1" s="1"/>
  <c r="N763" i="1"/>
  <c r="O763" i="1" s="1"/>
  <c r="N770" i="1"/>
  <c r="O770" i="1" s="1"/>
  <c r="N773" i="1"/>
  <c r="O773" i="1" s="1"/>
  <c r="N777" i="1"/>
  <c r="O777" i="1" s="1"/>
  <c r="N780" i="1"/>
  <c r="O780" i="1" s="1"/>
  <c r="L35" i="6"/>
  <c r="N24" i="6"/>
  <c r="O24" i="6" s="1"/>
  <c r="N20" i="6"/>
  <c r="O20" i="6" s="1"/>
  <c r="N63" i="1"/>
  <c r="O63" i="1" s="1"/>
  <c r="N109" i="1"/>
  <c r="O109" i="1" s="1"/>
  <c r="N10" i="1"/>
  <c r="O10" i="1" s="1"/>
  <c r="N12" i="1"/>
  <c r="O12" i="1" s="1"/>
  <c r="N14" i="1"/>
  <c r="O14" i="1" s="1"/>
  <c r="N17" i="1"/>
  <c r="O17" i="1" s="1"/>
  <c r="N34" i="1"/>
  <c r="O34" i="1" s="1"/>
  <c r="N181" i="1"/>
  <c r="O181" i="1" s="1"/>
  <c r="N186" i="1"/>
  <c r="O186" i="1" s="1"/>
  <c r="N204" i="1"/>
  <c r="O204" i="1" s="1"/>
  <c r="N206" i="1"/>
  <c r="O206" i="1" s="1"/>
  <c r="O498" i="1"/>
  <c r="N185" i="1"/>
  <c r="O185" i="1" s="1"/>
  <c r="N192" i="1"/>
  <c r="O192" i="1" s="1"/>
  <c r="N203" i="1"/>
  <c r="O203" i="1" s="1"/>
  <c r="N205" i="1"/>
  <c r="O205" i="1" s="1"/>
  <c r="N208" i="1"/>
  <c r="O208" i="1" s="1"/>
  <c r="N11" i="1"/>
  <c r="O11" i="1" s="1"/>
  <c r="N13" i="1"/>
  <c r="O13" i="1" s="1"/>
  <c r="N16" i="1"/>
  <c r="O16" i="1" s="1"/>
  <c r="N22" i="1"/>
  <c r="O22" i="1" s="1"/>
  <c r="N35" i="1"/>
  <c r="O35" i="1" s="1"/>
  <c r="N183" i="1"/>
  <c r="O183" i="1" s="1"/>
  <c r="L14" i="5"/>
  <c r="L64" i="9"/>
  <c r="J64" i="9"/>
  <c r="N13" i="3"/>
  <c r="O13" i="3" s="1"/>
  <c r="N138" i="2"/>
  <c r="N23" i="7"/>
  <c r="O23" i="7" s="1"/>
  <c r="J11" i="3"/>
  <c r="L11" i="3"/>
  <c r="L9" i="3"/>
  <c r="J9" i="3"/>
  <c r="N21" i="7"/>
  <c r="O21" i="7" s="1"/>
  <c r="L71" i="7"/>
  <c r="L138" i="2"/>
  <c r="N10" i="3"/>
  <c r="O10" i="3" s="1"/>
  <c r="N8" i="9"/>
  <c r="N57" i="9"/>
  <c r="O57" i="9" s="1"/>
  <c r="N18" i="9"/>
  <c r="O18" i="9" s="1"/>
  <c r="N30" i="9"/>
  <c r="O30" i="9" s="1"/>
  <c r="N74" i="8"/>
  <c r="O74" i="8" s="1"/>
  <c r="N29" i="8"/>
  <c r="O29" i="8" s="1"/>
  <c r="N38" i="8"/>
  <c r="O38" i="8" s="1"/>
  <c r="N49" i="8"/>
  <c r="O49" i="8" s="1"/>
  <c r="N39" i="8"/>
  <c r="O39" i="8" s="1"/>
  <c r="N75" i="8"/>
  <c r="N35" i="8"/>
  <c r="O35" i="8" s="1"/>
  <c r="N18" i="8"/>
  <c r="O18" i="8" s="1"/>
  <c r="N68" i="8"/>
  <c r="O68" i="8" s="1"/>
  <c r="N76" i="8"/>
  <c r="O76" i="8" s="1"/>
  <c r="N48" i="8"/>
  <c r="O48" i="8" s="1"/>
  <c r="N69" i="8"/>
  <c r="O69" i="8" s="1"/>
  <c r="J71" i="7"/>
  <c r="N8" i="7"/>
  <c r="N38" i="7"/>
  <c r="O38" i="7" s="1"/>
  <c r="N29" i="7"/>
  <c r="O29" i="7" s="1"/>
  <c r="N35" i="7"/>
  <c r="O35" i="7" s="1"/>
  <c r="J35" i="6"/>
  <c r="N8" i="6"/>
  <c r="J14" i="5"/>
  <c r="N8" i="5"/>
  <c r="I16" i="3"/>
  <c r="P8" i="2"/>
  <c r="J807" i="1"/>
  <c r="I807" i="1"/>
  <c r="O9" i="1"/>
  <c r="L807" i="1"/>
  <c r="P138" i="2" l="1"/>
  <c r="L16" i="3"/>
  <c r="N81" i="8"/>
  <c r="N35" i="6"/>
  <c r="N9" i="3"/>
  <c r="O9" i="3" s="1"/>
  <c r="O75" i="8"/>
  <c r="O81" i="8" s="1"/>
  <c r="O8" i="9"/>
  <c r="O64" i="9" s="1"/>
  <c r="N64" i="9"/>
  <c r="N11" i="3"/>
  <c r="O11" i="3" s="1"/>
  <c r="J16" i="3"/>
  <c r="O807" i="1"/>
  <c r="O8" i="7"/>
  <c r="O71" i="7" s="1"/>
  <c r="N71" i="7"/>
  <c r="O8" i="6"/>
  <c r="O35" i="6" s="1"/>
  <c r="N14" i="5"/>
  <c r="O8" i="5"/>
  <c r="O14" i="5" s="1"/>
  <c r="Q8" i="2"/>
  <c r="Q138" i="2" s="1"/>
  <c r="N807" i="1"/>
  <c r="N16" i="3" l="1"/>
</calcChain>
</file>

<file path=xl/sharedStrings.xml><?xml version="1.0" encoding="utf-8"?>
<sst xmlns="http://schemas.openxmlformats.org/spreadsheetml/2006/main" count="6601" uniqueCount="1535">
  <si>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</si>
  <si>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</si>
  <si>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</si>
  <si>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</si>
  <si>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</si>
  <si>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</si>
  <si>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</si>
  <si>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</si>
  <si>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</si>
  <si>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</si>
  <si>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</si>
  <si>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</si>
  <si>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</si>
  <si>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</si>
  <si>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</si>
  <si>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</si>
  <si>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</si>
  <si>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</si>
  <si>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</si>
  <si>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</si>
  <si>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</si>
  <si>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</si>
  <si>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</si>
  <si>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</si>
  <si>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</si>
  <si>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</si>
  <si>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</si>
  <si>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</si>
  <si>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</si>
  <si>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</si>
  <si>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</si>
  <si>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</si>
  <si>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</si>
  <si>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</si>
  <si>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</si>
  <si>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</si>
  <si>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</si>
  <si>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</si>
  <si>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</si>
  <si>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SECRETARIA DEL DESPACHO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</si>
  <si>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</si>
  <si>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</si>
  <si>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</si>
  <si>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</si>
  <si>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</si>
  <si>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</si>
  <si>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</si>
  <si>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</si>
  <si>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</si>
  <si>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</si>
  <si>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</si>
  <si>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</si>
  <si>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</si>
  <si>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</si>
  <si>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</si>
  <si>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</si>
  <si>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</si>
  <si>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</si>
  <si>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</si>
  <si>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</si>
  <si>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</si>
  <si>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</si>
  <si>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 xml:space="preserve">SUBDIRECCION GENERAL 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</si>
  <si>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</si>
  <si>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</si>
  <si>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</si>
  <si>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</si>
  <si>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</si>
  <si>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</si>
  <si>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</si>
  <si>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</si>
  <si>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</si>
  <si>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 xml:space="preserve">DIVISION DE RECURSOS HUMANOS 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</si>
  <si>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</si>
  <si>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</si>
  <si>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</si>
  <si>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</si>
  <si>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</si>
  <si>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</si>
  <si>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</si>
  <si>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</si>
  <si>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</si>
  <si>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</si>
  <si>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</si>
  <si>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</si>
  <si>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</si>
  <si>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</si>
  <si>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</si>
  <si>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</si>
  <si>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</si>
  <si>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</si>
  <si>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</si>
  <si>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</si>
  <si>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</si>
  <si>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</si>
  <si>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</si>
  <si>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</si>
  <si>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</si>
  <si>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</si>
  <si>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</si>
  <si>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</si>
  <si>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MIGUEL ENRIQUE RINCON VARGAS</t>
  </si>
  <si>
    <t>MIGUEL ANGEL LOPEZ ZORRILLA</t>
  </si>
  <si>
    <t>AUXILIAR VETERINARIO</t>
  </si>
  <si>
    <t>JUDITH DAYANARA DOMINGUEZ VICTORIA</t>
  </si>
  <si>
    <t>DEPARTAMENTO ADMINISTRATIVO</t>
  </si>
  <si>
    <t>RECEPCIONISTA</t>
  </si>
  <si>
    <t>PEDRO LEONARDO EVANGELISTA HENRIQUE</t>
  </si>
  <si>
    <t>DIVISION DE SERVICIOS GENERALES</t>
  </si>
  <si>
    <t>TECNICO EN REFRIGERACION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</si>
  <si>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</si>
  <si>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</si>
  <si>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</si>
  <si>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</si>
  <si>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</si>
  <si>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</si>
  <si>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</si>
  <si>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</si>
  <si>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</si>
  <si>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</si>
  <si>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</si>
  <si>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</si>
  <si>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</si>
  <si>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</si>
  <si>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</si>
  <si>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</si>
  <si>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ROSA FELIZ MONTERO</t>
  </si>
  <si>
    <t>ISABEL SEVERINO</t>
  </si>
  <si>
    <t>GELTRUDIZ ESPINAL</t>
  </si>
  <si>
    <t>CLARA LUZ MAGALLANES ROMERO</t>
  </si>
  <si>
    <t>ELIZABETH MARTINEZ CRUZ</t>
  </si>
  <si>
    <t>JOSE MIGUEL CANELO QUIROZ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</si>
  <si>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</si>
  <si>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</si>
  <si>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</si>
  <si>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</si>
  <si>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</si>
  <si>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</si>
  <si>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</si>
  <si>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</si>
  <si>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</si>
  <si>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</si>
  <si>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</si>
  <si>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</si>
  <si>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</si>
  <si>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</si>
  <si>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</si>
  <si>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</si>
  <si>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</si>
  <si>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</si>
  <si>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</si>
  <si>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</si>
  <si>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</si>
  <si>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</si>
  <si>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</si>
  <si>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</si>
  <si>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</si>
  <si>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</si>
  <si>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</si>
  <si>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</si>
  <si>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</si>
  <si>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</si>
  <si>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</si>
  <si>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</si>
  <si>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</si>
  <si>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</si>
  <si>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</si>
  <si>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</si>
  <si>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</si>
  <si>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</si>
  <si>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</si>
  <si>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</si>
  <si>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</si>
  <si>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</si>
  <si>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</si>
  <si>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</si>
  <si>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</si>
  <si>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</si>
  <si>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</si>
  <si>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</si>
  <si>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</si>
  <si>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</si>
  <si>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</si>
  <si>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</si>
  <si>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</si>
  <si>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</si>
  <si>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</si>
  <si>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</si>
  <si>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</si>
  <si>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</si>
  <si>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</si>
  <si>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</si>
  <si>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</si>
  <si>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</si>
  <si>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</si>
  <si>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</si>
  <si>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ENCARGADO DE UNIDAD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</si>
  <si>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</si>
  <si>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</si>
  <si>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</si>
  <si>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</si>
  <si>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</si>
  <si>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CLAUDINA MARISOL BAEZ VALERIO</t>
  </si>
  <si>
    <t>SANIDAD ANIMAL (INSPEC. DE MATADERO)</t>
  </si>
  <si>
    <t>LUDOVICA ANTONIA VASQUEZ VASQUEZ</t>
  </si>
  <si>
    <t>ANGELA FILOMENA FERRERAS RUIZ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</si>
  <si>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</si>
  <si>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</si>
  <si>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</si>
  <si>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</si>
  <si>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</si>
  <si>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</si>
  <si>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</si>
  <si>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</si>
  <si>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</si>
  <si>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</si>
  <si>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</si>
  <si>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</si>
  <si>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</si>
  <si>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CARLA YULIBETH LIRANZO FELIZ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</si>
  <si>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</si>
  <si>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</si>
  <si>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</si>
  <si>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</si>
  <si>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</si>
  <si>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</si>
  <si>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</si>
  <si>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</si>
  <si>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</si>
  <si>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</si>
  <si>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</si>
  <si>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</si>
  <si>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</si>
  <si>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</si>
  <si>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</si>
  <si>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</si>
  <si>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</si>
  <si>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</si>
  <si>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</si>
  <si>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</si>
  <si>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</si>
  <si>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</si>
  <si>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</si>
  <si>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</si>
  <si>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</si>
  <si>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</si>
  <si>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</si>
  <si>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</si>
  <si>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</si>
  <si>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</si>
  <si>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</si>
  <si>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</si>
  <si>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</si>
  <si>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</si>
  <si>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</si>
  <si>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</si>
  <si>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</si>
  <si>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</si>
  <si>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</si>
  <si>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</si>
  <si>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ANPARO MORENO HERRERA</t>
  </si>
  <si>
    <t>ROSA JULIA HENRIQUEZ MOLINA</t>
  </si>
  <si>
    <t>COORDINADA A CONFENAGRO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</si>
  <si>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</si>
  <si>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</si>
  <si>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</si>
  <si>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</si>
  <si>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</si>
  <si>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</si>
  <si>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</si>
  <si>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</si>
  <si>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</si>
  <si>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</si>
  <si>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</si>
  <si>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</si>
  <si>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</si>
  <si>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</si>
  <si>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</si>
  <si>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</si>
  <si>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</si>
  <si>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</si>
  <si>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</si>
  <si>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</si>
  <si>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</si>
  <si>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</si>
  <si>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</si>
  <si>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</si>
  <si>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</si>
  <si>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</si>
  <si>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</si>
  <si>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</si>
  <si>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</si>
  <si>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</si>
  <si>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ENCARGADO DE DEPARTAMENTO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</si>
  <si>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</si>
  <si>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</si>
  <si>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</si>
  <si>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</si>
  <si>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</si>
  <si>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</si>
  <si>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</si>
  <si>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</si>
  <si>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</si>
  <si>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</si>
  <si>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</si>
  <si>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</si>
  <si>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</si>
  <si>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</si>
  <si>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</si>
  <si>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</si>
  <si>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</si>
  <si>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</si>
  <si>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</si>
  <si>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</si>
  <si>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</si>
  <si>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</si>
  <si>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</si>
  <si>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</si>
  <si>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</si>
  <si>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</si>
  <si>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</si>
  <si>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LAURA CAMILA ALVAREZ JAVIER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</si>
  <si>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</si>
  <si>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</si>
  <si>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</si>
  <si>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</si>
  <si>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</si>
  <si>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</si>
  <si>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</si>
  <si>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</si>
  <si>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</si>
  <si>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</si>
  <si>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</si>
  <si>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</si>
  <si>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</si>
  <si>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</si>
  <si>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</si>
  <si>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</si>
  <si>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</si>
  <si>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</si>
  <si>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</si>
  <si>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</si>
  <si>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</si>
  <si>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</si>
  <si>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</si>
  <si>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</si>
  <si>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</si>
  <si>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</si>
  <si>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</si>
  <si>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</si>
  <si>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</si>
  <si>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</si>
  <si>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</si>
  <si>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</si>
  <si>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</si>
  <si>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</si>
  <si>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</si>
  <si>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</si>
  <si>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</si>
  <si>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</si>
  <si>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</si>
  <si>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</si>
  <si>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</si>
  <si>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TEODORO VASQUEZ ROSARIO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</si>
  <si>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</si>
  <si>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</si>
  <si>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</si>
  <si>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</si>
  <si>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</si>
  <si>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</si>
  <si>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</si>
  <si>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</si>
  <si>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</si>
  <si>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</si>
  <si>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</si>
  <si>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</si>
  <si>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</si>
  <si>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</si>
  <si>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</si>
  <si>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</si>
  <si>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</si>
  <si>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EDUARDO ESPINAL C.</t>
  </si>
  <si>
    <t>VIRGILIO DE JS. BAEZ MENDEZ</t>
  </si>
  <si>
    <t>JOSE MANUEL BANKS VALERA</t>
  </si>
  <si>
    <t>WANDER ANTONIO HERNANDEZ RODRIGUEZ</t>
  </si>
  <si>
    <t>HENRY LUIS CASTILLO MEJIA</t>
  </si>
  <si>
    <t>LUIGIE ALEXANDER HERRERA MUESES</t>
  </si>
  <si>
    <t>CIRILO MAÑON SILVA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</si>
  <si>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</si>
  <si>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</si>
  <si>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</si>
  <si>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</si>
  <si>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</si>
  <si>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</si>
  <si>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</si>
  <si>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</si>
  <si>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</si>
  <si>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JUAN CARLOS RUIZ SANTANA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</si>
  <si>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</si>
  <si>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</si>
  <si>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</si>
  <si>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</si>
  <si>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</si>
  <si>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</si>
  <si>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PEDRO CESAR VERAS POLA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</si>
  <si>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</si>
  <si>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</si>
  <si>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</si>
  <si>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</si>
  <si>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</si>
  <si>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</si>
  <si>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</si>
  <si>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</si>
  <si>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</si>
  <si>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</si>
  <si>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</si>
  <si>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</si>
  <si>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</si>
  <si>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</si>
  <si>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</si>
  <si>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</si>
  <si>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</si>
  <si>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</si>
  <si>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</si>
  <si>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</si>
  <si>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</si>
  <si>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</si>
  <si>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</si>
  <si>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</si>
  <si>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</si>
  <si>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</si>
  <si>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</si>
  <si>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</si>
  <si>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</si>
  <si>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</si>
  <si>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</si>
  <si>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</si>
  <si>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</si>
  <si>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</si>
  <si>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</si>
  <si>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</si>
  <si>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</si>
  <si>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</si>
  <si>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</si>
  <si>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</si>
  <si>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</si>
  <si>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</si>
  <si>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</si>
  <si>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</si>
  <si>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</si>
  <si>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</si>
  <si>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</si>
  <si>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</si>
  <si>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STHEFANY SUGEILI SEPULVEDA CASTILLO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</si>
  <si>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</si>
  <si>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</si>
  <si>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</si>
  <si>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</si>
  <si>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</si>
  <si>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</si>
  <si>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</si>
  <si>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</si>
  <si>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</si>
  <si>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</si>
  <si>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</si>
  <si>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</si>
  <si>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</si>
  <si>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</si>
  <si>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</si>
  <si>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</si>
  <si>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SUB-DIRECTOR REGIONAL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</si>
  <si>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</si>
  <si>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</si>
  <si>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</si>
  <si>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</si>
  <si>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</si>
  <si>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</si>
  <si>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</si>
  <si>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</si>
  <si>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</si>
  <si>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</si>
  <si>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</si>
  <si>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</si>
  <si>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MILADY ALTAGRACIA CAMILO CHAVEZ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</si>
  <si>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</si>
  <si>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</si>
  <si>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</si>
  <si>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</si>
  <si>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</si>
  <si>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</si>
  <si>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</si>
  <si>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</si>
  <si>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</si>
  <si>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</si>
  <si>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</si>
  <si>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</si>
  <si>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</si>
  <si>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</si>
  <si>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</si>
  <si>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</si>
  <si>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</si>
  <si>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</si>
  <si>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JUAN JOSE SANCHEZ SANCHEZ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</si>
  <si>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</si>
  <si>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</si>
  <si>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</si>
  <si>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</si>
  <si>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</si>
  <si>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</si>
  <si>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</si>
  <si>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</si>
  <si>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</si>
  <si>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</si>
  <si>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</si>
  <si>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</si>
  <si>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</si>
  <si>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</si>
  <si>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</si>
  <si>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</si>
  <si>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</si>
  <si>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</si>
  <si>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</si>
  <si>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</si>
  <si>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</si>
  <si>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</si>
  <si>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</si>
  <si>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</si>
  <si>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</si>
  <si>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</si>
  <si>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</si>
  <si>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</si>
  <si>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</si>
  <si>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</si>
  <si>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</si>
  <si>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</si>
  <si>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</si>
  <si>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</si>
  <si>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</si>
  <si>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MARIO CLEMENTE BURGOS BRISMAN</t>
  </si>
  <si>
    <t>JOSE RAFAEL VICENTE VASQUEZ</t>
  </si>
  <si>
    <t>JUAN PABLO MORILLO GIL</t>
  </si>
  <si>
    <t>WINSTON GOMEZ SANCHEZ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</si>
  <si>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</si>
  <si>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</si>
  <si>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</si>
  <si>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</si>
  <si>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</si>
  <si>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</si>
  <si>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</si>
  <si>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</si>
  <si>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</si>
  <si>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</si>
  <si>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</si>
  <si>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</si>
  <si>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</si>
  <si>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</si>
  <si>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</si>
  <si>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</si>
  <si>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</si>
  <si>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</si>
  <si>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</si>
  <si>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</si>
  <si>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</si>
  <si>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</si>
  <si>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</si>
  <si>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</si>
  <si>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</si>
  <si>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</si>
  <si>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</si>
  <si>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</si>
  <si>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</si>
  <si>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</si>
  <si>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</si>
  <si>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PERSIO ANTONIO ALMANZAR MUNOZ</t>
  </si>
  <si>
    <t>ANDRES GENERE</t>
  </si>
  <si>
    <t>RAMON FERNANDO MARICHAL CABRAL</t>
  </si>
  <si>
    <t>JUAN ALBERTO DURAN RODRIGUEZ</t>
  </si>
  <si>
    <t>EUCLIDES MIGUEL GUTIERREZ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</si>
  <si>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</si>
  <si>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</si>
  <si>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</si>
  <si>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</si>
  <si>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</si>
  <si>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</si>
  <si>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</si>
  <si>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</si>
  <si>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</si>
  <si>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</si>
  <si>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</si>
  <si>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</si>
  <si>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</si>
  <si>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</si>
  <si>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</si>
  <si>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</si>
  <si>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</si>
  <si>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</si>
  <si>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</si>
  <si>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</si>
  <si>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</si>
  <si>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</si>
  <si>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</si>
  <si>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</si>
  <si>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</si>
  <si>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</si>
  <si>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ELIGIO RAFAEL NUÑEZ MERCEDES</t>
  </si>
  <si>
    <t>RAMONA DEL CARMEN CABRERA</t>
  </si>
  <si>
    <t>FIDELINA ALTAGRACIA LECLERC GUZMAN</t>
  </si>
  <si>
    <t>JULIO CESAR OGANDO CLIMES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</si>
  <si>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</si>
  <si>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</si>
  <si>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</si>
  <si>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</si>
  <si>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</si>
  <si>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</si>
  <si>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</si>
  <si>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</si>
  <si>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</si>
  <si>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</si>
  <si>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</si>
  <si>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</si>
  <si>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</si>
  <si>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</si>
  <si>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</si>
  <si>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</si>
  <si>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</si>
  <si>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ESFRAILIN REYES DE SENA</t>
  </si>
  <si>
    <t>DIRECCION REGIONAL NORTE</t>
  </si>
  <si>
    <t>ROBINSON ALBERTO GONZALEZ SEVERINO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</si>
  <si>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</si>
  <si>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</si>
  <si>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</si>
  <si>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</si>
  <si>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</si>
  <si>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</si>
  <si>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</si>
  <si>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</si>
  <si>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</si>
  <si>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</si>
  <si>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</si>
  <si>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ARIDIO EUSEBIO MARTINEZ MICELI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</si>
  <si>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</si>
  <si>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</si>
  <si>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</si>
  <si>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</si>
  <si>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</si>
  <si>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</si>
  <si>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ADONIS PEREZ PEREZ</t>
  </si>
  <si>
    <t>MANUEL ALFONSO NUÑEZ JAQUEZ</t>
  </si>
  <si>
    <t>MARIA M. PERALTA R.</t>
  </si>
  <si>
    <t>JOEL SANTANA SANCHEZ</t>
  </si>
  <si>
    <t>HEIRY ALEJANDRO GARCIA SALCE</t>
  </si>
  <si>
    <t>DIOSA MIGUELINA BOURDIERD CHECO</t>
  </si>
  <si>
    <t>AURA MARIA MARTINEZ ACEVEDO</t>
  </si>
  <si>
    <t>EDUARDO ANTONIO BREA TIO</t>
  </si>
  <si>
    <t>ASESOR TECNICO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</si>
  <si>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</si>
  <si>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</si>
  <si>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</si>
  <si>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</si>
  <si>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</si>
  <si>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</si>
  <si>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</si>
  <si>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</si>
  <si>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</si>
  <si>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</si>
  <si>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</si>
  <si>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</si>
  <si>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</si>
  <si>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</si>
  <si>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</si>
  <si>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</si>
  <si>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</si>
  <si>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</si>
  <si>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</si>
  <si>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</si>
  <si>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</si>
  <si>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</si>
  <si>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</si>
  <si>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</si>
  <si>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</si>
  <si>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</si>
  <si>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</si>
  <si>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</si>
  <si>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</si>
  <si>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</si>
  <si>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</si>
  <si>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</si>
  <si>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</si>
  <si>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</si>
  <si>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</si>
  <si>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</si>
  <si>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</si>
  <si>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</si>
  <si>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</si>
  <si>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</si>
  <si>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</si>
  <si>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</si>
  <si>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</si>
  <si>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</si>
  <si>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</si>
  <si>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</si>
  <si>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</si>
  <si>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AYDEN PERALTA DE LEON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</si>
  <si>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</si>
  <si>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</si>
  <si>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</si>
  <si>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</si>
  <si>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</si>
  <si>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</si>
  <si>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</si>
  <si>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</si>
  <si>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</si>
  <si>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</si>
  <si>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</si>
  <si>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</si>
  <si>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</si>
  <si>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</si>
  <si>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</si>
  <si>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VIANELO PERDOMO FIGUEREO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</si>
  <si>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</si>
  <si>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</si>
  <si>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</si>
  <si>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</si>
  <si>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</si>
  <si>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</si>
  <si>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</si>
  <si>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</si>
  <si>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</si>
  <si>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</si>
  <si>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</si>
  <si>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</si>
  <si>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RICHARD BERNEL FELIZ FELIZ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</si>
  <si>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</si>
  <si>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</si>
  <si>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</si>
  <si>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</si>
  <si>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</si>
  <si>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</si>
  <si>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</si>
  <si>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</si>
  <si>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</si>
  <si>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</si>
  <si>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</si>
  <si>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</si>
  <si>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</si>
  <si>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</si>
  <si>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</si>
  <si>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</si>
  <si>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</si>
  <si>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</si>
  <si>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</si>
  <si>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</si>
  <si>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</si>
  <si>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</si>
  <si>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</si>
  <si>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</si>
  <si>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</si>
  <si>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</si>
  <si>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</si>
  <si>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</si>
  <si>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</si>
  <si>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</si>
  <si>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</si>
  <si>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</si>
  <si>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</si>
  <si>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</si>
  <si>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</si>
  <si>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</si>
  <si>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</si>
  <si>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</si>
  <si>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WILFREN YLLEMAR GARABITO DE OLEO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</si>
  <si>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</si>
  <si>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</si>
  <si>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</si>
  <si>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</si>
  <si>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</si>
  <si>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</si>
  <si>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</si>
  <si>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</si>
  <si>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</si>
  <si>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</si>
  <si>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</si>
  <si>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</si>
  <si>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</si>
  <si>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</si>
  <si>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</si>
  <si>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</si>
  <si>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</si>
  <si>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</si>
  <si>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</si>
  <si>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</si>
  <si>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</si>
  <si>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</si>
  <si>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</si>
  <si>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</si>
  <si>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TEODORO NICOLAS FIGUEREO</t>
  </si>
  <si>
    <t>FELIPE A. MATEO AGRAMONTE</t>
  </si>
  <si>
    <t>JUANA MARIA DIAZ GARCIA</t>
  </si>
  <si>
    <t>JUANA C. BENJAMIN B.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</si>
  <si>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</si>
  <si>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</si>
  <si>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</si>
  <si>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</si>
  <si>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</si>
  <si>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</si>
  <si>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</si>
  <si>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</si>
  <si>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</si>
  <si>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</si>
  <si>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</si>
  <si>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</si>
  <si>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</si>
  <si>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</si>
  <si>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</si>
  <si>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</si>
  <si>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</si>
  <si>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</si>
  <si>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</si>
  <si>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</si>
  <si>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BELKIS L AMADOR PINEDA</t>
  </si>
  <si>
    <t>JULIA MARGARITA VARGAS GARCIA</t>
  </si>
  <si>
    <t>ENCARGADO(A) DEPARTAMENTO</t>
  </si>
  <si>
    <t>FAJIN CUNILLERA ALIX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</si>
  <si>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</si>
  <si>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</si>
  <si>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</si>
  <si>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</si>
  <si>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</si>
  <si>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</si>
  <si>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</si>
  <si>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</si>
  <si>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</si>
  <si>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</si>
  <si>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</si>
  <si>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SEVERINO SANCHEZ GONZALEZ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</si>
  <si>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</si>
  <si>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</si>
  <si>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</si>
  <si>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</si>
  <si>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</si>
  <si>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</si>
  <si>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</si>
  <si>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</si>
  <si>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</si>
  <si>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</si>
  <si>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</si>
  <si>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</si>
  <si>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</si>
  <si>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</si>
  <si>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</si>
  <si>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</si>
  <si>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</si>
  <si>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</si>
  <si>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INDHIRA MARLENE URIBE VELAZQUEZ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</si>
  <si>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</si>
  <si>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</si>
  <si>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</si>
  <si>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</si>
  <si>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</si>
  <si>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</si>
  <si>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</si>
  <si>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</si>
  <si>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</si>
  <si>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</si>
  <si>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</si>
  <si>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</si>
  <si>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</si>
  <si>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</si>
  <si>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FRANKLIN ASENCIO DE LA ROS</t>
  </si>
  <si>
    <t>AUXILIAR III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</si>
  <si>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</si>
  <si>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</si>
  <si>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</si>
  <si>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</si>
  <si>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</si>
  <si>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</si>
  <si>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</si>
  <si>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</si>
  <si>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</si>
  <si>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</si>
  <si>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</si>
  <si>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</si>
  <si>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</si>
  <si>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IRIS MILAGROS PADILLA SANCHEZ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</si>
  <si>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</si>
  <si>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</si>
  <si>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</si>
  <si>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</si>
  <si>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</si>
  <si>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</si>
  <si>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</si>
  <si>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</si>
  <si>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</si>
  <si>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</si>
  <si>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</si>
  <si>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</si>
  <si>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</si>
  <si>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</si>
  <si>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</si>
  <si>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</si>
  <si>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MIGUELINA DEL PILAR ZAPATA SANTOS</t>
  </si>
  <si>
    <t xml:space="preserve">DIRECCIÓN GENERAL </t>
  </si>
  <si>
    <t>TECNICO ADMINISTRATIVO</t>
  </si>
  <si>
    <t>NOMBRAMIENTO TEMPORAL</t>
  </si>
  <si>
    <t>01/10/2023</t>
  </si>
  <si>
    <t>01/04/2024</t>
  </si>
  <si>
    <t>PATRICIA ELISA VALERIO SANTANA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</si>
  <si>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</si>
  <si>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</si>
  <si>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</si>
  <si>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</si>
  <si>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</si>
  <si>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</si>
  <si>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</si>
  <si>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01/10/2024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</si>
  <si>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</si>
  <si>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</si>
  <si>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</si>
  <si>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</si>
  <si>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</si>
  <si>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</si>
  <si>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</si>
  <si>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</si>
  <si>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</si>
  <si>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VIANNY DOLICE MEJIA PEGUERO</t>
  </si>
  <si>
    <t>DIVISION DE COMUNICACIONES</t>
  </si>
  <si>
    <t>JOAQUIN CARABALLO MARTINEZ</t>
  </si>
  <si>
    <t>PERIODISTA</t>
  </si>
  <si>
    <t>ENCARGADO (A) DE MAYORDOMIA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</si>
  <si>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</si>
  <si>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</si>
  <si>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</si>
  <si>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</si>
  <si>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</si>
  <si>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</si>
  <si>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</si>
  <si>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</si>
  <si>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</si>
  <si>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</si>
  <si>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</si>
  <si>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DIVISION JURIDICA</t>
  </si>
  <si>
    <t xml:space="preserve">ANALISTA LEGAL 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</si>
  <si>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</si>
  <si>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</si>
  <si>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</si>
  <si>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</si>
  <si>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</si>
  <si>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</si>
  <si>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</si>
  <si>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</si>
  <si>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</si>
  <si>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</si>
  <si>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</si>
  <si>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</si>
  <si>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>01/05/2024</t>
  </si>
  <si>
    <t>IBRAHIM MEJIA TERRERO</t>
  </si>
  <si>
    <t>IVAN JOSÉ REUMAN PERALTA</t>
  </si>
  <si>
    <t>DEMI YAMILE GARCIA DANIEL</t>
  </si>
  <si>
    <t>GERARDO RAFAEL DE JESUS MALKUN PARA</t>
  </si>
  <si>
    <t>01/07/2023</t>
  </si>
  <si>
    <t>SOLANCHI MIGUELINA TRONCOSO NUÑEZ</t>
  </si>
  <si>
    <t>BEATRIZ MARIA VENTURA BOCIO</t>
  </si>
  <si>
    <t>LAURA ESTHER DIAZ ROSARIO</t>
  </si>
  <si>
    <t>NICOLLE CRISTINA GUTIERREZ MONTAS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</si>
  <si>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</si>
  <si>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</si>
  <si>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</si>
  <si>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</si>
  <si>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</si>
  <si>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</si>
  <si>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</si>
  <si>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DEPARTAMENTO DE CAMPAÑA SANITARIA (PROGRAMA DE TRAZABILIDAD)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</si>
  <si>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</si>
  <si>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</si>
  <si>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</si>
  <si>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</si>
  <si>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</si>
  <si>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</si>
  <si>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</si>
  <si>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</si>
  <si>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</si>
  <si>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</si>
  <si>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</si>
  <si>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</si>
  <si>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</si>
  <si>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</si>
  <si>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</si>
  <si>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 xml:space="preserve">ELIZABETH MARIA SKEET GARCIA </t>
  </si>
  <si>
    <t xml:space="preserve">ALEXANDRA CAROLINA ALBA ALMANZAR </t>
  </si>
  <si>
    <t>ANALISTA RIESGO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</si>
  <si>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</si>
  <si>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</si>
  <si>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</si>
  <si>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</si>
  <si>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</si>
  <si>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</si>
  <si>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</si>
  <si>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</si>
  <si>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COORDINADO APROLECHE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</si>
  <si>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</si>
  <si>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</si>
  <si>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</si>
  <si>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</si>
  <si>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</si>
  <si>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</si>
  <si>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</si>
  <si>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</si>
  <si>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</si>
  <si>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</si>
  <si>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 xml:space="preserve">LUIS AMILCAR VALDEZ MARTE 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</si>
  <si>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</si>
  <si>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</si>
  <si>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</si>
  <si>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</si>
  <si>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</si>
  <si>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</si>
  <si>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</si>
  <si>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</si>
  <si>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</si>
  <si>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</si>
  <si>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</si>
  <si>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</si>
  <si>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</si>
  <si>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</si>
  <si>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</si>
  <si>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</si>
  <si>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</si>
  <si>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</si>
  <si>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</si>
  <si>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</si>
  <si>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</si>
  <si>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</si>
  <si>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</si>
  <si>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</si>
  <si>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</si>
  <si>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</si>
  <si>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</si>
  <si>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</si>
  <si>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</si>
  <si>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</si>
  <si>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</si>
  <si>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</si>
  <si>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</si>
  <si>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</si>
  <si>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</si>
  <si>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</si>
  <si>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</si>
  <si>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SOLIANDY NATIVIDAD GARCÍA DURAN</t>
  </si>
  <si>
    <t>ANALISTA EN VIROLOGÍA</t>
  </si>
  <si>
    <t>ANDREINA SANCHEZ DELGADO</t>
  </si>
  <si>
    <t>AMALIA ROSA BALLENILLA RAMIREZ</t>
  </si>
  <si>
    <t>TECNICO EN DOCUMENTACIÓN VETERINARIA</t>
  </si>
  <si>
    <t>MANUEL ALEJANDRO ANTONIO ESPINAL LE</t>
  </si>
  <si>
    <t>NEY SAMUEL CASILLA VEGA</t>
  </si>
  <si>
    <t xml:space="preserve">DIRECCION GENERAL DE GANADERIA </t>
  </si>
  <si>
    <t xml:space="preserve">TECNICO </t>
  </si>
  <si>
    <t>TRAMITE DE PENSION</t>
  </si>
  <si>
    <t xml:space="preserve">ANA CELIA DURAN </t>
  </si>
  <si>
    <t xml:space="preserve">AUXILIAR DE ESTADISTICA </t>
  </si>
  <si>
    <t xml:space="preserve">MELANEO R. DE JESUS </t>
  </si>
  <si>
    <t xml:space="preserve">MARITZA ANTONIA VALDEZ </t>
  </si>
  <si>
    <t xml:space="preserve">DIRECCION DE SANIDAD ANIMAL </t>
  </si>
  <si>
    <t>CARLOS GUILLERMO FAURE AYBAR</t>
  </si>
  <si>
    <t>CLEOTILDE RODRIGUEZ CASTILLO</t>
  </si>
  <si>
    <t>COORDINADOR REGIONAL</t>
  </si>
  <si>
    <t>FRANCISCO ANTONIO ESTEVEZ</t>
  </si>
  <si>
    <t>BIANKA SOCIAS DIAZ</t>
  </si>
  <si>
    <t>VANESSA POLANCO PEGUERO</t>
  </si>
  <si>
    <t>ENCARGADO (A) DE DIVISION</t>
  </si>
  <si>
    <t>SUPLENCIA</t>
  </si>
  <si>
    <t>ENGARGADO (A) DE MOVILIZACION DE TRANSITO</t>
  </si>
  <si>
    <t>ENCARGADA DE CUARENTENA ANIMAL</t>
  </si>
  <si>
    <t>INTERINATO</t>
  </si>
  <si>
    <t>DIVISION DE RECURSOS HUMANOS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</si>
  <si>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</si>
  <si>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</si>
  <si>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</si>
  <si>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</si>
  <si>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</si>
  <si>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ENCARGADA DE LA DIVISION DE VIGILANCIA EPIDEMIOLOGICA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</si>
  <si>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</si>
  <si>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</si>
  <si>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</si>
  <si>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</si>
  <si>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</si>
  <si>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</si>
  <si>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</si>
  <si>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</si>
  <si>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</si>
  <si>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 xml:space="preserve">ENCARGADO DE UNIDAD 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</si>
  <si>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</si>
  <si>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</si>
  <si>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</si>
  <si>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</si>
  <si>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</si>
  <si>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</si>
  <si>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</si>
  <si>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</si>
  <si>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</si>
  <si>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>PROFESIONAL SUPERIOR III</t>
  </si>
  <si>
    <t xml:space="preserve">DULCE VERONICA RAMIREZ DE LA CRUZ </t>
  </si>
  <si>
    <t>DEPARTAMENTO DE EXTENSION Y FOMENTO PECUARIO PROYECTO 02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</si>
  <si>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</si>
  <si>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</si>
  <si>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</si>
  <si>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</si>
  <si>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</si>
  <si>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</si>
  <si>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</si>
  <si>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</si>
  <si>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</si>
  <si>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</si>
  <si>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</si>
  <si>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</si>
  <si>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</si>
  <si>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</si>
  <si>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</si>
  <si>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</si>
  <si>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</si>
  <si>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</si>
  <si>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</si>
  <si>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</si>
  <si>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</si>
  <si>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</si>
  <si>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</si>
  <si>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</si>
  <si>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</si>
  <si>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</si>
  <si>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</si>
  <si>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</si>
  <si>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</si>
  <si>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</si>
  <si>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</si>
  <si>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</si>
  <si>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</si>
  <si>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 xml:space="preserve">LEONANDO RODRIGUEZ TEJADA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</si>
  <si>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</si>
  <si>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</si>
  <si>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</si>
  <si>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</si>
  <si>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</si>
  <si>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MAYRA DEL ROSARIO PEÑA CONTRERAS</t>
  </si>
  <si>
    <t>YIRA MARIAN HEREDIA FLORIAN</t>
  </si>
  <si>
    <t>ANALISTA DE TESORERIA</t>
  </si>
  <si>
    <t>JUAN DANIEL GARCIA GUTIERREZ</t>
  </si>
  <si>
    <t>CAMILA MARIA ACOSTA ACOSTA</t>
  </si>
  <si>
    <t>DIVISION DE NORMAS ANALISIS DE RIESGOS</t>
  </si>
  <si>
    <t>NICOLE DENISSE TRINIDAD ROSARIO</t>
  </si>
  <si>
    <t>ANA BEATRIZ LIRIANO RODRIGUEZ</t>
  </si>
  <si>
    <t>ALBRE JOSE TAVAREZ GUICHARDO</t>
  </si>
  <si>
    <t>EBELYS MADELIN GUZMAN VALENZUELA</t>
  </si>
  <si>
    <t>ENC. SUB ZONA</t>
  </si>
  <si>
    <t>MANUEL ROBERTO ALMONTE VALDEZ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</si>
  <si>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</si>
  <si>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</si>
  <si>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</si>
  <si>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</si>
  <si>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</si>
  <si>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</si>
  <si>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</si>
  <si>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</si>
  <si>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</si>
  <si>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PERLA NATHALIA VICTORIANO ROSADO</t>
  </si>
  <si>
    <t>KIANNYS TAVERAS FERNANDEZ</t>
  </si>
  <si>
    <t>BEILIN RODRIGUEZ GARCIA</t>
  </si>
  <si>
    <t>INSPECTOR DE TRANSITO INTERNO</t>
  </si>
  <si>
    <t>JORGE LUIS ROSARIO MEJIA</t>
  </si>
  <si>
    <t>ENCARGADO DE AREA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</si>
  <si>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</si>
  <si>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</si>
  <si>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</si>
  <si>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</si>
  <si>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</si>
  <si>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</si>
  <si>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</si>
  <si>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</si>
  <si>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</si>
  <si>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</si>
  <si>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</si>
  <si>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</si>
  <si>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</si>
  <si>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</si>
  <si>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</si>
  <si>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</si>
  <si>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</si>
  <si>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</si>
  <si>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</si>
  <si>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</si>
  <si>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</si>
  <si>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</si>
  <si>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</si>
  <si>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</si>
  <si>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</si>
  <si>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</si>
  <si>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</si>
  <si>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</si>
  <si>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</si>
  <si>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</si>
  <si>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</si>
  <si>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</si>
  <si>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</si>
  <si>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</si>
  <si>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</si>
  <si>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</si>
  <si>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</si>
  <si>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</si>
  <si>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</si>
  <si>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</si>
  <si>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</si>
  <si>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</si>
  <si>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</si>
  <si>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</si>
  <si>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</si>
  <si>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</si>
  <si>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</si>
  <si>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</si>
  <si>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</si>
  <si>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</si>
  <si>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</si>
  <si>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</si>
  <si>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</si>
  <si>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</si>
  <si>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</si>
  <si>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</si>
  <si>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</si>
  <si>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</si>
  <si>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</si>
  <si>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</si>
  <si>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</si>
  <si>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</si>
  <si>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</si>
  <si>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</si>
  <si>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</si>
  <si>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</si>
  <si>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</si>
  <si>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</si>
  <si>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</si>
  <si>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</si>
  <si>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>JUAN CARLOS RAMIREZ PEREZ</t>
  </si>
  <si>
    <t xml:space="preserve">CESAR AUGUSTO RIVERA ALCANTARA </t>
  </si>
  <si>
    <t xml:space="preserve">ANDRES JULIO BERIGUETE CABRAL </t>
  </si>
  <si>
    <t>ALEJANDRITO MARTIRES BATISTA GALVAN</t>
  </si>
  <si>
    <t>DIRECTOR FOMENTO Y EXTENSION P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</si>
  <si>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</si>
  <si>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</si>
  <si>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</si>
  <si>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</si>
  <si>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</si>
  <si>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</si>
  <si>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</si>
  <si>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</si>
  <si>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</si>
  <si>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</si>
  <si>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</si>
  <si>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</si>
  <si>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</si>
  <si>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</si>
  <si>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</si>
  <si>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</si>
  <si>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</si>
  <si>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</si>
  <si>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</si>
  <si>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</si>
  <si>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</si>
  <si>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</si>
  <si>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</si>
  <si>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</si>
  <si>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</si>
  <si>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</si>
  <si>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</si>
  <si>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</si>
  <si>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</si>
  <si>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</si>
  <si>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</si>
  <si>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</si>
  <si>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</si>
  <si>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 xml:space="preserve">ROBERTO POLANCO CABRERA </t>
  </si>
  <si>
    <t>ROSAYDDEL RAMIREZ PINEDA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</si>
  <si>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</si>
  <si>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</si>
  <si>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</si>
  <si>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</si>
  <si>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</si>
  <si>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</si>
  <si>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</si>
  <si>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OSCARINA MARIE AYALA GUZMAN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</si>
  <si>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</si>
  <si>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</si>
  <si>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</si>
  <si>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</si>
  <si>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</si>
  <si>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</si>
  <si>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</si>
  <si>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KELVIN MANUEL BRITO RODRIGUEZ</t>
  </si>
  <si>
    <t>GADIEL CID RODRIGUEZ</t>
  </si>
  <si>
    <t>COLON ROSARIO JOEL</t>
  </si>
  <si>
    <t>REYNALDO DE LA ROSA REYES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</si>
  <si>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</si>
  <si>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</si>
  <si>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</si>
  <si>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</si>
  <si>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</si>
  <si>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</si>
  <si>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</si>
  <si>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</si>
  <si>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</si>
  <si>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</si>
  <si>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</si>
  <si>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</si>
  <si>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</si>
  <si>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</si>
  <si>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</si>
  <si>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</si>
  <si>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</si>
  <si>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</si>
  <si>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BRITNEY SAIDDY RIVAS MATOS</t>
  </si>
  <si>
    <t>CARLOS LUIS ROSARIO TORRES</t>
  </si>
  <si>
    <t>DANIEL ROSARIO HEREDIA</t>
  </si>
  <si>
    <t>DANI RODRIGUEZ PILAR</t>
  </si>
  <si>
    <t>JOSE FRANCISCO TAVERAS</t>
  </si>
  <si>
    <t xml:space="preserve">OBRERO </t>
  </si>
  <si>
    <t>JULIO CESAR SUAREZ MEDINA</t>
  </si>
  <si>
    <t>MAX ARGENIS BRITO FRANCISCO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</si>
  <si>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</si>
  <si>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</si>
  <si>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</si>
  <si>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</si>
  <si>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</si>
  <si>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</si>
  <si>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</si>
  <si>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</si>
  <si>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</si>
  <si>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</si>
  <si>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</si>
  <si>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</si>
  <si>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</si>
  <si>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</si>
  <si>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</si>
  <si>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</si>
  <si>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</si>
  <si>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</si>
  <si>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</si>
  <si>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LIZ SHAKIRA SEVERINO RAMIREZ</t>
  </si>
  <si>
    <t>NURY VARGAS ROSARIO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</si>
  <si>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</si>
  <si>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</si>
  <si>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</si>
  <si>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</si>
  <si>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</si>
  <si>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</si>
  <si>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</si>
  <si>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</si>
  <si>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</si>
  <si>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</si>
  <si>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</si>
  <si>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</si>
  <si>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</si>
  <si>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</si>
  <si>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</si>
  <si>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</si>
  <si>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JHONATAN YIDO</t>
  </si>
  <si>
    <t>MASSIEL ENCARNACION MONTERO</t>
  </si>
  <si>
    <t>RONALD LUIS FELIZ AYALA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</si>
  <si>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</si>
  <si>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</si>
  <si>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</si>
  <si>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</si>
  <si>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</si>
  <si>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</si>
  <si>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</si>
  <si>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</si>
  <si>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</si>
  <si>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</si>
  <si>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</si>
  <si>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</si>
  <si>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</si>
  <si>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</si>
  <si>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</si>
  <si>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</si>
  <si>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</si>
  <si>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</si>
  <si>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</si>
  <si>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</si>
  <si>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</si>
  <si>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</si>
  <si>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</si>
  <si>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</si>
  <si>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</si>
  <si>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 xml:space="preserve">SEGURIDAD </t>
  </si>
  <si>
    <t xml:space="preserve">CARLOS MONTERO MESA </t>
  </si>
  <si>
    <t xml:space="preserve">ALMINIO LEOCADIO RIVERA </t>
  </si>
  <si>
    <t>WANDER MIGUELY GUZMAN GUZMAN</t>
  </si>
  <si>
    <t>WILLY MEDRANO MEDRANO</t>
  </si>
  <si>
    <t xml:space="preserve">NICOLAS ALCANTARA AMADOR </t>
  </si>
  <si>
    <t>AVELITO MATOS TORRES</t>
  </si>
  <si>
    <t>WILSON A. RUIZ MATOS</t>
  </si>
  <si>
    <t>DOMINGO GOMEZ TORREZ</t>
  </si>
  <si>
    <t>LUIS A. MORETA BOCIO</t>
  </si>
  <si>
    <t>JHORDYS M. PEREZ MATOS</t>
  </si>
  <si>
    <t>JUNIOR SANTANA GONZALEZ</t>
  </si>
  <si>
    <t>BRAYNER SOLER LUIS</t>
  </si>
  <si>
    <t>VICTOR E. CARRERAS GOMEZ</t>
  </si>
  <si>
    <t>RAYSA E. RINCON CASTRO</t>
  </si>
  <si>
    <t>YOERBI JOSE GUZMAN</t>
  </si>
  <si>
    <t>CRISTHIAN CUEVAS TRINIDAD</t>
  </si>
  <si>
    <t>RAFAEL SOSA ALCANTARA</t>
  </si>
  <si>
    <t>ANGEL MELO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</si>
  <si>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</si>
  <si>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</si>
  <si>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</si>
  <si>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</si>
  <si>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</si>
  <si>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</si>
  <si>
    <t>MADELINE MARGARITA VASQUEZ CASTRO</t>
  </si>
  <si>
    <t>MILEDY ALTAGRACIA CRUZ CRUZ</t>
  </si>
  <si>
    <t>RADHAMES MARTINEZ PEÑA</t>
  </si>
  <si>
    <t>AYUDANTE DE MANTENIMIENTO</t>
  </si>
  <si>
    <t>JUAN BAUTISTA PEREZ ROJAS</t>
  </si>
  <si>
    <t>MAYOBANEX PAULINO ACOSTA</t>
  </si>
  <si>
    <t>ESDRA STERLING RODRIGUEZ CUELLO</t>
  </si>
  <si>
    <t>GILIANNA NUÑEZ SANCHEZ</t>
  </si>
  <si>
    <t>01/07/2025</t>
  </si>
  <si>
    <t>EMIL ALEJANDRO RAMIREZ AQUINO</t>
  </si>
  <si>
    <t>MARTIN POLANCO PAULA</t>
  </si>
  <si>
    <t>JUAN FEDERICO ALEXIS THOMPSON FARIA</t>
  </si>
  <si>
    <t>RAYMUNDO ANTONIO DE J. HERNANDEZ OS</t>
  </si>
  <si>
    <t>ISIS M DE LA ALTAGRACIA SANTOS ALVA</t>
  </si>
  <si>
    <t>ALEJANDRO JOSE MOQUETE JIMINIAN</t>
  </si>
  <si>
    <t>REYNALDO GOMERA GONZALEZ</t>
  </si>
  <si>
    <t>ROSA ANGELICA SANTO VELASQUEZ</t>
  </si>
  <si>
    <t>LUIS BERNARDO FERNANDEZ PEÑA</t>
  </si>
  <si>
    <t>ABEL NEPOMUCENO REYES</t>
  </si>
  <si>
    <t>WENDY RIVERAS POLANCO</t>
  </si>
  <si>
    <t>ANALISTA DE EQUIDAD DE GENERO</t>
  </si>
  <si>
    <t>JOSE ALBERTO- VALERIO BERNARD</t>
  </si>
  <si>
    <t>JENNIFER GARCÍA GONZALEZ</t>
  </si>
  <si>
    <t>JENNY GONZALEZ FERNANDEZ DE DURAN</t>
  </si>
  <si>
    <t>SANDRA PATRICIA JAVIER TAPIA</t>
  </si>
  <si>
    <t>BRAILENYS LIZARDO RIVAS</t>
  </si>
  <si>
    <t>JULIO CESAR LEONARDO DIROCIE</t>
  </si>
  <si>
    <t>PAMELA DEL CARMEN SANTOS SANCHEZ</t>
  </si>
  <si>
    <t>01/09/2025</t>
  </si>
  <si>
    <t>CAMILA DE LOS ANGELES GARCIA ACOSTA</t>
  </si>
  <si>
    <t>EMMANUEL ENRIQUE MARTINEZ CAMBIER</t>
  </si>
  <si>
    <t xml:space="preserve">AURELIO ANTONIO RODRIGUEZ HERRERA </t>
  </si>
  <si>
    <t>ENCARGADO SEGURIDAD</t>
  </si>
  <si>
    <t xml:space="preserve">JOHANNY PORFIRIO MATEO ROA   </t>
  </si>
  <si>
    <t xml:space="preserve">ENGELS ENMANUEL HERNANDEZ GARCIA         </t>
  </si>
  <si>
    <t>JUAN ORLANDO BAEZ</t>
  </si>
  <si>
    <t>PAUL ANTONIO QUEZADA ORTEGA</t>
  </si>
  <si>
    <t>ELVIS JOSE JEREZ MORA</t>
  </si>
  <si>
    <t>WANDY SUERO JIMENEZ</t>
  </si>
  <si>
    <t>JULIO CESAR SEPULVEDA PEREZ</t>
  </si>
  <si>
    <t>MANUEL LOPEZ HERNANDEZ</t>
  </si>
  <si>
    <t>JUNIOR RAFAEL FRANCISCO DE JESUS</t>
  </si>
  <si>
    <t>OBISPO ALBERTO RODRIGUEZ DIAZ</t>
  </si>
  <si>
    <t>JORNALERO</t>
  </si>
  <si>
    <t>PPA</t>
  </si>
  <si>
    <t>NELSON ENRIQUE RAMIREZ BAUTISTA</t>
  </si>
  <si>
    <t>ENC. DIV. PRESUPUESTO</t>
  </si>
  <si>
    <t>01/10/2025</t>
  </si>
  <si>
    <t>RICARDO ALBERTO ALVAREZ BISONO</t>
  </si>
  <si>
    <t>ENCARGADO ADMINISTRATIVO</t>
  </si>
  <si>
    <t>YOKASTA CALCAÑO VALLEJO</t>
  </si>
  <si>
    <t>JUAN ALBERTO VILLAR</t>
  </si>
  <si>
    <t>FRANKELY FRANCISCO PERDOMO</t>
  </si>
  <si>
    <t>DOMINGO SANCHEZ GONZALEZ</t>
  </si>
  <si>
    <t>JON CARLOS SUERO NUÑEZ</t>
  </si>
  <si>
    <t>MARIA ISABEL FLORES DE LEON</t>
  </si>
  <si>
    <t>JUDELKA SANTOS RAMIREZ</t>
  </si>
  <si>
    <t>LEONARDO SANTANA MENDEZ</t>
  </si>
  <si>
    <t>YSIDRO DE JESUS GOMEZ ESPINAL</t>
  </si>
  <si>
    <t>DIVINO JULIO ZORRILLA CASTRO</t>
  </si>
  <si>
    <t>JAVIER ALEXANDER JIMENEZ</t>
  </si>
  <si>
    <t>MARIELIS MARIA COLON ORTEGA</t>
  </si>
  <si>
    <t>EDGAR NICOLAS BUENO HERNANDEZ</t>
  </si>
  <si>
    <t>ROBERTO ANTONIO FAÑA IZQUIERDO</t>
  </si>
  <si>
    <t>JOSELITO RAFAEL PEÑA ALMONTE</t>
  </si>
  <si>
    <t>DANIEL ANTONIO URBAEZ NUÑEZ</t>
  </si>
  <si>
    <t>GUSTAVO ADOLFO MENDEZ TORRES</t>
  </si>
  <si>
    <t>JUAN ANTONIO SERRATA</t>
  </si>
  <si>
    <t>ALBERTO RAFAEL MONTILLA</t>
  </si>
  <si>
    <t>FRANCISCO ALBERTO PEREZ PEREZ</t>
  </si>
  <si>
    <t xml:space="preserve">DIRECCION REGIONAL SUR </t>
  </si>
  <si>
    <t>JOSE LUIS MATOS MORROBEL</t>
  </si>
  <si>
    <t>MANUEL ENRIQUE UREÑA REYES</t>
  </si>
  <si>
    <t>JAIRO JUAN ABREU ABREU</t>
  </si>
  <si>
    <t xml:space="preserve">RESPONSABLE DE AREA </t>
  </si>
  <si>
    <t>ENCARGADA DE COMPRAS Y 
CONTRATACIONES PUBLICAS</t>
  </si>
  <si>
    <t xml:space="preserve">RESPONSABLE DE REDES SOCIALES </t>
  </si>
  <si>
    <t>RAMON ACEVEDO</t>
  </si>
  <si>
    <t>LUIS ANDRES ALMANZAR LOPEZ</t>
  </si>
  <si>
    <t>FRANDI FERNANDO MOJICA VIDAL</t>
  </si>
  <si>
    <t>01/11/2025</t>
  </si>
  <si>
    <t>FLOR YULISKA ORTEGA ROSARIO</t>
  </si>
  <si>
    <t>ESPECIALISTA</t>
  </si>
  <si>
    <t>RANDY DIAZ HIRALDO</t>
  </si>
  <si>
    <t>MELVIN ABEL ALMONTE CABRERA</t>
  </si>
  <si>
    <t>DANIEL MONTERO MONTERO</t>
  </si>
  <si>
    <t>JESUS OSVALDO DE AZA FERRERAS</t>
  </si>
  <si>
    <t>MARIO JHON MARTINEZ MENDEZ</t>
  </si>
  <si>
    <t>EDWIN SUERO DIAZ</t>
  </si>
  <si>
    <t>JEREMY CALZADO ELIAS</t>
  </si>
  <si>
    <t>YOLVIN DALGELIN RIVAS PEREZ</t>
  </si>
  <si>
    <t xml:space="preserve">GREGORIO JOSE REYNOSO </t>
  </si>
  <si>
    <t>JUAN DE DIOS PRENSA RAMIREZ</t>
  </si>
  <si>
    <t>JUAN PABLO REYES REYES</t>
  </si>
  <si>
    <t>IGNACIO VARGAS</t>
  </si>
  <si>
    <t>CRISTIAN MONTERO CORDERO</t>
  </si>
  <si>
    <t>JIMY ALEJANDRO DURAN BALDERA</t>
  </si>
  <si>
    <t xml:space="preserve">JOSE ANTONIO CAMPOS </t>
  </si>
  <si>
    <t xml:space="preserve">WILFRI MARINO MEIRELES GARCIA </t>
  </si>
  <si>
    <t>ROCIO CUEVAS PEREZ</t>
  </si>
  <si>
    <t xml:space="preserve">HANSER GARCIA LORENZO </t>
  </si>
  <si>
    <t>SANDY LUCIANO MORA</t>
  </si>
  <si>
    <t xml:space="preserve">NOEL POLANCO GERALDO </t>
  </si>
  <si>
    <t xml:space="preserve">LUINY MONEGRO </t>
  </si>
  <si>
    <t>HIMANOL MELENDEZ</t>
  </si>
  <si>
    <t>EDWIN JOEL BELTRE FABIAN</t>
  </si>
  <si>
    <t>SEGURIDAD</t>
  </si>
  <si>
    <t>NOMINA DE EMPLEADOS JUNIO 2025 FIJOS</t>
  </si>
  <si>
    <t>NOMINA DE EMPLEADOS JUNIO 2025 NOMBRAMIENTOS TEMPORALES</t>
  </si>
  <si>
    <t>NOMINA DE EMPLEADOS JUNIO 2025 TRAMITE DE PENSION</t>
  </si>
  <si>
    <t>NOMINA DE EMPLEADOS JUNIO 2025 PERIODO PROBATORIO</t>
  </si>
  <si>
    <t xml:space="preserve">NOMINA DE EMPLEADOS JUNIO 2025 SUPLENCIA </t>
  </si>
  <si>
    <t xml:space="preserve">NOMINA DE EMPLEADOS JUNIO 2025 INTERINATO </t>
  </si>
  <si>
    <t>NOMINA DE EMPLEADOS JUNIO 2025 PROGRAMAS</t>
  </si>
  <si>
    <t>NOMINA DE EMPLEADOS JUNIO 2025 FIJA 2</t>
  </si>
  <si>
    <t>NOMINA DE EMPLEADOS JUNIO 2025 NOMBRAMIENTOS TEMPORALES 2</t>
  </si>
  <si>
    <t>NOMINA DE EMPLEADOS JUNIO 2025 SEGURIDAD</t>
  </si>
  <si>
    <t>NOMINA DE EMPLEADOS JUNIO 2025 JORNALEROS</t>
  </si>
  <si>
    <t>MANUEL ENRIQUE MATOS ROMAN</t>
  </si>
  <si>
    <t>LUIS FELIPE POLANCO MEJIA</t>
  </si>
  <si>
    <t>ELIAS JOSE NOBOA MARTE</t>
  </si>
  <si>
    <t>LUIS FERNANDO JIMENEZ ALMANZAR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</si>
</sst>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0" fillId="0" borderId="0" xfId="1" applyFont="1" applyAlignment="1">
      <alignment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43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0</xdr:row>
      <xdr:rowOff>0</xdr:rowOff>
    </xdr:from>
    <xdr:to>
      <xdr:col>5</xdr:col>
      <xdr:colOff>685800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25" y="0"/>
          <a:ext cx="6000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704850</xdr:colOff>
      <xdr:row>6</xdr:row>
      <xdr:rowOff>171450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885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457200</xdr:colOff>
      <xdr:row>0</xdr:row>
      <xdr:rowOff>85725</xdr:rowOff>
    </xdr:from>
    <xdr:to>
      <xdr:col>5</xdr:col>
      <xdr:colOff>352425</xdr:colOff>
      <xdr:row>0</xdr:row>
      <xdr:rowOff>885825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5725"/>
          <a:ext cx="8001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2129516</xdr:colOff>
      <xdr:row>3</xdr:row>
      <xdr:rowOff>186635</xdr:rowOff>
    </xdr:to>
    <xdr:pic>
      <xdr:nvPicPr>
        <xdr:cNvPr id="10" name="Imagen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517319" cy="1328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844509</xdr:colOff>
      <xdr:row>0</xdr:row>
      <xdr:rowOff>0</xdr:rowOff>
    </xdr:from>
    <xdr:to>
      <xdr:col>6</xdr:col>
      <xdr:colOff>427264</xdr:colOff>
      <xdr:row>1</xdr:row>
      <xdr:rowOff>28575</xdr:rowOff>
    </xdr:to>
    <xdr:pic>
      <xdr:nvPicPr>
        <xdr:cNvPr id="11" name="Imagen 4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0668" y="0"/>
          <a:ext cx="717096" cy="6260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0</xdr:row>
      <xdr:rowOff>9525</xdr:rowOff>
    </xdr:from>
    <xdr:to>
      <xdr:col>6</xdr:col>
      <xdr:colOff>685800</xdr:colOff>
      <xdr:row>0</xdr:row>
      <xdr:rowOff>828675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9525"/>
          <a:ext cx="9810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2</xdr:col>
      <xdr:colOff>228600</xdr:colOff>
      <xdr:row>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3276600" cy="1781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457200</xdr:colOff>
      <xdr:row>5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9813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28575</xdr:colOff>
      <xdr:row>3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28899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390525</xdr:colOff>
      <xdr:row>0</xdr:row>
      <xdr:rowOff>76200</xdr:rowOff>
    </xdr:from>
    <xdr:to>
      <xdr:col>6</xdr:col>
      <xdr:colOff>495300</xdr:colOff>
      <xdr:row>1</xdr:row>
      <xdr:rowOff>104775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7620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80736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0</xdr:row>
      <xdr:rowOff>0</xdr:rowOff>
    </xdr:from>
    <xdr:to>
      <xdr:col>6</xdr:col>
      <xdr:colOff>57150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140677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409575</xdr:colOff>
      <xdr:row>0</xdr:row>
      <xdr:rowOff>0</xdr:rowOff>
    </xdr:from>
    <xdr:to>
      <xdr:col>6</xdr:col>
      <xdr:colOff>457200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735807</xdr:colOff>
      <xdr:row>0</xdr:row>
      <xdr:rowOff>23813</xdr:rowOff>
    </xdr:from>
    <xdr:to>
      <xdr:col>5</xdr:col>
      <xdr:colOff>1678782</xdr:colOff>
      <xdr:row>0</xdr:row>
      <xdr:rowOff>881063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7370" y="23813"/>
          <a:ext cx="9429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630848</xdr:colOff>
      <xdr:row>0</xdr:row>
      <xdr:rowOff>76200</xdr:rowOff>
    </xdr:from>
    <xdr:to>
      <xdr:col>6</xdr:col>
      <xdr:colOff>564173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7521" y="76200"/>
          <a:ext cx="87849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DQ1586"/>
  <sheetViews>
    <sheetView topLeftCell="E731" zoomScale="120" zoomScaleNormal="120" workbookViewId="0">
      <selection activeCell="K785" sqref="K785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42.5703125" style="1" customWidth="1"/>
    <col min="4" max="4" width="35.42578125" style="1" customWidth="1"/>
    <col min="5" max="5" width="27" style="1" customWidth="1"/>
    <col min="6" max="6" width="17.85546875" style="1" customWidth="1"/>
    <col min="7" max="7" width="19.42578125" style="13" bestFit="1" customWidth="1"/>
    <col min="8" max="8" width="10.85546875" style="1" customWidth="1"/>
    <col min="9" max="9" width="16.5703125" style="13" bestFit="1" customWidth="1"/>
    <col min="10" max="10" width="13.5703125" style="13" bestFit="1" customWidth="1"/>
    <col min="11" max="11" width="17.42578125" style="13" bestFit="1" customWidth="1"/>
    <col min="12" max="12" width="20" style="13" bestFit="1" customWidth="1"/>
    <col min="13" max="13" width="14.42578125" style="13" bestFit="1" customWidth="1"/>
    <col min="14" max="14" width="14.5703125" style="13" bestFit="1" customWidth="1"/>
    <col min="15" max="15" width="15.5703125" style="13" bestFit="1" customWidth="1"/>
    <col min="16" max="16" width="11.42578125" style="1" customWidth="1"/>
    <col min="17" max="217" width="11.42578125" style="1"/>
    <col min="218" max="218" width="4.42578125" style="1" bestFit="1" customWidth="1"/>
    <col min="219" max="219" width="41.42578125" style="1" customWidth="1"/>
    <col min="220" max="220" width="42.5703125" style="1" customWidth="1"/>
    <col min="221" max="221" width="35.42578125" style="1" customWidth="1"/>
    <col min="222" max="222" width="27" style="1" customWidth="1"/>
    <col min="223" max="223" width="17.85546875" style="1" customWidth="1"/>
    <col min="224" max="224" width="19.42578125" style="1" bestFit="1" customWidth="1"/>
    <col min="225" max="225" width="10.85546875" style="1" customWidth="1"/>
    <col min="226" max="226" width="16.5703125" style="1" bestFit="1" customWidth="1"/>
    <col min="227" max="227" width="13.5703125" style="1" bestFit="1" customWidth="1"/>
    <col min="228" max="228" width="17.42578125" style="1" bestFit="1" customWidth="1"/>
    <col min="229" max="229" width="20" style="1" bestFit="1" customWidth="1"/>
    <col min="230" max="230" width="14.42578125" style="1" bestFit="1" customWidth="1"/>
    <col min="231" max="231" width="14.5703125" style="1" bestFit="1" customWidth="1"/>
    <col min="232" max="232" width="15.5703125" style="1" bestFit="1" customWidth="1"/>
    <col min="233" max="233" width="11.42578125" style="1" customWidth="1"/>
    <col min="234" max="473" width="11.42578125" style="1"/>
    <col min="474" max="474" width="4.42578125" style="1" bestFit="1" customWidth="1"/>
    <col min="475" max="475" width="41.42578125" style="1" customWidth="1"/>
    <col min="476" max="476" width="42.5703125" style="1" customWidth="1"/>
    <col min="477" max="477" width="35.42578125" style="1" customWidth="1"/>
    <col min="478" max="478" width="27" style="1" customWidth="1"/>
    <col min="479" max="479" width="17.85546875" style="1" customWidth="1"/>
    <col min="480" max="480" width="19.42578125" style="1" bestFit="1" customWidth="1"/>
    <col min="481" max="481" width="10.85546875" style="1" customWidth="1"/>
    <col min="482" max="482" width="16.5703125" style="1" bestFit="1" customWidth="1"/>
    <col min="483" max="483" width="13.5703125" style="1" bestFit="1" customWidth="1"/>
    <col min="484" max="484" width="17.42578125" style="1" bestFit="1" customWidth="1"/>
    <col min="485" max="485" width="20" style="1" bestFit="1" customWidth="1"/>
    <col min="486" max="486" width="14.42578125" style="1" bestFit="1" customWidth="1"/>
    <col min="487" max="487" width="14.5703125" style="1" bestFit="1" customWidth="1"/>
    <col min="488" max="488" width="15.5703125" style="1" bestFit="1" customWidth="1"/>
    <col min="489" max="489" width="11.42578125" style="1" customWidth="1"/>
    <col min="490" max="729" width="11.42578125" style="1"/>
    <col min="730" max="730" width="4.42578125" style="1" bestFit="1" customWidth="1"/>
    <col min="731" max="731" width="41.42578125" style="1" customWidth="1"/>
    <col min="732" max="732" width="42.5703125" style="1" customWidth="1"/>
    <col min="733" max="733" width="35.42578125" style="1" customWidth="1"/>
    <col min="734" max="734" width="27" style="1" customWidth="1"/>
    <col min="735" max="735" width="17.85546875" style="1" customWidth="1"/>
    <col min="736" max="736" width="19.42578125" style="1" bestFit="1" customWidth="1"/>
    <col min="737" max="737" width="10.85546875" style="1" customWidth="1"/>
    <col min="738" max="738" width="16.5703125" style="1" bestFit="1" customWidth="1"/>
    <col min="739" max="739" width="13.5703125" style="1" bestFit="1" customWidth="1"/>
    <col min="740" max="740" width="17.42578125" style="1" bestFit="1" customWidth="1"/>
    <col min="741" max="741" width="20" style="1" bestFit="1" customWidth="1"/>
    <col min="742" max="742" width="14.42578125" style="1" bestFit="1" customWidth="1"/>
    <col min="743" max="743" width="14.5703125" style="1" bestFit="1" customWidth="1"/>
    <col min="744" max="744" width="15.5703125" style="1" bestFit="1" customWidth="1"/>
    <col min="745" max="745" width="11.42578125" style="1" customWidth="1"/>
    <col min="746" max="985" width="11.42578125" style="1"/>
    <col min="986" max="986" width="4.42578125" style="1" bestFit="1" customWidth="1"/>
    <col min="987" max="987" width="41.42578125" style="1" customWidth="1"/>
    <col min="988" max="988" width="42.5703125" style="1" customWidth="1"/>
    <col min="989" max="989" width="35.42578125" style="1" customWidth="1"/>
    <col min="990" max="990" width="27" style="1" customWidth="1"/>
    <col min="991" max="991" width="17.85546875" style="1" customWidth="1"/>
    <col min="992" max="992" width="19.42578125" style="1" bestFit="1" customWidth="1"/>
    <col min="993" max="993" width="10.85546875" style="1" customWidth="1"/>
    <col min="994" max="994" width="16.5703125" style="1" bestFit="1" customWidth="1"/>
    <col min="995" max="995" width="13.5703125" style="1" bestFit="1" customWidth="1"/>
    <col min="996" max="996" width="17.42578125" style="1" bestFit="1" customWidth="1"/>
    <col min="997" max="997" width="20" style="1" bestFit="1" customWidth="1"/>
    <col min="998" max="998" width="14.42578125" style="1" bestFit="1" customWidth="1"/>
    <col min="999" max="999" width="14.5703125" style="1" bestFit="1" customWidth="1"/>
    <col min="1000" max="1000" width="15.5703125" style="1" bestFit="1" customWidth="1"/>
    <col min="1001" max="1001" width="11.42578125" style="1" customWidth="1"/>
    <col min="1002" max="1241" width="11.42578125" style="1"/>
    <col min="1242" max="1242" width="4.42578125" style="1" bestFit="1" customWidth="1"/>
    <col min="1243" max="1243" width="41.42578125" style="1" customWidth="1"/>
    <col min="1244" max="1244" width="42.5703125" style="1" customWidth="1"/>
    <col min="1245" max="1245" width="35.42578125" style="1" customWidth="1"/>
    <col min="1246" max="1246" width="27" style="1" customWidth="1"/>
    <col min="1247" max="1247" width="17.85546875" style="1" customWidth="1"/>
    <col min="1248" max="1248" width="19.42578125" style="1" bestFit="1" customWidth="1"/>
    <col min="1249" max="1249" width="10.85546875" style="1" customWidth="1"/>
    <col min="1250" max="1250" width="16.5703125" style="1" bestFit="1" customWidth="1"/>
    <col min="1251" max="1251" width="13.5703125" style="1" bestFit="1" customWidth="1"/>
    <col min="1252" max="1252" width="17.42578125" style="1" bestFit="1" customWidth="1"/>
    <col min="1253" max="1253" width="20" style="1" bestFit="1" customWidth="1"/>
    <col min="1254" max="1254" width="14.42578125" style="1" bestFit="1" customWidth="1"/>
    <col min="1255" max="1255" width="14.5703125" style="1" bestFit="1" customWidth="1"/>
    <col min="1256" max="1256" width="15.5703125" style="1" bestFit="1" customWidth="1"/>
    <col min="1257" max="1257" width="11.42578125" style="1" customWidth="1"/>
    <col min="1258" max="1497" width="11.42578125" style="1"/>
    <col min="1498" max="1498" width="4.42578125" style="1" bestFit="1" customWidth="1"/>
    <col min="1499" max="1499" width="41.42578125" style="1" customWidth="1"/>
    <col min="1500" max="1500" width="42.5703125" style="1" customWidth="1"/>
    <col min="1501" max="1501" width="35.42578125" style="1" customWidth="1"/>
    <col min="1502" max="1502" width="27" style="1" customWidth="1"/>
    <col min="1503" max="1503" width="17.85546875" style="1" customWidth="1"/>
    <col min="1504" max="1504" width="19.42578125" style="1" bestFit="1" customWidth="1"/>
    <col min="1505" max="1505" width="10.85546875" style="1" customWidth="1"/>
    <col min="1506" max="1506" width="16.5703125" style="1" bestFit="1" customWidth="1"/>
    <col min="1507" max="1507" width="13.5703125" style="1" bestFit="1" customWidth="1"/>
    <col min="1508" max="1508" width="17.42578125" style="1" bestFit="1" customWidth="1"/>
    <col min="1509" max="1509" width="20" style="1" bestFit="1" customWidth="1"/>
    <col min="1510" max="1510" width="14.42578125" style="1" bestFit="1" customWidth="1"/>
    <col min="1511" max="1511" width="14.5703125" style="1" bestFit="1" customWidth="1"/>
    <col min="1512" max="1512" width="15.5703125" style="1" bestFit="1" customWidth="1"/>
    <col min="1513" max="1513" width="11.42578125" style="1" customWidth="1"/>
    <col min="1514" max="1753" width="11.42578125" style="1"/>
    <col min="1754" max="1754" width="4.42578125" style="1" bestFit="1" customWidth="1"/>
    <col min="1755" max="1755" width="41.42578125" style="1" customWidth="1"/>
    <col min="1756" max="1756" width="42.5703125" style="1" customWidth="1"/>
    <col min="1757" max="1757" width="35.42578125" style="1" customWidth="1"/>
    <col min="1758" max="1758" width="27" style="1" customWidth="1"/>
    <col min="1759" max="1759" width="17.85546875" style="1" customWidth="1"/>
    <col min="1760" max="1760" width="19.42578125" style="1" bestFit="1" customWidth="1"/>
    <col min="1761" max="1761" width="10.85546875" style="1" customWidth="1"/>
    <col min="1762" max="1762" width="16.5703125" style="1" bestFit="1" customWidth="1"/>
    <col min="1763" max="1763" width="13.5703125" style="1" bestFit="1" customWidth="1"/>
    <col min="1764" max="1764" width="17.42578125" style="1" bestFit="1" customWidth="1"/>
    <col min="1765" max="1765" width="20" style="1" bestFit="1" customWidth="1"/>
    <col min="1766" max="1766" width="14.42578125" style="1" bestFit="1" customWidth="1"/>
    <col min="1767" max="1767" width="14.5703125" style="1" bestFit="1" customWidth="1"/>
    <col min="1768" max="1768" width="15.5703125" style="1" bestFit="1" customWidth="1"/>
    <col min="1769" max="1769" width="11.42578125" style="1" customWidth="1"/>
    <col min="1770" max="2009" width="11.42578125" style="1"/>
    <col min="2010" max="2010" width="4.42578125" style="1" bestFit="1" customWidth="1"/>
    <col min="2011" max="2011" width="41.42578125" style="1" customWidth="1"/>
    <col min="2012" max="2012" width="42.5703125" style="1" customWidth="1"/>
    <col min="2013" max="2013" width="35.42578125" style="1" customWidth="1"/>
    <col min="2014" max="2014" width="27" style="1" customWidth="1"/>
    <col min="2015" max="2015" width="17.85546875" style="1" customWidth="1"/>
    <col min="2016" max="2016" width="19.42578125" style="1" bestFit="1" customWidth="1"/>
    <col min="2017" max="2017" width="10.85546875" style="1" customWidth="1"/>
    <col min="2018" max="2018" width="16.5703125" style="1" bestFit="1" customWidth="1"/>
    <col min="2019" max="2019" width="13.5703125" style="1" bestFit="1" customWidth="1"/>
    <col min="2020" max="2020" width="17.42578125" style="1" bestFit="1" customWidth="1"/>
    <col min="2021" max="2021" width="20" style="1" bestFit="1" customWidth="1"/>
    <col min="2022" max="2022" width="14.42578125" style="1" bestFit="1" customWidth="1"/>
    <col min="2023" max="2023" width="14.5703125" style="1" bestFit="1" customWidth="1"/>
    <col min="2024" max="2024" width="15.5703125" style="1" bestFit="1" customWidth="1"/>
    <col min="2025" max="2025" width="11.42578125" style="1" customWidth="1"/>
    <col min="2026" max="2265" width="11.42578125" style="1"/>
    <col min="2266" max="2266" width="4.42578125" style="1" bestFit="1" customWidth="1"/>
    <col min="2267" max="2267" width="41.42578125" style="1" customWidth="1"/>
    <col min="2268" max="2268" width="42.5703125" style="1" customWidth="1"/>
    <col min="2269" max="2269" width="35.42578125" style="1" customWidth="1"/>
    <col min="2270" max="2270" width="27" style="1" customWidth="1"/>
    <col min="2271" max="2271" width="17.85546875" style="1" customWidth="1"/>
    <col min="2272" max="2272" width="19.42578125" style="1" bestFit="1" customWidth="1"/>
    <col min="2273" max="2273" width="10.85546875" style="1" customWidth="1"/>
    <col min="2274" max="2274" width="16.5703125" style="1" bestFit="1" customWidth="1"/>
    <col min="2275" max="2275" width="13.5703125" style="1" bestFit="1" customWidth="1"/>
    <col min="2276" max="2276" width="17.42578125" style="1" bestFit="1" customWidth="1"/>
    <col min="2277" max="2277" width="20" style="1" bestFit="1" customWidth="1"/>
    <col min="2278" max="2278" width="14.42578125" style="1" bestFit="1" customWidth="1"/>
    <col min="2279" max="2279" width="14.5703125" style="1" bestFit="1" customWidth="1"/>
    <col min="2280" max="2280" width="15.5703125" style="1" bestFit="1" customWidth="1"/>
    <col min="2281" max="2281" width="11.42578125" style="1" customWidth="1"/>
    <col min="2282" max="2521" width="11.42578125" style="1"/>
    <col min="2522" max="2522" width="4.42578125" style="1" bestFit="1" customWidth="1"/>
    <col min="2523" max="2523" width="41.42578125" style="1" customWidth="1"/>
    <col min="2524" max="2524" width="42.5703125" style="1" customWidth="1"/>
    <col min="2525" max="2525" width="35.42578125" style="1" customWidth="1"/>
    <col min="2526" max="2526" width="27" style="1" customWidth="1"/>
    <col min="2527" max="2527" width="17.85546875" style="1" customWidth="1"/>
    <col min="2528" max="2528" width="19.42578125" style="1" bestFit="1" customWidth="1"/>
    <col min="2529" max="2529" width="10.85546875" style="1" customWidth="1"/>
    <col min="2530" max="2530" width="16.5703125" style="1" bestFit="1" customWidth="1"/>
    <col min="2531" max="2531" width="13.5703125" style="1" bestFit="1" customWidth="1"/>
    <col min="2532" max="2532" width="17.42578125" style="1" bestFit="1" customWidth="1"/>
    <col min="2533" max="2533" width="20" style="1" bestFit="1" customWidth="1"/>
    <col min="2534" max="2534" width="14.42578125" style="1" bestFit="1" customWidth="1"/>
    <col min="2535" max="2535" width="14.5703125" style="1" bestFit="1" customWidth="1"/>
    <col min="2536" max="2536" width="15.5703125" style="1" bestFit="1" customWidth="1"/>
    <col min="2537" max="2537" width="11.42578125" style="1" customWidth="1"/>
    <col min="2538" max="2777" width="11.42578125" style="1"/>
    <col min="2778" max="2778" width="4.42578125" style="1" bestFit="1" customWidth="1"/>
    <col min="2779" max="2779" width="41.42578125" style="1" customWidth="1"/>
    <col min="2780" max="2780" width="42.5703125" style="1" customWidth="1"/>
    <col min="2781" max="2781" width="35.42578125" style="1" customWidth="1"/>
    <col min="2782" max="2782" width="27" style="1" customWidth="1"/>
    <col min="2783" max="2783" width="17.85546875" style="1" customWidth="1"/>
    <col min="2784" max="2784" width="19.42578125" style="1" bestFit="1" customWidth="1"/>
    <col min="2785" max="2785" width="10.85546875" style="1" customWidth="1"/>
    <col min="2786" max="2786" width="16.5703125" style="1" bestFit="1" customWidth="1"/>
    <col min="2787" max="2787" width="13.5703125" style="1" bestFit="1" customWidth="1"/>
    <col min="2788" max="2788" width="17.42578125" style="1" bestFit="1" customWidth="1"/>
    <col min="2789" max="2789" width="20" style="1" bestFit="1" customWidth="1"/>
    <col min="2790" max="2790" width="14.42578125" style="1" bestFit="1" customWidth="1"/>
    <col min="2791" max="2791" width="14.5703125" style="1" bestFit="1" customWidth="1"/>
    <col min="2792" max="2792" width="15.5703125" style="1" bestFit="1" customWidth="1"/>
    <col min="2793" max="2793" width="11.42578125" style="1" customWidth="1"/>
    <col min="2794" max="3033" width="11.42578125" style="1"/>
    <col min="3034" max="3034" width="4.42578125" style="1" bestFit="1" customWidth="1"/>
    <col min="3035" max="3035" width="41.42578125" style="1" customWidth="1"/>
    <col min="3036" max="3036" width="42.5703125" style="1" customWidth="1"/>
    <col min="3037" max="3037" width="35.42578125" style="1" customWidth="1"/>
    <col min="3038" max="3038" width="27" style="1" customWidth="1"/>
    <col min="3039" max="3039" width="17.85546875" style="1" customWidth="1"/>
    <col min="3040" max="3040" width="19.42578125" style="1" bestFit="1" customWidth="1"/>
    <col min="3041" max="3041" width="10.85546875" style="1" customWidth="1"/>
    <col min="3042" max="3042" width="16.5703125" style="1" bestFit="1" customWidth="1"/>
    <col min="3043" max="3043" width="13.5703125" style="1" bestFit="1" customWidth="1"/>
    <col min="3044" max="3044" width="17.42578125" style="1" bestFit="1" customWidth="1"/>
    <col min="3045" max="3045" width="20" style="1" bestFit="1" customWidth="1"/>
    <col min="3046" max="3046" width="14.42578125" style="1" bestFit="1" customWidth="1"/>
    <col min="3047" max="3047" width="14.5703125" style="1" bestFit="1" customWidth="1"/>
    <col min="3048" max="3048" width="15.5703125" style="1" bestFit="1" customWidth="1"/>
    <col min="3049" max="3049" width="11.42578125" style="1" customWidth="1"/>
    <col min="3050" max="3289" width="11.42578125" style="1"/>
    <col min="3290" max="3290" width="4.42578125" style="1" bestFit="1" customWidth="1"/>
    <col min="3291" max="3291" width="41.42578125" style="1" customWidth="1"/>
    <col min="3292" max="3292" width="42.5703125" style="1" customWidth="1"/>
    <col min="3293" max="3293" width="35.42578125" style="1" customWidth="1"/>
    <col min="3294" max="3294" width="27" style="1" customWidth="1"/>
    <col min="3295" max="3295" width="17.85546875" style="1" customWidth="1"/>
    <col min="3296" max="3296" width="19.42578125" style="1" bestFit="1" customWidth="1"/>
    <col min="3297" max="3297" width="10.85546875" style="1" customWidth="1"/>
    <col min="3298" max="3298" width="16.5703125" style="1" bestFit="1" customWidth="1"/>
    <col min="3299" max="3299" width="13.5703125" style="1" bestFit="1" customWidth="1"/>
    <col min="3300" max="3300" width="17.42578125" style="1" bestFit="1" customWidth="1"/>
    <col min="3301" max="3301" width="20" style="1" bestFit="1" customWidth="1"/>
    <col min="3302" max="3302" width="14.42578125" style="1" bestFit="1" customWidth="1"/>
    <col min="3303" max="3303" width="14.5703125" style="1" bestFit="1" customWidth="1"/>
    <col min="3304" max="3304" width="15.5703125" style="1" bestFit="1" customWidth="1"/>
    <col min="3305" max="3305" width="11.42578125" style="1" customWidth="1"/>
    <col min="3306" max="3545" width="11.42578125" style="1"/>
    <col min="3546" max="3546" width="4.42578125" style="1" bestFit="1" customWidth="1"/>
    <col min="3547" max="3547" width="41.42578125" style="1" customWidth="1"/>
    <col min="3548" max="3548" width="42.5703125" style="1" customWidth="1"/>
    <col min="3549" max="3549" width="35.42578125" style="1" customWidth="1"/>
    <col min="3550" max="3550" width="27" style="1" customWidth="1"/>
    <col min="3551" max="3551" width="17.85546875" style="1" customWidth="1"/>
    <col min="3552" max="3552" width="19.42578125" style="1" bestFit="1" customWidth="1"/>
    <col min="3553" max="3553" width="10.85546875" style="1" customWidth="1"/>
    <col min="3554" max="3554" width="16.5703125" style="1" bestFit="1" customWidth="1"/>
    <col min="3555" max="3555" width="13.5703125" style="1" bestFit="1" customWidth="1"/>
    <col min="3556" max="3556" width="17.42578125" style="1" bestFit="1" customWidth="1"/>
    <col min="3557" max="3557" width="20" style="1" bestFit="1" customWidth="1"/>
    <col min="3558" max="3558" width="14.42578125" style="1" bestFit="1" customWidth="1"/>
    <col min="3559" max="3559" width="14.5703125" style="1" bestFit="1" customWidth="1"/>
    <col min="3560" max="3560" width="15.5703125" style="1" bestFit="1" customWidth="1"/>
    <col min="3561" max="3561" width="11.42578125" style="1" customWidth="1"/>
    <col min="3562" max="3801" width="11.42578125" style="1"/>
    <col min="3802" max="3802" width="4.42578125" style="1" bestFit="1" customWidth="1"/>
    <col min="3803" max="3803" width="41.42578125" style="1" customWidth="1"/>
    <col min="3804" max="3804" width="42.5703125" style="1" customWidth="1"/>
    <col min="3805" max="3805" width="35.42578125" style="1" customWidth="1"/>
    <col min="3806" max="3806" width="27" style="1" customWidth="1"/>
    <col min="3807" max="3807" width="17.85546875" style="1" customWidth="1"/>
    <col min="3808" max="3808" width="19.42578125" style="1" bestFit="1" customWidth="1"/>
    <col min="3809" max="3809" width="10.85546875" style="1" customWidth="1"/>
    <col min="3810" max="3810" width="16.5703125" style="1" bestFit="1" customWidth="1"/>
    <col min="3811" max="3811" width="13.5703125" style="1" bestFit="1" customWidth="1"/>
    <col min="3812" max="3812" width="17.42578125" style="1" bestFit="1" customWidth="1"/>
    <col min="3813" max="3813" width="20" style="1" bestFit="1" customWidth="1"/>
    <col min="3814" max="3814" width="14.42578125" style="1" bestFit="1" customWidth="1"/>
    <col min="3815" max="3815" width="14.5703125" style="1" bestFit="1" customWidth="1"/>
    <col min="3816" max="3816" width="15.5703125" style="1" bestFit="1" customWidth="1"/>
    <col min="3817" max="3817" width="11.42578125" style="1" customWidth="1"/>
    <col min="3818" max="4057" width="11.42578125" style="1"/>
    <col min="4058" max="4058" width="4.42578125" style="1" bestFit="1" customWidth="1"/>
    <col min="4059" max="4059" width="41.42578125" style="1" customWidth="1"/>
    <col min="4060" max="4060" width="42.5703125" style="1" customWidth="1"/>
    <col min="4061" max="4061" width="35.42578125" style="1" customWidth="1"/>
    <col min="4062" max="4062" width="27" style="1" customWidth="1"/>
    <col min="4063" max="4063" width="17.85546875" style="1" customWidth="1"/>
    <col min="4064" max="4064" width="19.42578125" style="1" bestFit="1" customWidth="1"/>
    <col min="4065" max="4065" width="10.85546875" style="1" customWidth="1"/>
    <col min="4066" max="4066" width="16.5703125" style="1" bestFit="1" customWidth="1"/>
    <col min="4067" max="4067" width="13.5703125" style="1" bestFit="1" customWidth="1"/>
    <col min="4068" max="4068" width="17.42578125" style="1" bestFit="1" customWidth="1"/>
    <col min="4069" max="4069" width="20" style="1" bestFit="1" customWidth="1"/>
    <col min="4070" max="4070" width="14.42578125" style="1" bestFit="1" customWidth="1"/>
    <col min="4071" max="4071" width="14.5703125" style="1" bestFit="1" customWidth="1"/>
    <col min="4072" max="4072" width="15.5703125" style="1" bestFit="1" customWidth="1"/>
    <col min="4073" max="4073" width="11.42578125" style="1" customWidth="1"/>
    <col min="4074" max="4313" width="11.42578125" style="1"/>
    <col min="4314" max="4314" width="4.42578125" style="1" bestFit="1" customWidth="1"/>
    <col min="4315" max="4315" width="41.42578125" style="1" customWidth="1"/>
    <col min="4316" max="4316" width="42.5703125" style="1" customWidth="1"/>
    <col min="4317" max="4317" width="35.42578125" style="1" customWidth="1"/>
    <col min="4318" max="4318" width="27" style="1" customWidth="1"/>
    <col min="4319" max="4319" width="17.85546875" style="1" customWidth="1"/>
    <col min="4320" max="4320" width="19.42578125" style="1" bestFit="1" customWidth="1"/>
    <col min="4321" max="4321" width="10.85546875" style="1" customWidth="1"/>
    <col min="4322" max="4322" width="16.5703125" style="1" bestFit="1" customWidth="1"/>
    <col min="4323" max="4323" width="13.5703125" style="1" bestFit="1" customWidth="1"/>
    <col min="4324" max="4324" width="17.42578125" style="1" bestFit="1" customWidth="1"/>
    <col min="4325" max="4325" width="20" style="1" bestFit="1" customWidth="1"/>
    <col min="4326" max="4326" width="14.42578125" style="1" bestFit="1" customWidth="1"/>
    <col min="4327" max="4327" width="14.5703125" style="1" bestFit="1" customWidth="1"/>
    <col min="4328" max="4328" width="15.5703125" style="1" bestFit="1" customWidth="1"/>
    <col min="4329" max="4329" width="11.42578125" style="1" customWidth="1"/>
    <col min="4330" max="4569" width="11.42578125" style="1"/>
    <col min="4570" max="4570" width="4.42578125" style="1" bestFit="1" customWidth="1"/>
    <col min="4571" max="4571" width="41.42578125" style="1" customWidth="1"/>
    <col min="4572" max="4572" width="42.5703125" style="1" customWidth="1"/>
    <col min="4573" max="4573" width="35.42578125" style="1" customWidth="1"/>
    <col min="4574" max="4574" width="27" style="1" customWidth="1"/>
    <col min="4575" max="4575" width="17.85546875" style="1" customWidth="1"/>
    <col min="4576" max="4576" width="19.42578125" style="1" bestFit="1" customWidth="1"/>
    <col min="4577" max="4577" width="10.85546875" style="1" customWidth="1"/>
    <col min="4578" max="4578" width="16.5703125" style="1" bestFit="1" customWidth="1"/>
    <col min="4579" max="4579" width="13.5703125" style="1" bestFit="1" customWidth="1"/>
    <col min="4580" max="4580" width="17.42578125" style="1" bestFit="1" customWidth="1"/>
    <col min="4581" max="4581" width="20" style="1" bestFit="1" customWidth="1"/>
    <col min="4582" max="4582" width="14.42578125" style="1" bestFit="1" customWidth="1"/>
    <col min="4583" max="4583" width="14.5703125" style="1" bestFit="1" customWidth="1"/>
    <col min="4584" max="4584" width="15.5703125" style="1" bestFit="1" customWidth="1"/>
    <col min="4585" max="4585" width="11.42578125" style="1" customWidth="1"/>
    <col min="4586" max="4825" width="11.42578125" style="1"/>
    <col min="4826" max="4826" width="4.42578125" style="1" bestFit="1" customWidth="1"/>
    <col min="4827" max="4827" width="41.42578125" style="1" customWidth="1"/>
    <col min="4828" max="4828" width="42.5703125" style="1" customWidth="1"/>
    <col min="4829" max="4829" width="35.42578125" style="1" customWidth="1"/>
    <col min="4830" max="4830" width="27" style="1" customWidth="1"/>
    <col min="4831" max="4831" width="17.85546875" style="1" customWidth="1"/>
    <col min="4832" max="4832" width="19.42578125" style="1" bestFit="1" customWidth="1"/>
    <col min="4833" max="4833" width="10.85546875" style="1" customWidth="1"/>
    <col min="4834" max="4834" width="16.5703125" style="1" bestFit="1" customWidth="1"/>
    <col min="4835" max="4835" width="13.5703125" style="1" bestFit="1" customWidth="1"/>
    <col min="4836" max="4836" width="17.42578125" style="1" bestFit="1" customWidth="1"/>
    <col min="4837" max="4837" width="20" style="1" bestFit="1" customWidth="1"/>
    <col min="4838" max="4838" width="14.42578125" style="1" bestFit="1" customWidth="1"/>
    <col min="4839" max="4839" width="14.5703125" style="1" bestFit="1" customWidth="1"/>
    <col min="4840" max="4840" width="15.5703125" style="1" bestFit="1" customWidth="1"/>
    <col min="4841" max="4841" width="11.42578125" style="1" customWidth="1"/>
    <col min="4842" max="5081" width="11.42578125" style="1"/>
    <col min="5082" max="5082" width="4.42578125" style="1" bestFit="1" customWidth="1"/>
    <col min="5083" max="5083" width="41.42578125" style="1" customWidth="1"/>
    <col min="5084" max="5084" width="42.5703125" style="1" customWidth="1"/>
    <col min="5085" max="5085" width="35.42578125" style="1" customWidth="1"/>
    <col min="5086" max="5086" width="27" style="1" customWidth="1"/>
    <col min="5087" max="5087" width="17.85546875" style="1" customWidth="1"/>
    <col min="5088" max="5088" width="19.42578125" style="1" bestFit="1" customWidth="1"/>
    <col min="5089" max="5089" width="10.85546875" style="1" customWidth="1"/>
    <col min="5090" max="5090" width="16.5703125" style="1" bestFit="1" customWidth="1"/>
    <col min="5091" max="5091" width="13.5703125" style="1" bestFit="1" customWidth="1"/>
    <col min="5092" max="5092" width="17.42578125" style="1" bestFit="1" customWidth="1"/>
    <col min="5093" max="5093" width="20" style="1" bestFit="1" customWidth="1"/>
    <col min="5094" max="5094" width="14.42578125" style="1" bestFit="1" customWidth="1"/>
    <col min="5095" max="5095" width="14.5703125" style="1" bestFit="1" customWidth="1"/>
    <col min="5096" max="5096" width="15.5703125" style="1" bestFit="1" customWidth="1"/>
    <col min="5097" max="5097" width="11.42578125" style="1" customWidth="1"/>
    <col min="5098" max="5337" width="11.42578125" style="1"/>
    <col min="5338" max="5338" width="4.42578125" style="1" bestFit="1" customWidth="1"/>
    <col min="5339" max="5339" width="41.42578125" style="1" customWidth="1"/>
    <col min="5340" max="5340" width="42.5703125" style="1" customWidth="1"/>
    <col min="5341" max="5341" width="35.42578125" style="1" customWidth="1"/>
    <col min="5342" max="5342" width="27" style="1" customWidth="1"/>
    <col min="5343" max="5343" width="17.85546875" style="1" customWidth="1"/>
    <col min="5344" max="5344" width="19.42578125" style="1" bestFit="1" customWidth="1"/>
    <col min="5345" max="5345" width="10.85546875" style="1" customWidth="1"/>
    <col min="5346" max="5346" width="16.5703125" style="1" bestFit="1" customWidth="1"/>
    <col min="5347" max="5347" width="13.5703125" style="1" bestFit="1" customWidth="1"/>
    <col min="5348" max="5348" width="17.42578125" style="1" bestFit="1" customWidth="1"/>
    <col min="5349" max="5349" width="20" style="1" bestFit="1" customWidth="1"/>
    <col min="5350" max="5350" width="14.42578125" style="1" bestFit="1" customWidth="1"/>
    <col min="5351" max="5351" width="14.5703125" style="1" bestFit="1" customWidth="1"/>
    <col min="5352" max="5352" width="15.5703125" style="1" bestFit="1" customWidth="1"/>
    <col min="5353" max="5353" width="11.42578125" style="1" customWidth="1"/>
    <col min="5354" max="5593" width="11.42578125" style="1"/>
    <col min="5594" max="5594" width="4.42578125" style="1" bestFit="1" customWidth="1"/>
    <col min="5595" max="5595" width="41.42578125" style="1" customWidth="1"/>
    <col min="5596" max="5596" width="42.5703125" style="1" customWidth="1"/>
    <col min="5597" max="5597" width="35.42578125" style="1" customWidth="1"/>
    <col min="5598" max="5598" width="27" style="1" customWidth="1"/>
    <col min="5599" max="5599" width="17.85546875" style="1" customWidth="1"/>
    <col min="5600" max="5600" width="19.42578125" style="1" bestFit="1" customWidth="1"/>
    <col min="5601" max="5601" width="10.85546875" style="1" customWidth="1"/>
    <col min="5602" max="5602" width="16.5703125" style="1" bestFit="1" customWidth="1"/>
    <col min="5603" max="5603" width="13.5703125" style="1" bestFit="1" customWidth="1"/>
    <col min="5604" max="5604" width="17.42578125" style="1" bestFit="1" customWidth="1"/>
    <col min="5605" max="5605" width="20" style="1" bestFit="1" customWidth="1"/>
    <col min="5606" max="5606" width="14.42578125" style="1" bestFit="1" customWidth="1"/>
    <col min="5607" max="5607" width="14.5703125" style="1" bestFit="1" customWidth="1"/>
    <col min="5608" max="5608" width="15.5703125" style="1" bestFit="1" customWidth="1"/>
    <col min="5609" max="5609" width="11.42578125" style="1" customWidth="1"/>
    <col min="5610" max="5849" width="11.42578125" style="1"/>
    <col min="5850" max="5850" width="4.42578125" style="1" bestFit="1" customWidth="1"/>
    <col min="5851" max="5851" width="41.42578125" style="1" customWidth="1"/>
    <col min="5852" max="5852" width="42.5703125" style="1" customWidth="1"/>
    <col min="5853" max="5853" width="35.42578125" style="1" customWidth="1"/>
    <col min="5854" max="5854" width="27" style="1" customWidth="1"/>
    <col min="5855" max="5855" width="17.85546875" style="1" customWidth="1"/>
    <col min="5856" max="5856" width="19.42578125" style="1" bestFit="1" customWidth="1"/>
    <col min="5857" max="5857" width="10.85546875" style="1" customWidth="1"/>
    <col min="5858" max="5858" width="16.5703125" style="1" bestFit="1" customWidth="1"/>
    <col min="5859" max="5859" width="13.5703125" style="1" bestFit="1" customWidth="1"/>
    <col min="5860" max="5860" width="17.42578125" style="1" bestFit="1" customWidth="1"/>
    <col min="5861" max="5861" width="20" style="1" bestFit="1" customWidth="1"/>
    <col min="5862" max="5862" width="14.42578125" style="1" bestFit="1" customWidth="1"/>
    <col min="5863" max="5863" width="14.5703125" style="1" bestFit="1" customWidth="1"/>
    <col min="5864" max="5864" width="15.5703125" style="1" bestFit="1" customWidth="1"/>
    <col min="5865" max="5865" width="11.42578125" style="1" customWidth="1"/>
    <col min="5866" max="6105" width="11.42578125" style="1"/>
    <col min="6106" max="6106" width="4.42578125" style="1" bestFit="1" customWidth="1"/>
    <col min="6107" max="6107" width="41.42578125" style="1" customWidth="1"/>
    <col min="6108" max="6108" width="42.5703125" style="1" customWidth="1"/>
    <col min="6109" max="6109" width="35.42578125" style="1" customWidth="1"/>
    <col min="6110" max="6110" width="27" style="1" customWidth="1"/>
    <col min="6111" max="6111" width="17.85546875" style="1" customWidth="1"/>
    <col min="6112" max="6112" width="19.42578125" style="1" bestFit="1" customWidth="1"/>
    <col min="6113" max="6113" width="10.85546875" style="1" customWidth="1"/>
    <col min="6114" max="6114" width="16.5703125" style="1" bestFit="1" customWidth="1"/>
    <col min="6115" max="6115" width="13.5703125" style="1" bestFit="1" customWidth="1"/>
    <col min="6116" max="6116" width="17.42578125" style="1" bestFit="1" customWidth="1"/>
    <col min="6117" max="6117" width="20" style="1" bestFit="1" customWidth="1"/>
    <col min="6118" max="6118" width="14.42578125" style="1" bestFit="1" customWidth="1"/>
    <col min="6119" max="6119" width="14.5703125" style="1" bestFit="1" customWidth="1"/>
    <col min="6120" max="6120" width="15.5703125" style="1" bestFit="1" customWidth="1"/>
    <col min="6121" max="6121" width="11.42578125" style="1" customWidth="1"/>
    <col min="6122" max="6361" width="11.42578125" style="1"/>
    <col min="6362" max="6362" width="4.42578125" style="1" bestFit="1" customWidth="1"/>
    <col min="6363" max="6363" width="41.42578125" style="1" customWidth="1"/>
    <col min="6364" max="6364" width="42.5703125" style="1" customWidth="1"/>
    <col min="6365" max="6365" width="35.42578125" style="1" customWidth="1"/>
    <col min="6366" max="6366" width="27" style="1" customWidth="1"/>
    <col min="6367" max="6367" width="17.85546875" style="1" customWidth="1"/>
    <col min="6368" max="6368" width="19.42578125" style="1" bestFit="1" customWidth="1"/>
    <col min="6369" max="6369" width="10.85546875" style="1" customWidth="1"/>
    <col min="6370" max="6370" width="16.5703125" style="1" bestFit="1" customWidth="1"/>
    <col min="6371" max="6371" width="13.5703125" style="1" bestFit="1" customWidth="1"/>
    <col min="6372" max="6372" width="17.42578125" style="1" bestFit="1" customWidth="1"/>
    <col min="6373" max="6373" width="20" style="1" bestFit="1" customWidth="1"/>
    <col min="6374" max="6374" width="14.42578125" style="1" bestFit="1" customWidth="1"/>
    <col min="6375" max="6375" width="14.5703125" style="1" bestFit="1" customWidth="1"/>
    <col min="6376" max="6376" width="15.5703125" style="1" bestFit="1" customWidth="1"/>
    <col min="6377" max="6377" width="11.42578125" style="1" customWidth="1"/>
    <col min="6378" max="6617" width="11.42578125" style="1"/>
    <col min="6618" max="6618" width="4.42578125" style="1" bestFit="1" customWidth="1"/>
    <col min="6619" max="6619" width="41.42578125" style="1" customWidth="1"/>
    <col min="6620" max="6620" width="42.5703125" style="1" customWidth="1"/>
    <col min="6621" max="6621" width="35.42578125" style="1" customWidth="1"/>
    <col min="6622" max="6622" width="27" style="1" customWidth="1"/>
    <col min="6623" max="6623" width="17.85546875" style="1" customWidth="1"/>
    <col min="6624" max="6624" width="19.42578125" style="1" bestFit="1" customWidth="1"/>
    <col min="6625" max="6625" width="10.85546875" style="1" customWidth="1"/>
    <col min="6626" max="6626" width="16.5703125" style="1" bestFit="1" customWidth="1"/>
    <col min="6627" max="6627" width="13.5703125" style="1" bestFit="1" customWidth="1"/>
    <col min="6628" max="6628" width="17.42578125" style="1" bestFit="1" customWidth="1"/>
    <col min="6629" max="6629" width="20" style="1" bestFit="1" customWidth="1"/>
    <col min="6630" max="6630" width="14.42578125" style="1" bestFit="1" customWidth="1"/>
    <col min="6631" max="6631" width="14.5703125" style="1" bestFit="1" customWidth="1"/>
    <col min="6632" max="6632" width="15.5703125" style="1" bestFit="1" customWidth="1"/>
    <col min="6633" max="6633" width="11.42578125" style="1" customWidth="1"/>
    <col min="6634" max="6873" width="11.42578125" style="1"/>
    <col min="6874" max="6874" width="4.42578125" style="1" bestFit="1" customWidth="1"/>
    <col min="6875" max="6875" width="41.42578125" style="1" customWidth="1"/>
    <col min="6876" max="6876" width="42.5703125" style="1" customWidth="1"/>
    <col min="6877" max="6877" width="35.42578125" style="1" customWidth="1"/>
    <col min="6878" max="6878" width="27" style="1" customWidth="1"/>
    <col min="6879" max="6879" width="17.85546875" style="1" customWidth="1"/>
    <col min="6880" max="6880" width="19.42578125" style="1" bestFit="1" customWidth="1"/>
    <col min="6881" max="6881" width="10.85546875" style="1" customWidth="1"/>
    <col min="6882" max="6882" width="16.5703125" style="1" bestFit="1" customWidth="1"/>
    <col min="6883" max="6883" width="13.5703125" style="1" bestFit="1" customWidth="1"/>
    <col min="6884" max="6884" width="17.42578125" style="1" bestFit="1" customWidth="1"/>
    <col min="6885" max="6885" width="20" style="1" bestFit="1" customWidth="1"/>
    <col min="6886" max="6886" width="14.42578125" style="1" bestFit="1" customWidth="1"/>
    <col min="6887" max="6887" width="14.5703125" style="1" bestFit="1" customWidth="1"/>
    <col min="6888" max="6888" width="15.5703125" style="1" bestFit="1" customWidth="1"/>
    <col min="6889" max="6889" width="11.42578125" style="1" customWidth="1"/>
    <col min="6890" max="7129" width="11.42578125" style="1"/>
    <col min="7130" max="7130" width="4.42578125" style="1" bestFit="1" customWidth="1"/>
    <col min="7131" max="7131" width="41.42578125" style="1" customWidth="1"/>
    <col min="7132" max="7132" width="42.5703125" style="1" customWidth="1"/>
    <col min="7133" max="7133" width="35.42578125" style="1" customWidth="1"/>
    <col min="7134" max="7134" width="27" style="1" customWidth="1"/>
    <col min="7135" max="7135" width="17.85546875" style="1" customWidth="1"/>
    <col min="7136" max="7136" width="19.42578125" style="1" bestFit="1" customWidth="1"/>
    <col min="7137" max="7137" width="10.85546875" style="1" customWidth="1"/>
    <col min="7138" max="7138" width="16.5703125" style="1" bestFit="1" customWidth="1"/>
    <col min="7139" max="7139" width="13.5703125" style="1" bestFit="1" customWidth="1"/>
    <col min="7140" max="7140" width="17.42578125" style="1" bestFit="1" customWidth="1"/>
    <col min="7141" max="7141" width="20" style="1" bestFit="1" customWidth="1"/>
    <col min="7142" max="7142" width="14.42578125" style="1" bestFit="1" customWidth="1"/>
    <col min="7143" max="7143" width="14.5703125" style="1" bestFit="1" customWidth="1"/>
    <col min="7144" max="7144" width="15.5703125" style="1" bestFit="1" customWidth="1"/>
    <col min="7145" max="7145" width="11.42578125" style="1" customWidth="1"/>
    <col min="7146" max="7385" width="11.42578125" style="1"/>
    <col min="7386" max="7386" width="4.42578125" style="1" bestFit="1" customWidth="1"/>
    <col min="7387" max="7387" width="41.42578125" style="1" customWidth="1"/>
    <col min="7388" max="7388" width="42.5703125" style="1" customWidth="1"/>
    <col min="7389" max="7389" width="35.42578125" style="1" customWidth="1"/>
    <col min="7390" max="7390" width="27" style="1" customWidth="1"/>
    <col min="7391" max="7391" width="17.85546875" style="1" customWidth="1"/>
    <col min="7392" max="7392" width="19.42578125" style="1" bestFit="1" customWidth="1"/>
    <col min="7393" max="7393" width="10.85546875" style="1" customWidth="1"/>
    <col min="7394" max="7394" width="16.5703125" style="1" bestFit="1" customWidth="1"/>
    <col min="7395" max="7395" width="13.5703125" style="1" bestFit="1" customWidth="1"/>
    <col min="7396" max="7396" width="17.42578125" style="1" bestFit="1" customWidth="1"/>
    <col min="7397" max="7397" width="20" style="1" bestFit="1" customWidth="1"/>
    <col min="7398" max="7398" width="14.42578125" style="1" bestFit="1" customWidth="1"/>
    <col min="7399" max="7399" width="14.5703125" style="1" bestFit="1" customWidth="1"/>
    <col min="7400" max="7400" width="15.5703125" style="1" bestFit="1" customWidth="1"/>
    <col min="7401" max="7401" width="11.42578125" style="1" customWidth="1"/>
    <col min="7402" max="7641" width="11.42578125" style="1"/>
    <col min="7642" max="7642" width="4.42578125" style="1" bestFit="1" customWidth="1"/>
    <col min="7643" max="7643" width="41.42578125" style="1" customWidth="1"/>
    <col min="7644" max="7644" width="42.5703125" style="1" customWidth="1"/>
    <col min="7645" max="7645" width="35.42578125" style="1" customWidth="1"/>
    <col min="7646" max="7646" width="27" style="1" customWidth="1"/>
    <col min="7647" max="7647" width="17.85546875" style="1" customWidth="1"/>
    <col min="7648" max="7648" width="19.42578125" style="1" bestFit="1" customWidth="1"/>
    <col min="7649" max="7649" width="10.85546875" style="1" customWidth="1"/>
    <col min="7650" max="7650" width="16.5703125" style="1" bestFit="1" customWidth="1"/>
    <col min="7651" max="7651" width="13.5703125" style="1" bestFit="1" customWidth="1"/>
    <col min="7652" max="7652" width="17.42578125" style="1" bestFit="1" customWidth="1"/>
    <col min="7653" max="7653" width="20" style="1" bestFit="1" customWidth="1"/>
    <col min="7654" max="7654" width="14.42578125" style="1" bestFit="1" customWidth="1"/>
    <col min="7655" max="7655" width="14.5703125" style="1" bestFit="1" customWidth="1"/>
    <col min="7656" max="7656" width="15.5703125" style="1" bestFit="1" customWidth="1"/>
    <col min="7657" max="7657" width="11.42578125" style="1" customWidth="1"/>
    <col min="7658" max="7897" width="11.42578125" style="1"/>
    <col min="7898" max="7898" width="4.42578125" style="1" bestFit="1" customWidth="1"/>
    <col min="7899" max="7899" width="41.42578125" style="1" customWidth="1"/>
    <col min="7900" max="7900" width="42.5703125" style="1" customWidth="1"/>
    <col min="7901" max="7901" width="35.42578125" style="1" customWidth="1"/>
    <col min="7902" max="7902" width="27" style="1" customWidth="1"/>
    <col min="7903" max="7903" width="17.85546875" style="1" customWidth="1"/>
    <col min="7904" max="7904" width="19.42578125" style="1" bestFit="1" customWidth="1"/>
    <col min="7905" max="7905" width="10.85546875" style="1" customWidth="1"/>
    <col min="7906" max="7906" width="16.5703125" style="1" bestFit="1" customWidth="1"/>
    <col min="7907" max="7907" width="13.5703125" style="1" bestFit="1" customWidth="1"/>
    <col min="7908" max="7908" width="17.42578125" style="1" bestFit="1" customWidth="1"/>
    <col min="7909" max="7909" width="20" style="1" bestFit="1" customWidth="1"/>
    <col min="7910" max="7910" width="14.42578125" style="1" bestFit="1" customWidth="1"/>
    <col min="7911" max="7911" width="14.5703125" style="1" bestFit="1" customWidth="1"/>
    <col min="7912" max="7912" width="15.5703125" style="1" bestFit="1" customWidth="1"/>
    <col min="7913" max="7913" width="11.42578125" style="1" customWidth="1"/>
    <col min="7914" max="8153" width="11.42578125" style="1"/>
    <col min="8154" max="8154" width="4.42578125" style="1" bestFit="1" customWidth="1"/>
    <col min="8155" max="8155" width="41.42578125" style="1" customWidth="1"/>
    <col min="8156" max="8156" width="42.5703125" style="1" customWidth="1"/>
    <col min="8157" max="8157" width="35.42578125" style="1" customWidth="1"/>
    <col min="8158" max="8158" width="27" style="1" customWidth="1"/>
    <col min="8159" max="8159" width="17.85546875" style="1" customWidth="1"/>
    <col min="8160" max="8160" width="19.42578125" style="1" bestFit="1" customWidth="1"/>
    <col min="8161" max="8161" width="10.85546875" style="1" customWidth="1"/>
    <col min="8162" max="8162" width="16.5703125" style="1" bestFit="1" customWidth="1"/>
    <col min="8163" max="8163" width="13.5703125" style="1" bestFit="1" customWidth="1"/>
    <col min="8164" max="8164" width="17.42578125" style="1" bestFit="1" customWidth="1"/>
    <col min="8165" max="8165" width="20" style="1" bestFit="1" customWidth="1"/>
    <col min="8166" max="8166" width="14.42578125" style="1" bestFit="1" customWidth="1"/>
    <col min="8167" max="8167" width="14.5703125" style="1" bestFit="1" customWidth="1"/>
    <col min="8168" max="8168" width="15.5703125" style="1" bestFit="1" customWidth="1"/>
    <col min="8169" max="8169" width="11.42578125" style="1" customWidth="1"/>
    <col min="8170" max="8409" width="11.42578125" style="1"/>
    <col min="8410" max="8410" width="4.42578125" style="1" bestFit="1" customWidth="1"/>
    <col min="8411" max="8411" width="41.42578125" style="1" customWidth="1"/>
    <col min="8412" max="8412" width="42.5703125" style="1" customWidth="1"/>
    <col min="8413" max="8413" width="35.42578125" style="1" customWidth="1"/>
    <col min="8414" max="8414" width="27" style="1" customWidth="1"/>
    <col min="8415" max="8415" width="17.85546875" style="1" customWidth="1"/>
    <col min="8416" max="8416" width="19.42578125" style="1" bestFit="1" customWidth="1"/>
    <col min="8417" max="8417" width="10.85546875" style="1" customWidth="1"/>
    <col min="8418" max="8418" width="16.5703125" style="1" bestFit="1" customWidth="1"/>
    <col min="8419" max="8419" width="13.5703125" style="1" bestFit="1" customWidth="1"/>
    <col min="8420" max="8420" width="17.42578125" style="1" bestFit="1" customWidth="1"/>
    <col min="8421" max="8421" width="20" style="1" bestFit="1" customWidth="1"/>
    <col min="8422" max="8422" width="14.42578125" style="1" bestFit="1" customWidth="1"/>
    <col min="8423" max="8423" width="14.5703125" style="1" bestFit="1" customWidth="1"/>
    <col min="8424" max="8424" width="15.5703125" style="1" bestFit="1" customWidth="1"/>
    <col min="8425" max="8425" width="11.42578125" style="1" customWidth="1"/>
    <col min="8426" max="8665" width="11.42578125" style="1"/>
    <col min="8666" max="8666" width="4.42578125" style="1" bestFit="1" customWidth="1"/>
    <col min="8667" max="8667" width="41.42578125" style="1" customWidth="1"/>
    <col min="8668" max="8668" width="42.5703125" style="1" customWidth="1"/>
    <col min="8669" max="8669" width="35.42578125" style="1" customWidth="1"/>
    <col min="8670" max="8670" width="27" style="1" customWidth="1"/>
    <col min="8671" max="8671" width="17.85546875" style="1" customWidth="1"/>
    <col min="8672" max="8672" width="19.42578125" style="1" bestFit="1" customWidth="1"/>
    <col min="8673" max="8673" width="10.85546875" style="1" customWidth="1"/>
    <col min="8674" max="8674" width="16.5703125" style="1" bestFit="1" customWidth="1"/>
    <col min="8675" max="8675" width="13.5703125" style="1" bestFit="1" customWidth="1"/>
    <col min="8676" max="8676" width="17.42578125" style="1" bestFit="1" customWidth="1"/>
    <col min="8677" max="8677" width="20" style="1" bestFit="1" customWidth="1"/>
    <col min="8678" max="8678" width="14.42578125" style="1" bestFit="1" customWidth="1"/>
    <col min="8679" max="8679" width="14.5703125" style="1" bestFit="1" customWidth="1"/>
    <col min="8680" max="8680" width="15.5703125" style="1" bestFit="1" customWidth="1"/>
    <col min="8681" max="8681" width="11.42578125" style="1" customWidth="1"/>
    <col min="8682" max="8921" width="11.42578125" style="1"/>
    <col min="8922" max="8922" width="4.42578125" style="1" bestFit="1" customWidth="1"/>
    <col min="8923" max="8923" width="41.42578125" style="1" customWidth="1"/>
    <col min="8924" max="8924" width="42.5703125" style="1" customWidth="1"/>
    <col min="8925" max="8925" width="35.42578125" style="1" customWidth="1"/>
    <col min="8926" max="8926" width="27" style="1" customWidth="1"/>
    <col min="8927" max="8927" width="17.85546875" style="1" customWidth="1"/>
    <col min="8928" max="8928" width="19.42578125" style="1" bestFit="1" customWidth="1"/>
    <col min="8929" max="8929" width="10.85546875" style="1" customWidth="1"/>
    <col min="8930" max="8930" width="16.5703125" style="1" bestFit="1" customWidth="1"/>
    <col min="8931" max="8931" width="13.5703125" style="1" bestFit="1" customWidth="1"/>
    <col min="8932" max="8932" width="17.42578125" style="1" bestFit="1" customWidth="1"/>
    <col min="8933" max="8933" width="20" style="1" bestFit="1" customWidth="1"/>
    <col min="8934" max="8934" width="14.42578125" style="1" bestFit="1" customWidth="1"/>
    <col min="8935" max="8935" width="14.5703125" style="1" bestFit="1" customWidth="1"/>
    <col min="8936" max="8936" width="15.5703125" style="1" bestFit="1" customWidth="1"/>
    <col min="8937" max="8937" width="11.42578125" style="1" customWidth="1"/>
    <col min="8938" max="9177" width="11.42578125" style="1"/>
    <col min="9178" max="9178" width="4.42578125" style="1" bestFit="1" customWidth="1"/>
    <col min="9179" max="9179" width="41.42578125" style="1" customWidth="1"/>
    <col min="9180" max="9180" width="42.5703125" style="1" customWidth="1"/>
    <col min="9181" max="9181" width="35.42578125" style="1" customWidth="1"/>
    <col min="9182" max="9182" width="27" style="1" customWidth="1"/>
    <col min="9183" max="9183" width="17.85546875" style="1" customWidth="1"/>
    <col min="9184" max="9184" width="19.42578125" style="1" bestFit="1" customWidth="1"/>
    <col min="9185" max="9185" width="10.85546875" style="1" customWidth="1"/>
    <col min="9186" max="9186" width="16.5703125" style="1" bestFit="1" customWidth="1"/>
    <col min="9187" max="9187" width="13.5703125" style="1" bestFit="1" customWidth="1"/>
    <col min="9188" max="9188" width="17.42578125" style="1" bestFit="1" customWidth="1"/>
    <col min="9189" max="9189" width="20" style="1" bestFit="1" customWidth="1"/>
    <col min="9190" max="9190" width="14.42578125" style="1" bestFit="1" customWidth="1"/>
    <col min="9191" max="9191" width="14.5703125" style="1" bestFit="1" customWidth="1"/>
    <col min="9192" max="9192" width="15.5703125" style="1" bestFit="1" customWidth="1"/>
    <col min="9193" max="9193" width="11.42578125" style="1" customWidth="1"/>
    <col min="9194" max="9433" width="11.42578125" style="1"/>
    <col min="9434" max="9434" width="4.42578125" style="1" bestFit="1" customWidth="1"/>
    <col min="9435" max="9435" width="41.42578125" style="1" customWidth="1"/>
    <col min="9436" max="9436" width="42.5703125" style="1" customWidth="1"/>
    <col min="9437" max="9437" width="35.42578125" style="1" customWidth="1"/>
    <col min="9438" max="9438" width="27" style="1" customWidth="1"/>
    <col min="9439" max="9439" width="17.85546875" style="1" customWidth="1"/>
    <col min="9440" max="9440" width="19.42578125" style="1" bestFit="1" customWidth="1"/>
    <col min="9441" max="9441" width="10.85546875" style="1" customWidth="1"/>
    <col min="9442" max="9442" width="16.5703125" style="1" bestFit="1" customWidth="1"/>
    <col min="9443" max="9443" width="13.5703125" style="1" bestFit="1" customWidth="1"/>
    <col min="9444" max="9444" width="17.42578125" style="1" bestFit="1" customWidth="1"/>
    <col min="9445" max="9445" width="20" style="1" bestFit="1" customWidth="1"/>
    <col min="9446" max="9446" width="14.42578125" style="1" bestFit="1" customWidth="1"/>
    <col min="9447" max="9447" width="14.5703125" style="1" bestFit="1" customWidth="1"/>
    <col min="9448" max="9448" width="15.5703125" style="1" bestFit="1" customWidth="1"/>
    <col min="9449" max="9449" width="11.42578125" style="1" customWidth="1"/>
    <col min="9450" max="9689" width="11.42578125" style="1"/>
    <col min="9690" max="9690" width="4.42578125" style="1" bestFit="1" customWidth="1"/>
    <col min="9691" max="9691" width="41.42578125" style="1" customWidth="1"/>
    <col min="9692" max="9692" width="42.5703125" style="1" customWidth="1"/>
    <col min="9693" max="9693" width="35.42578125" style="1" customWidth="1"/>
    <col min="9694" max="9694" width="27" style="1" customWidth="1"/>
    <col min="9695" max="9695" width="17.85546875" style="1" customWidth="1"/>
    <col min="9696" max="9696" width="19.42578125" style="1" bestFit="1" customWidth="1"/>
    <col min="9697" max="9697" width="10.85546875" style="1" customWidth="1"/>
    <col min="9698" max="9698" width="16.5703125" style="1" bestFit="1" customWidth="1"/>
    <col min="9699" max="9699" width="13.5703125" style="1" bestFit="1" customWidth="1"/>
    <col min="9700" max="9700" width="17.42578125" style="1" bestFit="1" customWidth="1"/>
    <col min="9701" max="9701" width="20" style="1" bestFit="1" customWidth="1"/>
    <col min="9702" max="9702" width="14.42578125" style="1" bestFit="1" customWidth="1"/>
    <col min="9703" max="9703" width="14.5703125" style="1" bestFit="1" customWidth="1"/>
    <col min="9704" max="9704" width="15.5703125" style="1" bestFit="1" customWidth="1"/>
    <col min="9705" max="9705" width="11.42578125" style="1" customWidth="1"/>
    <col min="9706" max="9945" width="11.42578125" style="1"/>
    <col min="9946" max="9946" width="4.42578125" style="1" bestFit="1" customWidth="1"/>
    <col min="9947" max="9947" width="41.42578125" style="1" customWidth="1"/>
    <col min="9948" max="9948" width="42.5703125" style="1" customWidth="1"/>
    <col min="9949" max="9949" width="35.42578125" style="1" customWidth="1"/>
    <col min="9950" max="9950" width="27" style="1" customWidth="1"/>
    <col min="9951" max="9951" width="17.85546875" style="1" customWidth="1"/>
    <col min="9952" max="9952" width="19.42578125" style="1" bestFit="1" customWidth="1"/>
    <col min="9953" max="9953" width="10.85546875" style="1" customWidth="1"/>
    <col min="9954" max="9954" width="16.5703125" style="1" bestFit="1" customWidth="1"/>
    <col min="9955" max="9955" width="13.5703125" style="1" bestFit="1" customWidth="1"/>
    <col min="9956" max="9956" width="17.42578125" style="1" bestFit="1" customWidth="1"/>
    <col min="9957" max="9957" width="20" style="1" bestFit="1" customWidth="1"/>
    <col min="9958" max="9958" width="14.42578125" style="1" bestFit="1" customWidth="1"/>
    <col min="9959" max="9959" width="14.5703125" style="1" bestFit="1" customWidth="1"/>
    <col min="9960" max="9960" width="15.5703125" style="1" bestFit="1" customWidth="1"/>
    <col min="9961" max="9961" width="11.42578125" style="1" customWidth="1"/>
    <col min="9962" max="10201" width="11.42578125" style="1"/>
    <col min="10202" max="10202" width="4.42578125" style="1" bestFit="1" customWidth="1"/>
    <col min="10203" max="10203" width="41.42578125" style="1" customWidth="1"/>
    <col min="10204" max="10204" width="42.5703125" style="1" customWidth="1"/>
    <col min="10205" max="10205" width="35.42578125" style="1" customWidth="1"/>
    <col min="10206" max="10206" width="27" style="1" customWidth="1"/>
    <col min="10207" max="10207" width="17.85546875" style="1" customWidth="1"/>
    <col min="10208" max="10208" width="19.42578125" style="1" bestFit="1" customWidth="1"/>
    <col min="10209" max="10209" width="10.85546875" style="1" customWidth="1"/>
    <col min="10210" max="10210" width="16.5703125" style="1" bestFit="1" customWidth="1"/>
    <col min="10211" max="10211" width="13.5703125" style="1" bestFit="1" customWidth="1"/>
    <col min="10212" max="10212" width="17.42578125" style="1" bestFit="1" customWidth="1"/>
    <col min="10213" max="10213" width="20" style="1" bestFit="1" customWidth="1"/>
    <col min="10214" max="10214" width="14.42578125" style="1" bestFit="1" customWidth="1"/>
    <col min="10215" max="10215" width="14.5703125" style="1" bestFit="1" customWidth="1"/>
    <col min="10216" max="10216" width="15.5703125" style="1" bestFit="1" customWidth="1"/>
    <col min="10217" max="10217" width="11.42578125" style="1" customWidth="1"/>
    <col min="10218" max="10457" width="11.42578125" style="1"/>
    <col min="10458" max="10458" width="4.42578125" style="1" bestFit="1" customWidth="1"/>
    <col min="10459" max="10459" width="41.42578125" style="1" customWidth="1"/>
    <col min="10460" max="10460" width="42.5703125" style="1" customWidth="1"/>
    <col min="10461" max="10461" width="35.42578125" style="1" customWidth="1"/>
    <col min="10462" max="10462" width="27" style="1" customWidth="1"/>
    <col min="10463" max="10463" width="17.85546875" style="1" customWidth="1"/>
    <col min="10464" max="10464" width="19.42578125" style="1" bestFit="1" customWidth="1"/>
    <col min="10465" max="10465" width="10.85546875" style="1" customWidth="1"/>
    <col min="10466" max="10466" width="16.5703125" style="1" bestFit="1" customWidth="1"/>
    <col min="10467" max="10467" width="13.5703125" style="1" bestFit="1" customWidth="1"/>
    <col min="10468" max="10468" width="17.42578125" style="1" bestFit="1" customWidth="1"/>
    <col min="10469" max="10469" width="20" style="1" bestFit="1" customWidth="1"/>
    <col min="10470" max="10470" width="14.42578125" style="1" bestFit="1" customWidth="1"/>
    <col min="10471" max="10471" width="14.5703125" style="1" bestFit="1" customWidth="1"/>
    <col min="10472" max="10472" width="15.5703125" style="1" bestFit="1" customWidth="1"/>
    <col min="10473" max="10473" width="11.42578125" style="1" customWidth="1"/>
    <col min="10474" max="10713" width="11.42578125" style="1"/>
    <col min="10714" max="10714" width="4.42578125" style="1" bestFit="1" customWidth="1"/>
    <col min="10715" max="10715" width="41.42578125" style="1" customWidth="1"/>
    <col min="10716" max="10716" width="42.5703125" style="1" customWidth="1"/>
    <col min="10717" max="10717" width="35.42578125" style="1" customWidth="1"/>
    <col min="10718" max="10718" width="27" style="1" customWidth="1"/>
    <col min="10719" max="10719" width="17.85546875" style="1" customWidth="1"/>
    <col min="10720" max="10720" width="19.42578125" style="1" bestFit="1" customWidth="1"/>
    <col min="10721" max="10721" width="10.85546875" style="1" customWidth="1"/>
    <col min="10722" max="10722" width="16.5703125" style="1" bestFit="1" customWidth="1"/>
    <col min="10723" max="10723" width="13.5703125" style="1" bestFit="1" customWidth="1"/>
    <col min="10724" max="10724" width="17.42578125" style="1" bestFit="1" customWidth="1"/>
    <col min="10725" max="10725" width="20" style="1" bestFit="1" customWidth="1"/>
    <col min="10726" max="10726" width="14.42578125" style="1" bestFit="1" customWidth="1"/>
    <col min="10727" max="10727" width="14.5703125" style="1" bestFit="1" customWidth="1"/>
    <col min="10728" max="10728" width="15.5703125" style="1" bestFit="1" customWidth="1"/>
    <col min="10729" max="10729" width="11.42578125" style="1" customWidth="1"/>
    <col min="10730" max="10969" width="11.42578125" style="1"/>
    <col min="10970" max="10970" width="4.42578125" style="1" bestFit="1" customWidth="1"/>
    <col min="10971" max="10971" width="41.42578125" style="1" customWidth="1"/>
    <col min="10972" max="10972" width="42.5703125" style="1" customWidth="1"/>
    <col min="10973" max="10973" width="35.42578125" style="1" customWidth="1"/>
    <col min="10974" max="10974" width="27" style="1" customWidth="1"/>
    <col min="10975" max="10975" width="17.85546875" style="1" customWidth="1"/>
    <col min="10976" max="10976" width="19.42578125" style="1" bestFit="1" customWidth="1"/>
    <col min="10977" max="10977" width="10.85546875" style="1" customWidth="1"/>
    <col min="10978" max="10978" width="16.5703125" style="1" bestFit="1" customWidth="1"/>
    <col min="10979" max="10979" width="13.5703125" style="1" bestFit="1" customWidth="1"/>
    <col min="10980" max="10980" width="17.42578125" style="1" bestFit="1" customWidth="1"/>
    <col min="10981" max="10981" width="20" style="1" bestFit="1" customWidth="1"/>
    <col min="10982" max="10982" width="14.42578125" style="1" bestFit="1" customWidth="1"/>
    <col min="10983" max="10983" width="14.5703125" style="1" bestFit="1" customWidth="1"/>
    <col min="10984" max="10984" width="15.5703125" style="1" bestFit="1" customWidth="1"/>
    <col min="10985" max="10985" width="11.42578125" style="1" customWidth="1"/>
    <col min="10986" max="11225" width="11.42578125" style="1"/>
    <col min="11226" max="11226" width="4.42578125" style="1" bestFit="1" customWidth="1"/>
    <col min="11227" max="11227" width="41.42578125" style="1" customWidth="1"/>
    <col min="11228" max="11228" width="42.5703125" style="1" customWidth="1"/>
    <col min="11229" max="11229" width="35.42578125" style="1" customWidth="1"/>
    <col min="11230" max="11230" width="27" style="1" customWidth="1"/>
    <col min="11231" max="11231" width="17.85546875" style="1" customWidth="1"/>
    <col min="11232" max="11232" width="19.42578125" style="1" bestFit="1" customWidth="1"/>
    <col min="11233" max="11233" width="10.85546875" style="1" customWidth="1"/>
    <col min="11234" max="11234" width="16.5703125" style="1" bestFit="1" customWidth="1"/>
    <col min="11235" max="11235" width="13.5703125" style="1" bestFit="1" customWidth="1"/>
    <col min="11236" max="11236" width="17.42578125" style="1" bestFit="1" customWidth="1"/>
    <col min="11237" max="11237" width="20" style="1" bestFit="1" customWidth="1"/>
    <col min="11238" max="11238" width="14.42578125" style="1" bestFit="1" customWidth="1"/>
    <col min="11239" max="11239" width="14.5703125" style="1" bestFit="1" customWidth="1"/>
    <col min="11240" max="11240" width="15.5703125" style="1" bestFit="1" customWidth="1"/>
    <col min="11241" max="11241" width="11.42578125" style="1" customWidth="1"/>
    <col min="11242" max="11481" width="11.42578125" style="1"/>
    <col min="11482" max="11482" width="4.42578125" style="1" bestFit="1" customWidth="1"/>
    <col min="11483" max="11483" width="41.42578125" style="1" customWidth="1"/>
    <col min="11484" max="11484" width="42.5703125" style="1" customWidth="1"/>
    <col min="11485" max="11485" width="35.42578125" style="1" customWidth="1"/>
    <col min="11486" max="11486" width="27" style="1" customWidth="1"/>
    <col min="11487" max="11487" width="17.85546875" style="1" customWidth="1"/>
    <col min="11488" max="11488" width="19.42578125" style="1" bestFit="1" customWidth="1"/>
    <col min="11489" max="11489" width="10.85546875" style="1" customWidth="1"/>
    <col min="11490" max="11490" width="16.5703125" style="1" bestFit="1" customWidth="1"/>
    <col min="11491" max="11491" width="13.5703125" style="1" bestFit="1" customWidth="1"/>
    <col min="11492" max="11492" width="17.42578125" style="1" bestFit="1" customWidth="1"/>
    <col min="11493" max="11493" width="20" style="1" bestFit="1" customWidth="1"/>
    <col min="11494" max="11494" width="14.42578125" style="1" bestFit="1" customWidth="1"/>
    <col min="11495" max="11495" width="14.5703125" style="1" bestFit="1" customWidth="1"/>
    <col min="11496" max="11496" width="15.5703125" style="1" bestFit="1" customWidth="1"/>
    <col min="11497" max="11497" width="11.42578125" style="1" customWidth="1"/>
    <col min="11498" max="11737" width="11.42578125" style="1"/>
    <col min="11738" max="11738" width="4.42578125" style="1" bestFit="1" customWidth="1"/>
    <col min="11739" max="11739" width="41.42578125" style="1" customWidth="1"/>
    <col min="11740" max="11740" width="42.5703125" style="1" customWidth="1"/>
    <col min="11741" max="11741" width="35.42578125" style="1" customWidth="1"/>
    <col min="11742" max="11742" width="27" style="1" customWidth="1"/>
    <col min="11743" max="11743" width="17.85546875" style="1" customWidth="1"/>
    <col min="11744" max="11744" width="19.42578125" style="1" bestFit="1" customWidth="1"/>
    <col min="11745" max="11745" width="10.85546875" style="1" customWidth="1"/>
    <col min="11746" max="11746" width="16.5703125" style="1" bestFit="1" customWidth="1"/>
    <col min="11747" max="11747" width="13.5703125" style="1" bestFit="1" customWidth="1"/>
    <col min="11748" max="11748" width="17.42578125" style="1" bestFit="1" customWidth="1"/>
    <col min="11749" max="11749" width="20" style="1" bestFit="1" customWidth="1"/>
    <col min="11750" max="11750" width="14.42578125" style="1" bestFit="1" customWidth="1"/>
    <col min="11751" max="11751" width="14.5703125" style="1" bestFit="1" customWidth="1"/>
    <col min="11752" max="11752" width="15.5703125" style="1" bestFit="1" customWidth="1"/>
    <col min="11753" max="11753" width="11.42578125" style="1" customWidth="1"/>
    <col min="11754" max="11993" width="11.42578125" style="1"/>
    <col min="11994" max="11994" width="4.42578125" style="1" bestFit="1" customWidth="1"/>
    <col min="11995" max="11995" width="41.42578125" style="1" customWidth="1"/>
    <col min="11996" max="11996" width="42.5703125" style="1" customWidth="1"/>
    <col min="11997" max="11997" width="35.42578125" style="1" customWidth="1"/>
    <col min="11998" max="11998" width="27" style="1" customWidth="1"/>
    <col min="11999" max="11999" width="17.85546875" style="1" customWidth="1"/>
    <col min="12000" max="12000" width="19.42578125" style="1" bestFit="1" customWidth="1"/>
    <col min="12001" max="12001" width="10.85546875" style="1" customWidth="1"/>
    <col min="12002" max="12002" width="16.5703125" style="1" bestFit="1" customWidth="1"/>
    <col min="12003" max="12003" width="13.5703125" style="1" bestFit="1" customWidth="1"/>
    <col min="12004" max="12004" width="17.42578125" style="1" bestFit="1" customWidth="1"/>
    <col min="12005" max="12005" width="20" style="1" bestFit="1" customWidth="1"/>
    <col min="12006" max="12006" width="14.42578125" style="1" bestFit="1" customWidth="1"/>
    <col min="12007" max="12007" width="14.5703125" style="1" bestFit="1" customWidth="1"/>
    <col min="12008" max="12008" width="15.5703125" style="1" bestFit="1" customWidth="1"/>
    <col min="12009" max="12009" width="11.42578125" style="1" customWidth="1"/>
    <col min="12010" max="12249" width="11.42578125" style="1"/>
    <col min="12250" max="12250" width="4.42578125" style="1" bestFit="1" customWidth="1"/>
    <col min="12251" max="12251" width="41.42578125" style="1" customWidth="1"/>
    <col min="12252" max="12252" width="42.5703125" style="1" customWidth="1"/>
    <col min="12253" max="12253" width="35.42578125" style="1" customWidth="1"/>
    <col min="12254" max="12254" width="27" style="1" customWidth="1"/>
    <col min="12255" max="12255" width="17.85546875" style="1" customWidth="1"/>
    <col min="12256" max="12256" width="19.42578125" style="1" bestFit="1" customWidth="1"/>
    <col min="12257" max="12257" width="10.85546875" style="1" customWidth="1"/>
    <col min="12258" max="12258" width="16.5703125" style="1" bestFit="1" customWidth="1"/>
    <col min="12259" max="12259" width="13.5703125" style="1" bestFit="1" customWidth="1"/>
    <col min="12260" max="12260" width="17.42578125" style="1" bestFit="1" customWidth="1"/>
    <col min="12261" max="12261" width="20" style="1" bestFit="1" customWidth="1"/>
    <col min="12262" max="12262" width="14.42578125" style="1" bestFit="1" customWidth="1"/>
    <col min="12263" max="12263" width="14.5703125" style="1" bestFit="1" customWidth="1"/>
    <col min="12264" max="12264" width="15.5703125" style="1" bestFit="1" customWidth="1"/>
    <col min="12265" max="12265" width="11.42578125" style="1" customWidth="1"/>
    <col min="12266" max="12505" width="11.42578125" style="1"/>
    <col min="12506" max="12506" width="4.42578125" style="1" bestFit="1" customWidth="1"/>
    <col min="12507" max="12507" width="41.42578125" style="1" customWidth="1"/>
    <col min="12508" max="12508" width="42.5703125" style="1" customWidth="1"/>
    <col min="12509" max="12509" width="35.42578125" style="1" customWidth="1"/>
    <col min="12510" max="12510" width="27" style="1" customWidth="1"/>
    <col min="12511" max="12511" width="17.85546875" style="1" customWidth="1"/>
    <col min="12512" max="12512" width="19.42578125" style="1" bestFit="1" customWidth="1"/>
    <col min="12513" max="12513" width="10.85546875" style="1" customWidth="1"/>
    <col min="12514" max="12514" width="16.5703125" style="1" bestFit="1" customWidth="1"/>
    <col min="12515" max="12515" width="13.5703125" style="1" bestFit="1" customWidth="1"/>
    <col min="12516" max="12516" width="17.42578125" style="1" bestFit="1" customWidth="1"/>
    <col min="12517" max="12517" width="20" style="1" bestFit="1" customWidth="1"/>
    <col min="12518" max="12518" width="14.42578125" style="1" bestFit="1" customWidth="1"/>
    <col min="12519" max="12519" width="14.5703125" style="1" bestFit="1" customWidth="1"/>
    <col min="12520" max="12520" width="15.5703125" style="1" bestFit="1" customWidth="1"/>
    <col min="12521" max="12521" width="11.42578125" style="1" customWidth="1"/>
    <col min="12522" max="12761" width="11.42578125" style="1"/>
    <col min="12762" max="12762" width="4.42578125" style="1" bestFit="1" customWidth="1"/>
    <col min="12763" max="12763" width="41.42578125" style="1" customWidth="1"/>
    <col min="12764" max="12764" width="42.5703125" style="1" customWidth="1"/>
    <col min="12765" max="12765" width="35.42578125" style="1" customWidth="1"/>
    <col min="12766" max="12766" width="27" style="1" customWidth="1"/>
    <col min="12767" max="12767" width="17.85546875" style="1" customWidth="1"/>
    <col min="12768" max="12768" width="19.42578125" style="1" bestFit="1" customWidth="1"/>
    <col min="12769" max="12769" width="10.85546875" style="1" customWidth="1"/>
    <col min="12770" max="12770" width="16.5703125" style="1" bestFit="1" customWidth="1"/>
    <col min="12771" max="12771" width="13.5703125" style="1" bestFit="1" customWidth="1"/>
    <col min="12772" max="12772" width="17.42578125" style="1" bestFit="1" customWidth="1"/>
    <col min="12773" max="12773" width="20" style="1" bestFit="1" customWidth="1"/>
    <col min="12774" max="12774" width="14.42578125" style="1" bestFit="1" customWidth="1"/>
    <col min="12775" max="12775" width="14.5703125" style="1" bestFit="1" customWidth="1"/>
    <col min="12776" max="12776" width="15.5703125" style="1" bestFit="1" customWidth="1"/>
    <col min="12777" max="12777" width="11.42578125" style="1" customWidth="1"/>
    <col min="12778" max="13017" width="11.42578125" style="1"/>
    <col min="13018" max="13018" width="4.42578125" style="1" bestFit="1" customWidth="1"/>
    <col min="13019" max="13019" width="41.42578125" style="1" customWidth="1"/>
    <col min="13020" max="13020" width="42.5703125" style="1" customWidth="1"/>
    <col min="13021" max="13021" width="35.42578125" style="1" customWidth="1"/>
    <col min="13022" max="13022" width="27" style="1" customWidth="1"/>
    <col min="13023" max="13023" width="17.85546875" style="1" customWidth="1"/>
    <col min="13024" max="13024" width="19.42578125" style="1" bestFit="1" customWidth="1"/>
    <col min="13025" max="13025" width="10.85546875" style="1" customWidth="1"/>
    <col min="13026" max="13026" width="16.5703125" style="1" bestFit="1" customWidth="1"/>
    <col min="13027" max="13027" width="13.5703125" style="1" bestFit="1" customWidth="1"/>
    <col min="13028" max="13028" width="17.42578125" style="1" bestFit="1" customWidth="1"/>
    <col min="13029" max="13029" width="20" style="1" bestFit="1" customWidth="1"/>
    <col min="13030" max="13030" width="14.42578125" style="1" bestFit="1" customWidth="1"/>
    <col min="13031" max="13031" width="14.5703125" style="1" bestFit="1" customWidth="1"/>
    <col min="13032" max="13032" width="15.5703125" style="1" bestFit="1" customWidth="1"/>
    <col min="13033" max="13033" width="11.42578125" style="1" customWidth="1"/>
    <col min="13034" max="13273" width="11.42578125" style="1"/>
    <col min="13274" max="13274" width="4.42578125" style="1" bestFit="1" customWidth="1"/>
    <col min="13275" max="13275" width="41.42578125" style="1" customWidth="1"/>
    <col min="13276" max="13276" width="42.5703125" style="1" customWidth="1"/>
    <col min="13277" max="13277" width="35.42578125" style="1" customWidth="1"/>
    <col min="13278" max="13278" width="27" style="1" customWidth="1"/>
    <col min="13279" max="13279" width="17.85546875" style="1" customWidth="1"/>
    <col min="13280" max="13280" width="19.42578125" style="1" bestFit="1" customWidth="1"/>
    <col min="13281" max="13281" width="10.85546875" style="1" customWidth="1"/>
    <col min="13282" max="13282" width="16.5703125" style="1" bestFit="1" customWidth="1"/>
    <col min="13283" max="13283" width="13.5703125" style="1" bestFit="1" customWidth="1"/>
    <col min="13284" max="13284" width="17.42578125" style="1" bestFit="1" customWidth="1"/>
    <col min="13285" max="13285" width="20" style="1" bestFit="1" customWidth="1"/>
    <col min="13286" max="13286" width="14.42578125" style="1" bestFit="1" customWidth="1"/>
    <col min="13287" max="13287" width="14.5703125" style="1" bestFit="1" customWidth="1"/>
    <col min="13288" max="13288" width="15.5703125" style="1" bestFit="1" customWidth="1"/>
    <col min="13289" max="13289" width="11.42578125" style="1" customWidth="1"/>
    <col min="13290" max="13529" width="11.42578125" style="1"/>
    <col min="13530" max="13530" width="4.42578125" style="1" bestFit="1" customWidth="1"/>
    <col min="13531" max="13531" width="41.42578125" style="1" customWidth="1"/>
    <col min="13532" max="13532" width="42.5703125" style="1" customWidth="1"/>
    <col min="13533" max="13533" width="35.42578125" style="1" customWidth="1"/>
    <col min="13534" max="13534" width="27" style="1" customWidth="1"/>
    <col min="13535" max="13535" width="17.85546875" style="1" customWidth="1"/>
    <col min="13536" max="13536" width="19.42578125" style="1" bestFit="1" customWidth="1"/>
    <col min="13537" max="13537" width="10.85546875" style="1" customWidth="1"/>
    <col min="13538" max="13538" width="16.5703125" style="1" bestFit="1" customWidth="1"/>
    <col min="13539" max="13539" width="13.5703125" style="1" bestFit="1" customWidth="1"/>
    <col min="13540" max="13540" width="17.42578125" style="1" bestFit="1" customWidth="1"/>
    <col min="13541" max="13541" width="20" style="1" bestFit="1" customWidth="1"/>
    <col min="13542" max="13542" width="14.42578125" style="1" bestFit="1" customWidth="1"/>
    <col min="13543" max="13543" width="14.5703125" style="1" bestFit="1" customWidth="1"/>
    <col min="13544" max="13544" width="15.5703125" style="1" bestFit="1" customWidth="1"/>
    <col min="13545" max="13545" width="11.42578125" style="1" customWidth="1"/>
    <col min="13546" max="13785" width="11.42578125" style="1"/>
    <col min="13786" max="13786" width="4.42578125" style="1" bestFit="1" customWidth="1"/>
    <col min="13787" max="13787" width="41.42578125" style="1" customWidth="1"/>
    <col min="13788" max="13788" width="42.5703125" style="1" customWidth="1"/>
    <col min="13789" max="13789" width="35.42578125" style="1" customWidth="1"/>
    <col min="13790" max="13790" width="27" style="1" customWidth="1"/>
    <col min="13791" max="13791" width="17.85546875" style="1" customWidth="1"/>
    <col min="13792" max="13792" width="19.42578125" style="1" bestFit="1" customWidth="1"/>
    <col min="13793" max="13793" width="10.85546875" style="1" customWidth="1"/>
    <col min="13794" max="13794" width="16.5703125" style="1" bestFit="1" customWidth="1"/>
    <col min="13795" max="13795" width="13.5703125" style="1" bestFit="1" customWidth="1"/>
    <col min="13796" max="13796" width="17.42578125" style="1" bestFit="1" customWidth="1"/>
    <col min="13797" max="13797" width="20" style="1" bestFit="1" customWidth="1"/>
    <col min="13798" max="13798" width="14.42578125" style="1" bestFit="1" customWidth="1"/>
    <col min="13799" max="13799" width="14.5703125" style="1" bestFit="1" customWidth="1"/>
    <col min="13800" max="13800" width="15.5703125" style="1" bestFit="1" customWidth="1"/>
    <col min="13801" max="13801" width="11.42578125" style="1" customWidth="1"/>
    <col min="13802" max="14041" width="11.42578125" style="1"/>
    <col min="14042" max="14042" width="4.42578125" style="1" bestFit="1" customWidth="1"/>
    <col min="14043" max="14043" width="41.42578125" style="1" customWidth="1"/>
    <col min="14044" max="14044" width="42.5703125" style="1" customWidth="1"/>
    <col min="14045" max="14045" width="35.42578125" style="1" customWidth="1"/>
    <col min="14046" max="14046" width="27" style="1" customWidth="1"/>
    <col min="14047" max="14047" width="17.85546875" style="1" customWidth="1"/>
    <col min="14048" max="14048" width="19.42578125" style="1" bestFit="1" customWidth="1"/>
    <col min="14049" max="14049" width="10.85546875" style="1" customWidth="1"/>
    <col min="14050" max="14050" width="16.5703125" style="1" bestFit="1" customWidth="1"/>
    <col min="14051" max="14051" width="13.5703125" style="1" bestFit="1" customWidth="1"/>
    <col min="14052" max="14052" width="17.42578125" style="1" bestFit="1" customWidth="1"/>
    <col min="14053" max="14053" width="20" style="1" bestFit="1" customWidth="1"/>
    <col min="14054" max="14054" width="14.42578125" style="1" bestFit="1" customWidth="1"/>
    <col min="14055" max="14055" width="14.5703125" style="1" bestFit="1" customWidth="1"/>
    <col min="14056" max="14056" width="15.5703125" style="1" bestFit="1" customWidth="1"/>
    <col min="14057" max="14057" width="11.42578125" style="1" customWidth="1"/>
    <col min="14058" max="14297" width="11.42578125" style="1"/>
    <col min="14298" max="14298" width="4.42578125" style="1" bestFit="1" customWidth="1"/>
    <col min="14299" max="14299" width="41.42578125" style="1" customWidth="1"/>
    <col min="14300" max="14300" width="42.5703125" style="1" customWidth="1"/>
    <col min="14301" max="14301" width="35.42578125" style="1" customWidth="1"/>
    <col min="14302" max="14302" width="27" style="1" customWidth="1"/>
    <col min="14303" max="14303" width="17.85546875" style="1" customWidth="1"/>
    <col min="14304" max="14304" width="19.42578125" style="1" bestFit="1" customWidth="1"/>
    <col min="14305" max="14305" width="10.85546875" style="1" customWidth="1"/>
    <col min="14306" max="14306" width="16.5703125" style="1" bestFit="1" customWidth="1"/>
    <col min="14307" max="14307" width="13.5703125" style="1" bestFit="1" customWidth="1"/>
    <col min="14308" max="14308" width="17.42578125" style="1" bestFit="1" customWidth="1"/>
    <col min="14309" max="14309" width="20" style="1" bestFit="1" customWidth="1"/>
    <col min="14310" max="14310" width="14.42578125" style="1" bestFit="1" customWidth="1"/>
    <col min="14311" max="14311" width="14.5703125" style="1" bestFit="1" customWidth="1"/>
    <col min="14312" max="14312" width="15.5703125" style="1" bestFit="1" customWidth="1"/>
    <col min="14313" max="14313" width="11.42578125" style="1" customWidth="1"/>
    <col min="14314" max="14553" width="11.42578125" style="1"/>
    <col min="14554" max="14554" width="4.42578125" style="1" bestFit="1" customWidth="1"/>
    <col min="14555" max="14555" width="41.42578125" style="1" customWidth="1"/>
    <col min="14556" max="14556" width="42.5703125" style="1" customWidth="1"/>
    <col min="14557" max="14557" width="35.42578125" style="1" customWidth="1"/>
    <col min="14558" max="14558" width="27" style="1" customWidth="1"/>
    <col min="14559" max="14559" width="17.85546875" style="1" customWidth="1"/>
    <col min="14560" max="14560" width="19.42578125" style="1" bestFit="1" customWidth="1"/>
    <col min="14561" max="14561" width="10.85546875" style="1" customWidth="1"/>
    <col min="14562" max="14562" width="16.5703125" style="1" bestFit="1" customWidth="1"/>
    <col min="14563" max="14563" width="13.5703125" style="1" bestFit="1" customWidth="1"/>
    <col min="14564" max="14564" width="17.42578125" style="1" bestFit="1" customWidth="1"/>
    <col min="14565" max="14565" width="20" style="1" bestFit="1" customWidth="1"/>
    <col min="14566" max="14566" width="14.42578125" style="1" bestFit="1" customWidth="1"/>
    <col min="14567" max="14567" width="14.5703125" style="1" bestFit="1" customWidth="1"/>
    <col min="14568" max="14568" width="15.5703125" style="1" bestFit="1" customWidth="1"/>
    <col min="14569" max="14569" width="11.42578125" style="1" customWidth="1"/>
    <col min="14570" max="14809" width="11.42578125" style="1"/>
    <col min="14810" max="14810" width="4.42578125" style="1" bestFit="1" customWidth="1"/>
    <col min="14811" max="14811" width="41.42578125" style="1" customWidth="1"/>
    <col min="14812" max="14812" width="42.5703125" style="1" customWidth="1"/>
    <col min="14813" max="14813" width="35.42578125" style="1" customWidth="1"/>
    <col min="14814" max="14814" width="27" style="1" customWidth="1"/>
    <col min="14815" max="14815" width="17.85546875" style="1" customWidth="1"/>
    <col min="14816" max="14816" width="19.42578125" style="1" bestFit="1" customWidth="1"/>
    <col min="14817" max="14817" width="10.85546875" style="1" customWidth="1"/>
    <col min="14818" max="14818" width="16.5703125" style="1" bestFit="1" customWidth="1"/>
    <col min="14819" max="14819" width="13.5703125" style="1" bestFit="1" customWidth="1"/>
    <col min="14820" max="14820" width="17.42578125" style="1" bestFit="1" customWidth="1"/>
    <col min="14821" max="14821" width="20" style="1" bestFit="1" customWidth="1"/>
    <col min="14822" max="14822" width="14.42578125" style="1" bestFit="1" customWidth="1"/>
    <col min="14823" max="14823" width="14.5703125" style="1" bestFit="1" customWidth="1"/>
    <col min="14824" max="14824" width="15.5703125" style="1" bestFit="1" customWidth="1"/>
    <col min="14825" max="14825" width="11.42578125" style="1" customWidth="1"/>
    <col min="14826" max="15065" width="11.42578125" style="1"/>
    <col min="15066" max="15066" width="4.42578125" style="1" bestFit="1" customWidth="1"/>
    <col min="15067" max="15067" width="41.42578125" style="1" customWidth="1"/>
    <col min="15068" max="15068" width="42.5703125" style="1" customWidth="1"/>
    <col min="15069" max="15069" width="35.42578125" style="1" customWidth="1"/>
    <col min="15070" max="15070" width="27" style="1" customWidth="1"/>
    <col min="15071" max="15071" width="17.85546875" style="1" customWidth="1"/>
    <col min="15072" max="15072" width="19.42578125" style="1" bestFit="1" customWidth="1"/>
    <col min="15073" max="15073" width="10.85546875" style="1" customWidth="1"/>
    <col min="15074" max="15074" width="16.5703125" style="1" bestFit="1" customWidth="1"/>
    <col min="15075" max="15075" width="13.5703125" style="1" bestFit="1" customWidth="1"/>
    <col min="15076" max="15076" width="17.42578125" style="1" bestFit="1" customWidth="1"/>
    <col min="15077" max="15077" width="20" style="1" bestFit="1" customWidth="1"/>
    <col min="15078" max="15078" width="14.42578125" style="1" bestFit="1" customWidth="1"/>
    <col min="15079" max="15079" width="14.5703125" style="1" bestFit="1" customWidth="1"/>
    <col min="15080" max="15080" width="15.5703125" style="1" bestFit="1" customWidth="1"/>
    <col min="15081" max="15081" width="11.42578125" style="1" customWidth="1"/>
    <col min="15082" max="15321" width="11.42578125" style="1"/>
    <col min="15322" max="15322" width="4.42578125" style="1" bestFit="1" customWidth="1"/>
    <col min="15323" max="15323" width="41.42578125" style="1" customWidth="1"/>
    <col min="15324" max="15324" width="42.5703125" style="1" customWidth="1"/>
    <col min="15325" max="15325" width="35.42578125" style="1" customWidth="1"/>
    <col min="15326" max="15326" width="27" style="1" customWidth="1"/>
    <col min="15327" max="15327" width="17.85546875" style="1" customWidth="1"/>
    <col min="15328" max="15328" width="19.42578125" style="1" bestFit="1" customWidth="1"/>
    <col min="15329" max="15329" width="10.85546875" style="1" customWidth="1"/>
    <col min="15330" max="15330" width="16.5703125" style="1" bestFit="1" customWidth="1"/>
    <col min="15331" max="15331" width="13.5703125" style="1" bestFit="1" customWidth="1"/>
    <col min="15332" max="15332" width="17.42578125" style="1" bestFit="1" customWidth="1"/>
    <col min="15333" max="15333" width="20" style="1" bestFit="1" customWidth="1"/>
    <col min="15334" max="15334" width="14.42578125" style="1" bestFit="1" customWidth="1"/>
    <col min="15335" max="15335" width="14.5703125" style="1" bestFit="1" customWidth="1"/>
    <col min="15336" max="15336" width="15.5703125" style="1" bestFit="1" customWidth="1"/>
    <col min="15337" max="15337" width="11.42578125" style="1" customWidth="1"/>
    <col min="15338" max="15577" width="11.42578125" style="1"/>
    <col min="15578" max="15578" width="4.42578125" style="1" bestFit="1" customWidth="1"/>
    <col min="15579" max="15579" width="41.42578125" style="1" customWidth="1"/>
    <col min="15580" max="15580" width="42.5703125" style="1" customWidth="1"/>
    <col min="15581" max="15581" width="35.42578125" style="1" customWidth="1"/>
    <col min="15582" max="15582" width="27" style="1" customWidth="1"/>
    <col min="15583" max="15583" width="17.85546875" style="1" customWidth="1"/>
    <col min="15584" max="15584" width="19.42578125" style="1" bestFit="1" customWidth="1"/>
    <col min="15585" max="15585" width="10.85546875" style="1" customWidth="1"/>
    <col min="15586" max="15586" width="16.5703125" style="1" bestFit="1" customWidth="1"/>
    <col min="15587" max="15587" width="13.5703125" style="1" bestFit="1" customWidth="1"/>
    <col min="15588" max="15588" width="17.42578125" style="1" bestFit="1" customWidth="1"/>
    <col min="15589" max="15589" width="20" style="1" bestFit="1" customWidth="1"/>
    <col min="15590" max="15590" width="14.42578125" style="1" bestFit="1" customWidth="1"/>
    <col min="15591" max="15591" width="14.5703125" style="1" bestFit="1" customWidth="1"/>
    <col min="15592" max="15592" width="15.5703125" style="1" bestFit="1" customWidth="1"/>
    <col min="15593" max="15593" width="11.42578125" style="1" customWidth="1"/>
    <col min="15594" max="15833" width="11.42578125" style="1"/>
    <col min="15834" max="15834" width="4.42578125" style="1" bestFit="1" customWidth="1"/>
    <col min="15835" max="15835" width="41.42578125" style="1" customWidth="1"/>
    <col min="15836" max="15836" width="42.5703125" style="1" customWidth="1"/>
    <col min="15837" max="15837" width="35.42578125" style="1" customWidth="1"/>
    <col min="15838" max="15838" width="27" style="1" customWidth="1"/>
    <col min="15839" max="15839" width="17.85546875" style="1" customWidth="1"/>
    <col min="15840" max="15840" width="19.42578125" style="1" bestFit="1" customWidth="1"/>
    <col min="15841" max="15841" width="10.85546875" style="1" customWidth="1"/>
    <col min="15842" max="15842" width="16.5703125" style="1" bestFit="1" customWidth="1"/>
    <col min="15843" max="15843" width="13.5703125" style="1" bestFit="1" customWidth="1"/>
    <col min="15844" max="15844" width="17.42578125" style="1" bestFit="1" customWidth="1"/>
    <col min="15845" max="15845" width="20" style="1" bestFit="1" customWidth="1"/>
    <col min="15846" max="15846" width="14.42578125" style="1" bestFit="1" customWidth="1"/>
    <col min="15847" max="15847" width="14.5703125" style="1" bestFit="1" customWidth="1"/>
    <col min="15848" max="15848" width="15.5703125" style="1" bestFit="1" customWidth="1"/>
    <col min="15849" max="15849" width="11.42578125" style="1" customWidth="1"/>
    <col min="15850" max="16089" width="11.42578125" style="1"/>
    <col min="16090" max="16090" width="4.42578125" style="1" bestFit="1" customWidth="1"/>
    <col min="16091" max="16091" width="41.42578125" style="1" customWidth="1"/>
    <col min="16092" max="16092" width="42.5703125" style="1" customWidth="1"/>
    <col min="16093" max="16093" width="35.42578125" style="1" customWidth="1"/>
    <col min="16094" max="16094" width="27" style="1" customWidth="1"/>
    <col min="16095" max="16095" width="17.85546875" style="1" customWidth="1"/>
    <col min="16096" max="16096" width="19.42578125" style="1" bestFit="1" customWidth="1"/>
    <col min="16097" max="16097" width="10.85546875" style="1" customWidth="1"/>
    <col min="16098" max="16098" width="16.5703125" style="1" bestFit="1" customWidth="1"/>
    <col min="16099" max="16099" width="13.5703125" style="1" bestFit="1" customWidth="1"/>
    <col min="16100" max="16100" width="17.42578125" style="1" bestFit="1" customWidth="1"/>
    <col min="16101" max="16101" width="20" style="1" bestFit="1" customWidth="1"/>
    <col min="16102" max="16102" width="14.42578125" style="1" bestFit="1" customWidth="1"/>
    <col min="16103" max="16103" width="14.5703125" style="1" bestFit="1" customWidth="1"/>
    <col min="16104" max="16104" width="15.5703125" style="1" bestFit="1" customWidth="1"/>
    <col min="16105" max="16105" width="11.42578125" style="1" customWidth="1"/>
    <col min="16106" max="16384" width="11.42578125" style="1"/>
  </cols>
  <sheetData>
    <row r="1" spans="1:16" ht="24.75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16" ht="24.75" customHeight="1" x14ac:dyDescent="0.25">
      <c r="A2" s="40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ht="15" x14ac:dyDescent="0.25">
      <c r="B3" s="40" t="s">
        <v>1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2"/>
    </row>
    <row r="4" spans="1:16" ht="15" customHeight="1" x14ac:dyDescent="0.25">
      <c r="A4" s="40" t="s">
        <v>2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2"/>
    </row>
    <row r="5" spans="1:16" ht="19.5" customHeight="1" x14ac:dyDescent="0.25">
      <c r="A5" s="43" t="s">
        <v>3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</row>
    <row r="6" spans="1:16" ht="21.75" customHeight="1" x14ac:dyDescent="0.35">
      <c r="A6" s="44" t="s">
        <v>1520</v>
      </c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7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2" si="0">+G9*2.87%</f>
        <v>6888</v>
      </c>
      <c r="K9" s="7">
        <v>45213.58</v>
      </c>
      <c r="L9" s="7">
        <v>6589.14</v>
      </c>
      <c r="M9" s="7">
        <v>25</v>
      </c>
      <c r="N9" s="7">
        <f t="shared" ref="N9:N81" si="1">+J9+K9+L9+M9</f>
        <v>58715.72</v>
      </c>
      <c r="O9" s="7">
        <f t="shared" ref="O9:O80" si="2">+G9-N9</f>
        <v>181284.28</v>
      </c>
    </row>
    <row r="10" spans="1:16" ht="24.7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12105.37</v>
      </c>
      <c r="L10" s="7">
        <f t="shared" ref="L10:L78" si="3">+I10*3.04%</f>
        <v>3040</v>
      </c>
      <c r="M10" s="7">
        <v>25</v>
      </c>
      <c r="N10" s="7">
        <f t="shared" si="1"/>
        <v>18040.370000000003</v>
      </c>
      <c r="O10" s="7">
        <f t="shared" si="2"/>
        <v>81959.63</v>
      </c>
    </row>
    <row r="11" spans="1:16" ht="24.7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6564.09</v>
      </c>
      <c r="L11" s="7">
        <f t="shared" si="3"/>
        <v>2432</v>
      </c>
      <c r="M11" s="7">
        <v>3455.92</v>
      </c>
      <c r="N11" s="7">
        <f t="shared" si="1"/>
        <v>14748.01</v>
      </c>
      <c r="O11" s="7">
        <f t="shared" si="2"/>
        <v>65251.99</v>
      </c>
    </row>
    <row r="12" spans="1:16" ht="24.75" customHeight="1" x14ac:dyDescent="0.25">
      <c r="A12" s="6">
        <v>4</v>
      </c>
      <c r="B12" s="6" t="s">
        <v>34</v>
      </c>
      <c r="C12" s="6" t="s">
        <v>26</v>
      </c>
      <c r="D12" s="6" t="s">
        <v>35</v>
      </c>
      <c r="E12" s="6" t="s">
        <v>36</v>
      </c>
      <c r="F12" s="6" t="s">
        <v>37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3"/>
        <v>1064</v>
      </c>
      <c r="M12" s="7">
        <v>25</v>
      </c>
      <c r="N12" s="7">
        <f t="shared" si="1"/>
        <v>2093.5</v>
      </c>
      <c r="O12" s="7">
        <f t="shared" si="2"/>
        <v>32906.5</v>
      </c>
    </row>
    <row r="13" spans="1:16" ht="24.75" customHeight="1" x14ac:dyDescent="0.25">
      <c r="A13" s="6">
        <v>5</v>
      </c>
      <c r="B13" s="6" t="s">
        <v>38</v>
      </c>
      <c r="C13" s="6" t="s">
        <v>26</v>
      </c>
      <c r="D13" s="6" t="s">
        <v>39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75" customHeight="1" x14ac:dyDescent="0.25">
      <c r="A14" s="6">
        <v>6</v>
      </c>
      <c r="B14" s="1" t="s">
        <v>40</v>
      </c>
      <c r="C14" s="6" t="s">
        <v>26</v>
      </c>
      <c r="D14" s="6" t="s">
        <v>41</v>
      </c>
      <c r="E14" s="6" t="s">
        <v>28</v>
      </c>
      <c r="F14" s="6" t="s">
        <v>29</v>
      </c>
      <c r="G14" s="7">
        <v>25000</v>
      </c>
      <c r="H14" s="7">
        <v>0</v>
      </c>
      <c r="I14" s="7">
        <v>25000</v>
      </c>
      <c r="J14" s="7">
        <f t="shared" si="0"/>
        <v>717.5</v>
      </c>
      <c r="K14" s="7">
        <v>0</v>
      </c>
      <c r="L14" s="7">
        <f t="shared" si="3"/>
        <v>760</v>
      </c>
      <c r="M14" s="7">
        <v>25</v>
      </c>
      <c r="N14" s="7">
        <f t="shared" si="1"/>
        <v>1502.5</v>
      </c>
      <c r="O14" s="7">
        <f t="shared" si="2"/>
        <v>23497.5</v>
      </c>
    </row>
    <row r="15" spans="1:16" ht="24.75" customHeight="1" x14ac:dyDescent="0.25">
      <c r="A15" s="6">
        <v>7</v>
      </c>
      <c r="B15" s="1" t="s">
        <v>42</v>
      </c>
      <c r="C15" s="6" t="s">
        <v>26</v>
      </c>
      <c r="D15" s="6" t="s">
        <v>41</v>
      </c>
      <c r="E15" s="6" t="s">
        <v>28</v>
      </c>
      <c r="F15" s="6" t="s">
        <v>29</v>
      </c>
      <c r="G15" s="7">
        <v>30000</v>
      </c>
      <c r="H15" s="7">
        <v>0</v>
      </c>
      <c r="I15" s="7">
        <v>30000</v>
      </c>
      <c r="J15" s="7">
        <v>861</v>
      </c>
      <c r="K15" s="7">
        <v>0</v>
      </c>
      <c r="L15" s="7">
        <v>912</v>
      </c>
      <c r="M15" s="7">
        <v>25</v>
      </c>
      <c r="N15" s="7">
        <f t="shared" si="1"/>
        <v>1798</v>
      </c>
      <c r="O15" s="7">
        <f t="shared" si="2"/>
        <v>28202</v>
      </c>
    </row>
    <row r="16" spans="1:16" ht="24.75" customHeight="1" x14ac:dyDescent="0.25">
      <c r="A16" s="6">
        <v>8</v>
      </c>
      <c r="B16" s="6" t="s">
        <v>43</v>
      </c>
      <c r="C16" s="6" t="s">
        <v>26</v>
      </c>
      <c r="D16" s="6" t="s">
        <v>44</v>
      </c>
      <c r="E16" s="6" t="s">
        <v>28</v>
      </c>
      <c r="F16" s="6" t="s">
        <v>29</v>
      </c>
      <c r="G16" s="7">
        <v>120000</v>
      </c>
      <c r="H16" s="7">
        <v>0</v>
      </c>
      <c r="I16" s="7">
        <v>120000</v>
      </c>
      <c r="J16" s="7">
        <f t="shared" si="0"/>
        <v>3444</v>
      </c>
      <c r="K16" s="7">
        <v>16809.87</v>
      </c>
      <c r="L16" s="7">
        <f t="shared" si="3"/>
        <v>3648</v>
      </c>
      <c r="M16" s="7">
        <v>24194.59</v>
      </c>
      <c r="N16" s="7">
        <f t="shared" si="1"/>
        <v>48096.46</v>
      </c>
      <c r="O16" s="7">
        <f t="shared" si="2"/>
        <v>71903.540000000008</v>
      </c>
    </row>
    <row r="17" spans="1:15" ht="24.75" customHeight="1" x14ac:dyDescent="0.25">
      <c r="A17" s="6">
        <v>9</v>
      </c>
      <c r="B17" s="6" t="s">
        <v>45</v>
      </c>
      <c r="C17" s="6" t="s">
        <v>26</v>
      </c>
      <c r="D17" s="6" t="s">
        <v>33</v>
      </c>
      <c r="E17" s="6" t="s">
        <v>28</v>
      </c>
      <c r="F17" s="6" t="s">
        <v>29</v>
      </c>
      <c r="G17" s="7">
        <v>90000</v>
      </c>
      <c r="H17" s="7">
        <v>0</v>
      </c>
      <c r="I17" s="7">
        <v>90000</v>
      </c>
      <c r="J17" s="7">
        <f t="shared" si="0"/>
        <v>2583</v>
      </c>
      <c r="K17" s="7">
        <v>9753.1200000000008</v>
      </c>
      <c r="L17" s="7">
        <f t="shared" si="3"/>
        <v>2736</v>
      </c>
      <c r="M17" s="7">
        <v>25</v>
      </c>
      <c r="N17" s="7">
        <f t="shared" si="1"/>
        <v>15097.12</v>
      </c>
      <c r="O17" s="7">
        <f t="shared" si="2"/>
        <v>74902.880000000005</v>
      </c>
    </row>
    <row r="18" spans="1:15" ht="24.75" customHeight="1" x14ac:dyDescent="0.25">
      <c r="A18" s="6">
        <v>10</v>
      </c>
      <c r="B18" s="1" t="s">
        <v>46</v>
      </c>
      <c r="C18" s="6" t="s">
        <v>26</v>
      </c>
      <c r="D18" s="6" t="s">
        <v>47</v>
      </c>
      <c r="E18" s="6" t="s">
        <v>36</v>
      </c>
      <c r="F18" s="6" t="s">
        <v>29</v>
      </c>
      <c r="G18" s="7">
        <v>15000</v>
      </c>
      <c r="H18" s="7">
        <v>0</v>
      </c>
      <c r="I18" s="7">
        <v>15000</v>
      </c>
      <c r="J18" s="7">
        <v>430.5</v>
      </c>
      <c r="K18" s="7">
        <v>0</v>
      </c>
      <c r="L18" s="7">
        <v>456</v>
      </c>
      <c r="M18" s="7">
        <v>25</v>
      </c>
      <c r="N18" s="7">
        <f t="shared" si="1"/>
        <v>911.5</v>
      </c>
      <c r="O18" s="7">
        <f t="shared" si="2"/>
        <v>14088.5</v>
      </c>
    </row>
    <row r="19" spans="1:15" ht="24.75" customHeight="1" x14ac:dyDescent="0.25">
      <c r="A19" s="6">
        <v>11</v>
      </c>
      <c r="B19" s="6" t="s">
        <v>48</v>
      </c>
      <c r="C19" s="6" t="s">
        <v>49</v>
      </c>
      <c r="D19" s="6" t="s">
        <v>47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v>456</v>
      </c>
      <c r="M19" s="7">
        <v>25</v>
      </c>
      <c r="N19" s="7">
        <f t="shared" si="1"/>
        <v>911.5</v>
      </c>
      <c r="O19" s="7">
        <f t="shared" si="2"/>
        <v>14088.5</v>
      </c>
    </row>
    <row r="20" spans="1:15" ht="24.75" customHeight="1" x14ac:dyDescent="0.25">
      <c r="A20" s="6">
        <v>12</v>
      </c>
      <c r="B20" s="6" t="s">
        <v>50</v>
      </c>
      <c r="C20" s="6" t="s">
        <v>49</v>
      </c>
      <c r="D20" s="6" t="s">
        <v>47</v>
      </c>
      <c r="E20" s="6" t="s">
        <v>36</v>
      </c>
      <c r="F20" s="6" t="s">
        <v>29</v>
      </c>
      <c r="G20" s="7">
        <v>25000</v>
      </c>
      <c r="H20" s="7">
        <v>0</v>
      </c>
      <c r="I20" s="7">
        <v>25000</v>
      </c>
      <c r="J20" s="7">
        <v>717.5</v>
      </c>
      <c r="K20" s="7">
        <v>0</v>
      </c>
      <c r="L20" s="7">
        <v>760</v>
      </c>
      <c r="M20" s="7">
        <v>25</v>
      </c>
      <c r="N20" s="7">
        <f t="shared" si="1"/>
        <v>1502.5</v>
      </c>
      <c r="O20" s="7">
        <f t="shared" si="2"/>
        <v>23497.5</v>
      </c>
    </row>
    <row r="21" spans="1:15" ht="24.75" customHeight="1" x14ac:dyDescent="0.25">
      <c r="A21" s="6">
        <v>13</v>
      </c>
      <c r="B21" t="s">
        <v>1340</v>
      </c>
      <c r="C21" s="6" t="s">
        <v>49</v>
      </c>
      <c r="D21" t="s">
        <v>103</v>
      </c>
      <c r="E21" s="6" t="s">
        <v>28</v>
      </c>
      <c r="F21" s="6" t="s">
        <v>29</v>
      </c>
      <c r="G21" s="7">
        <v>15000</v>
      </c>
      <c r="H21" s="7">
        <v>0</v>
      </c>
      <c r="I21" s="7">
        <v>15000</v>
      </c>
      <c r="J21" s="7">
        <v>430.5</v>
      </c>
      <c r="K21" s="7">
        <v>0</v>
      </c>
      <c r="L21" s="7">
        <v>456</v>
      </c>
      <c r="M21" s="7">
        <v>25</v>
      </c>
      <c r="N21" s="7">
        <f t="shared" si="1"/>
        <v>911.5</v>
      </c>
      <c r="O21" s="7">
        <f t="shared" si="2"/>
        <v>14088.5</v>
      </c>
    </row>
    <row r="22" spans="1:15" ht="24.75" customHeight="1" x14ac:dyDescent="0.25">
      <c r="A22" s="6">
        <v>14</v>
      </c>
      <c r="B22" t="s">
        <v>51</v>
      </c>
      <c r="C22" s="6" t="s">
        <v>49</v>
      </c>
      <c r="D22" s="6" t="s">
        <v>52</v>
      </c>
      <c r="E22" s="6" t="s">
        <v>36</v>
      </c>
      <c r="F22" s="6" t="s">
        <v>37</v>
      </c>
      <c r="G22" s="7">
        <v>30000</v>
      </c>
      <c r="H22" s="7">
        <v>0</v>
      </c>
      <c r="I22" s="7">
        <v>30000</v>
      </c>
      <c r="J22" s="7">
        <f t="shared" si="0"/>
        <v>861</v>
      </c>
      <c r="K22" s="7">
        <v>0</v>
      </c>
      <c r="L22" s="7">
        <f t="shared" si="3"/>
        <v>912</v>
      </c>
      <c r="M22" s="7">
        <v>25</v>
      </c>
      <c r="N22" s="7">
        <f t="shared" si="1"/>
        <v>1798</v>
      </c>
      <c r="O22" s="7">
        <f t="shared" si="2"/>
        <v>28202</v>
      </c>
    </row>
    <row r="23" spans="1:15" s="8" customFormat="1" ht="26.25" customHeight="1" x14ac:dyDescent="0.25">
      <c r="A23" s="6">
        <v>15</v>
      </c>
      <c r="B23" s="6" t="s">
        <v>53</v>
      </c>
      <c r="C23" s="6" t="s">
        <v>49</v>
      </c>
      <c r="D23" s="6" t="s">
        <v>54</v>
      </c>
      <c r="E23" s="6" t="s">
        <v>55</v>
      </c>
      <c r="F23" s="6" t="s">
        <v>37</v>
      </c>
      <c r="G23" s="7">
        <v>60000</v>
      </c>
      <c r="H23" s="7">
        <v>0</v>
      </c>
      <c r="I23" s="7">
        <v>60000</v>
      </c>
      <c r="J23" s="7">
        <v>1722</v>
      </c>
      <c r="K23" s="7">
        <v>3143.58</v>
      </c>
      <c r="L23" s="7">
        <f>+I23*3.04%</f>
        <v>1824</v>
      </c>
      <c r="M23" s="7">
        <v>2140.46</v>
      </c>
      <c r="N23" s="7">
        <f t="shared" si="1"/>
        <v>8830.0400000000009</v>
      </c>
      <c r="O23" s="7">
        <f t="shared" si="2"/>
        <v>51169.96</v>
      </c>
    </row>
    <row r="24" spans="1:15" s="8" customFormat="1" ht="26.25" customHeight="1" x14ac:dyDescent="0.25">
      <c r="A24" s="6">
        <v>16</v>
      </c>
      <c r="B24" t="s">
        <v>1277</v>
      </c>
      <c r="C24" s="6" t="s">
        <v>49</v>
      </c>
      <c r="D24" s="1" t="s">
        <v>1488</v>
      </c>
      <c r="E24" s="6" t="s">
        <v>28</v>
      </c>
      <c r="F24" s="6" t="s">
        <v>37</v>
      </c>
      <c r="G24" s="7">
        <v>75000</v>
      </c>
      <c r="H24" s="7">
        <v>0</v>
      </c>
      <c r="I24" s="7">
        <v>75000</v>
      </c>
      <c r="J24" s="7">
        <v>2152.5</v>
      </c>
      <c r="K24" s="7">
        <v>6309.38</v>
      </c>
      <c r="L24" s="7">
        <v>2280</v>
      </c>
      <c r="M24" s="7">
        <v>1257.3</v>
      </c>
      <c r="N24" s="7">
        <f t="shared" si="1"/>
        <v>11999.18</v>
      </c>
      <c r="O24" s="7">
        <f t="shared" si="2"/>
        <v>63000.82</v>
      </c>
    </row>
    <row r="25" spans="1:15" ht="24.75" customHeight="1" x14ac:dyDescent="0.25">
      <c r="A25" s="6">
        <v>17</v>
      </c>
      <c r="B25" s="6" t="s">
        <v>56</v>
      </c>
      <c r="C25" s="6" t="s">
        <v>57</v>
      </c>
      <c r="D25" s="6" t="s">
        <v>58</v>
      </c>
      <c r="E25" s="6" t="s">
        <v>28</v>
      </c>
      <c r="F25" s="6" t="s">
        <v>29</v>
      </c>
      <c r="G25" s="7">
        <v>185000</v>
      </c>
      <c r="H25" s="7">
        <v>0</v>
      </c>
      <c r="I25" s="7">
        <v>185000</v>
      </c>
      <c r="J25" s="7">
        <v>5309.5</v>
      </c>
      <c r="K25" s="7">
        <v>32099.49</v>
      </c>
      <c r="L25" s="7">
        <f t="shared" si="3"/>
        <v>5624</v>
      </c>
      <c r="M25" s="7">
        <v>25</v>
      </c>
      <c r="N25" s="7">
        <f t="shared" si="1"/>
        <v>43057.990000000005</v>
      </c>
      <c r="O25" s="7">
        <f t="shared" si="2"/>
        <v>141942.01</v>
      </c>
    </row>
    <row r="26" spans="1:15" ht="24.75" customHeight="1" x14ac:dyDescent="0.25">
      <c r="A26" s="6">
        <v>18</v>
      </c>
      <c r="B26" s="6" t="s">
        <v>59</v>
      </c>
      <c r="C26" s="6" t="s">
        <v>57</v>
      </c>
      <c r="D26" s="6" t="s">
        <v>58</v>
      </c>
      <c r="E26" s="6" t="s">
        <v>28</v>
      </c>
      <c r="F26" s="6" t="s">
        <v>29</v>
      </c>
      <c r="G26" s="7">
        <v>190000</v>
      </c>
      <c r="H26" s="7">
        <v>0</v>
      </c>
      <c r="I26" s="7">
        <v>190000</v>
      </c>
      <c r="J26" s="7">
        <v>5453</v>
      </c>
      <c r="K26" s="7">
        <v>32417.89</v>
      </c>
      <c r="L26" s="7">
        <f t="shared" si="3"/>
        <v>5776</v>
      </c>
      <c r="M26" s="7">
        <v>9488.32</v>
      </c>
      <c r="N26" s="7">
        <f t="shared" si="1"/>
        <v>53135.21</v>
      </c>
      <c r="O26" s="7">
        <f t="shared" si="2"/>
        <v>136864.79</v>
      </c>
    </row>
    <row r="27" spans="1:15" ht="24.75" customHeight="1" x14ac:dyDescent="0.25">
      <c r="A27" s="6">
        <v>19</v>
      </c>
      <c r="B27" s="6" t="s">
        <v>60</v>
      </c>
      <c r="C27" s="6" t="s">
        <v>57</v>
      </c>
      <c r="D27" s="6" t="s">
        <v>58</v>
      </c>
      <c r="E27" s="6" t="s">
        <v>28</v>
      </c>
      <c r="F27" s="6" t="s">
        <v>29</v>
      </c>
      <c r="G27" s="7">
        <v>185000</v>
      </c>
      <c r="H27" s="7">
        <v>0</v>
      </c>
      <c r="I27" s="7">
        <v>185000</v>
      </c>
      <c r="J27" s="7">
        <v>5309.5</v>
      </c>
      <c r="K27" s="7">
        <v>31241.759999999998</v>
      </c>
      <c r="L27" s="7">
        <f t="shared" si="3"/>
        <v>5624</v>
      </c>
      <c r="M27" s="7">
        <v>7477.52</v>
      </c>
      <c r="N27" s="7">
        <f t="shared" si="1"/>
        <v>49652.78</v>
      </c>
      <c r="O27" s="7">
        <f t="shared" si="2"/>
        <v>135347.22</v>
      </c>
    </row>
    <row r="28" spans="1:15" ht="24.75" customHeight="1" x14ac:dyDescent="0.25">
      <c r="A28" s="6">
        <v>20</v>
      </c>
      <c r="B28" s="1" t="s">
        <v>61</v>
      </c>
      <c r="C28" s="6" t="s">
        <v>62</v>
      </c>
      <c r="D28" s="1" t="s">
        <v>63</v>
      </c>
      <c r="E28" s="6" t="s">
        <v>28</v>
      </c>
      <c r="F28" s="6" t="s">
        <v>37</v>
      </c>
      <c r="G28" s="7">
        <v>35000</v>
      </c>
      <c r="H28" s="7">
        <v>0</v>
      </c>
      <c r="I28" s="7">
        <v>35000</v>
      </c>
      <c r="J28" s="7">
        <v>1004.5</v>
      </c>
      <c r="K28" s="7">
        <v>0</v>
      </c>
      <c r="L28" s="7">
        <v>1064</v>
      </c>
      <c r="M28" s="7">
        <v>25</v>
      </c>
      <c r="N28" s="7">
        <f t="shared" si="1"/>
        <v>2093.5</v>
      </c>
      <c r="O28" s="7">
        <f t="shared" si="2"/>
        <v>32906.5</v>
      </c>
    </row>
    <row r="29" spans="1:15" ht="24.75" customHeight="1" x14ac:dyDescent="0.25">
      <c r="A29" s="6">
        <v>21</v>
      </c>
      <c r="B29" s="6" t="s">
        <v>64</v>
      </c>
      <c r="C29" s="6" t="s">
        <v>57</v>
      </c>
      <c r="D29" s="6" t="s">
        <v>58</v>
      </c>
      <c r="E29" s="6" t="s">
        <v>28</v>
      </c>
      <c r="F29" s="6" t="s">
        <v>29</v>
      </c>
      <c r="G29" s="7">
        <v>120000</v>
      </c>
      <c r="H29" s="7">
        <v>0</v>
      </c>
      <c r="I29" s="7">
        <v>120000</v>
      </c>
      <c r="J29" s="7">
        <v>3444</v>
      </c>
      <c r="K29" s="7">
        <v>16809.87</v>
      </c>
      <c r="L29" s="7">
        <f t="shared" si="3"/>
        <v>3648</v>
      </c>
      <c r="M29" s="7">
        <v>425</v>
      </c>
      <c r="N29" s="7">
        <f t="shared" si="1"/>
        <v>24326.87</v>
      </c>
      <c r="O29" s="7">
        <f t="shared" si="2"/>
        <v>95673.13</v>
      </c>
    </row>
    <row r="30" spans="1:15" ht="28.5" customHeight="1" x14ac:dyDescent="0.25">
      <c r="A30" s="6">
        <v>22</v>
      </c>
      <c r="B30" s="6" t="s">
        <v>65</v>
      </c>
      <c r="C30" s="6" t="s">
        <v>66</v>
      </c>
      <c r="D30" s="6" t="s">
        <v>67</v>
      </c>
      <c r="E30" s="6" t="s">
        <v>36</v>
      </c>
      <c r="F30" s="6" t="s">
        <v>37</v>
      </c>
      <c r="G30" s="7">
        <v>25000</v>
      </c>
      <c r="H30" s="7">
        <v>0</v>
      </c>
      <c r="I30" s="7">
        <v>25000</v>
      </c>
      <c r="J30" s="7">
        <v>717.5</v>
      </c>
      <c r="K30" s="7">
        <v>0</v>
      </c>
      <c r="L30" s="7">
        <v>760</v>
      </c>
      <c r="M30" s="7">
        <v>125</v>
      </c>
      <c r="N30" s="7">
        <f t="shared" si="1"/>
        <v>1602.5</v>
      </c>
      <c r="O30" s="7">
        <f t="shared" si="2"/>
        <v>23397.5</v>
      </c>
    </row>
    <row r="31" spans="1:15" ht="28.5" customHeight="1" x14ac:dyDescent="0.25">
      <c r="A31" s="6">
        <v>23</v>
      </c>
      <c r="B31" s="6" t="s">
        <v>68</v>
      </c>
      <c r="C31" s="6" t="s">
        <v>69</v>
      </c>
      <c r="D31" s="6" t="s">
        <v>70</v>
      </c>
      <c r="E31" s="6" t="s">
        <v>55</v>
      </c>
      <c r="F31" s="6" t="s">
        <v>37</v>
      </c>
      <c r="G31" s="7">
        <v>85000</v>
      </c>
      <c r="H31" s="7">
        <v>0</v>
      </c>
      <c r="I31" s="7">
        <v>85000</v>
      </c>
      <c r="J31" s="7">
        <v>2439.5</v>
      </c>
      <c r="K31" s="7">
        <v>8576.99</v>
      </c>
      <c r="L31" s="7">
        <f t="shared" si="3"/>
        <v>2584</v>
      </c>
      <c r="M31" s="7">
        <v>165</v>
      </c>
      <c r="N31" s="7">
        <f t="shared" si="1"/>
        <v>13765.49</v>
      </c>
      <c r="O31" s="7">
        <f t="shared" si="2"/>
        <v>71234.509999999995</v>
      </c>
    </row>
    <row r="32" spans="1:15" ht="24.75" customHeight="1" x14ac:dyDescent="0.25">
      <c r="A32" s="6">
        <v>24</v>
      </c>
      <c r="B32" s="6" t="s">
        <v>71</v>
      </c>
      <c r="C32" s="6" t="s">
        <v>72</v>
      </c>
      <c r="D32" s="6" t="s">
        <v>73</v>
      </c>
      <c r="E32" s="6" t="s">
        <v>28</v>
      </c>
      <c r="F32" s="6" t="s">
        <v>37</v>
      </c>
      <c r="G32" s="7">
        <v>25000</v>
      </c>
      <c r="H32" s="7">
        <v>0</v>
      </c>
      <c r="I32" s="7">
        <v>25000</v>
      </c>
      <c r="J32" s="7">
        <v>717.5</v>
      </c>
      <c r="K32" s="7">
        <v>0</v>
      </c>
      <c r="L32" s="7">
        <f t="shared" si="3"/>
        <v>760</v>
      </c>
      <c r="M32" s="7">
        <v>25</v>
      </c>
      <c r="N32" s="7">
        <f t="shared" si="1"/>
        <v>1502.5</v>
      </c>
      <c r="O32" s="7">
        <f t="shared" si="2"/>
        <v>23497.5</v>
      </c>
    </row>
    <row r="33" spans="1:15" ht="24.75" customHeight="1" x14ac:dyDescent="0.25">
      <c r="A33" s="6">
        <v>25</v>
      </c>
      <c r="B33" s="1" t="s">
        <v>74</v>
      </c>
      <c r="C33" s="6" t="s">
        <v>72</v>
      </c>
      <c r="D33" s="6" t="s">
        <v>41</v>
      </c>
      <c r="E33" s="6" t="s">
        <v>28</v>
      </c>
      <c r="F33" s="6" t="s">
        <v>37</v>
      </c>
      <c r="G33" s="7">
        <v>21000</v>
      </c>
      <c r="H33" s="7">
        <v>0</v>
      </c>
      <c r="I33" s="7">
        <v>21000</v>
      </c>
      <c r="J33" s="7">
        <v>602.70000000000005</v>
      </c>
      <c r="K33" s="7">
        <v>0</v>
      </c>
      <c r="L33" s="7">
        <f t="shared" si="3"/>
        <v>638.4</v>
      </c>
      <c r="M33" s="7">
        <v>25</v>
      </c>
      <c r="N33" s="7">
        <f t="shared" si="1"/>
        <v>1266.0999999999999</v>
      </c>
      <c r="O33" s="7">
        <f t="shared" si="2"/>
        <v>19733.900000000001</v>
      </c>
    </row>
    <row r="34" spans="1:15" ht="24.75" customHeight="1" x14ac:dyDescent="0.25">
      <c r="A34" s="6">
        <v>26</v>
      </c>
      <c r="B34" s="6" t="s">
        <v>76</v>
      </c>
      <c r="C34" s="6" t="s">
        <v>72</v>
      </c>
      <c r="D34" s="6" t="s">
        <v>77</v>
      </c>
      <c r="E34" s="6" t="s">
        <v>55</v>
      </c>
      <c r="F34" s="6" t="s">
        <v>37</v>
      </c>
      <c r="G34" s="7">
        <v>90000</v>
      </c>
      <c r="H34" s="7">
        <v>0</v>
      </c>
      <c r="I34" s="7">
        <v>90000</v>
      </c>
      <c r="J34" s="7">
        <f>+G34*2.87%</f>
        <v>2583</v>
      </c>
      <c r="K34" s="7">
        <v>9753.1200000000008</v>
      </c>
      <c r="L34" s="7">
        <f t="shared" si="3"/>
        <v>2736</v>
      </c>
      <c r="M34" s="7">
        <v>25</v>
      </c>
      <c r="N34" s="7">
        <f t="shared" si="1"/>
        <v>15097.12</v>
      </c>
      <c r="O34" s="7">
        <f t="shared" si="2"/>
        <v>74902.880000000005</v>
      </c>
    </row>
    <row r="35" spans="1:15" ht="24.75" customHeight="1" x14ac:dyDescent="0.25">
      <c r="A35" s="6">
        <v>27</v>
      </c>
      <c r="B35" s="6" t="s">
        <v>78</v>
      </c>
      <c r="C35" s="6" t="s">
        <v>72</v>
      </c>
      <c r="D35" s="6" t="s">
        <v>35</v>
      </c>
      <c r="E35" s="6" t="s">
        <v>36</v>
      </c>
      <c r="F35" s="6" t="s">
        <v>37</v>
      </c>
      <c r="G35" s="7">
        <v>35000</v>
      </c>
      <c r="H35" s="7">
        <v>0</v>
      </c>
      <c r="I35" s="7">
        <v>35000</v>
      </c>
      <c r="J35" s="7">
        <f>+G35*2.87%</f>
        <v>1004.5</v>
      </c>
      <c r="K35" s="7">
        <v>0</v>
      </c>
      <c r="L35" s="7">
        <f t="shared" si="3"/>
        <v>1064</v>
      </c>
      <c r="M35" s="7">
        <v>25</v>
      </c>
      <c r="N35" s="7">
        <f t="shared" si="1"/>
        <v>2093.5</v>
      </c>
      <c r="O35" s="7">
        <f t="shared" si="2"/>
        <v>32906.5</v>
      </c>
    </row>
    <row r="36" spans="1:15" ht="24.75" customHeight="1" x14ac:dyDescent="0.25">
      <c r="A36" s="6">
        <v>28</v>
      </c>
      <c r="B36" s="6" t="s">
        <v>79</v>
      </c>
      <c r="C36" s="6" t="s">
        <v>72</v>
      </c>
      <c r="D36" s="6" t="s">
        <v>75</v>
      </c>
      <c r="E36" s="6" t="s">
        <v>55</v>
      </c>
      <c r="F36" s="6" t="s">
        <v>37</v>
      </c>
      <c r="G36" s="7">
        <v>45000</v>
      </c>
      <c r="H36" s="7">
        <v>0</v>
      </c>
      <c r="I36" s="7">
        <v>45000</v>
      </c>
      <c r="J36" s="7">
        <v>1291.5</v>
      </c>
      <c r="K36" s="7">
        <v>1148.33</v>
      </c>
      <c r="L36" s="7">
        <v>1368</v>
      </c>
      <c r="M36" s="7">
        <v>25</v>
      </c>
      <c r="N36" s="7">
        <f t="shared" si="1"/>
        <v>3832.83</v>
      </c>
      <c r="O36" s="7">
        <f t="shared" si="2"/>
        <v>41167.17</v>
      </c>
    </row>
    <row r="37" spans="1:15" ht="24.75" customHeight="1" x14ac:dyDescent="0.25">
      <c r="A37" s="6">
        <v>29</v>
      </c>
      <c r="B37" t="s">
        <v>1339</v>
      </c>
      <c r="C37" s="6" t="s">
        <v>72</v>
      </c>
      <c r="D37" t="s">
        <v>41</v>
      </c>
      <c r="E37" s="6" t="s">
        <v>28</v>
      </c>
      <c r="F37" s="6" t="s">
        <v>29</v>
      </c>
      <c r="G37" s="7">
        <v>30000</v>
      </c>
      <c r="H37" s="7">
        <v>0</v>
      </c>
      <c r="I37" s="7">
        <v>30000</v>
      </c>
      <c r="J37" s="7">
        <v>861</v>
      </c>
      <c r="K37" s="7">
        <v>0</v>
      </c>
      <c r="L37" s="7">
        <v>912</v>
      </c>
      <c r="M37" s="7">
        <v>25</v>
      </c>
      <c r="N37" s="7">
        <v>1798</v>
      </c>
      <c r="O37" s="7">
        <v>28202</v>
      </c>
    </row>
    <row r="38" spans="1:15" ht="30" x14ac:dyDescent="0.25">
      <c r="A38" s="6">
        <v>30</v>
      </c>
      <c r="B38" t="s">
        <v>1290</v>
      </c>
      <c r="C38" s="6" t="s">
        <v>81</v>
      </c>
      <c r="D38" t="s">
        <v>1291</v>
      </c>
      <c r="E38" s="6" t="s">
        <v>55</v>
      </c>
      <c r="F38" s="6" t="s">
        <v>37</v>
      </c>
      <c r="G38" s="7">
        <v>100000</v>
      </c>
      <c r="H38" s="7">
        <v>0</v>
      </c>
      <c r="I38" s="7">
        <v>100000</v>
      </c>
      <c r="J38" s="7">
        <v>2870</v>
      </c>
      <c r="K38" s="7">
        <v>11676.5</v>
      </c>
      <c r="L38" s="7">
        <v>3040</v>
      </c>
      <c r="M38" s="7">
        <v>1740.46</v>
      </c>
      <c r="N38" s="7">
        <f t="shared" si="1"/>
        <v>19326.96</v>
      </c>
      <c r="O38" s="7">
        <f t="shared" si="2"/>
        <v>80673.040000000008</v>
      </c>
    </row>
    <row r="39" spans="1:15" ht="30" x14ac:dyDescent="0.25">
      <c r="A39" s="6">
        <v>31</v>
      </c>
      <c r="B39" s="6" t="s">
        <v>80</v>
      </c>
      <c r="C39" s="6" t="s">
        <v>81</v>
      </c>
      <c r="D39" s="6" t="s">
        <v>82</v>
      </c>
      <c r="E39" s="6" t="s">
        <v>28</v>
      </c>
      <c r="F39" s="6" t="s">
        <v>37</v>
      </c>
      <c r="G39" s="7">
        <v>22050</v>
      </c>
      <c r="H39" s="7">
        <v>0</v>
      </c>
      <c r="I39" s="7">
        <v>22050</v>
      </c>
      <c r="J39" s="7">
        <v>632.84</v>
      </c>
      <c r="K39" s="7">
        <v>0</v>
      </c>
      <c r="L39" s="7">
        <f t="shared" si="3"/>
        <v>670.32</v>
      </c>
      <c r="M39" s="7">
        <v>25</v>
      </c>
      <c r="N39" s="7">
        <f t="shared" si="1"/>
        <v>1328.16</v>
      </c>
      <c r="O39" s="7">
        <f t="shared" si="2"/>
        <v>20721.84</v>
      </c>
    </row>
    <row r="40" spans="1:15" s="8" customFormat="1" ht="30" x14ac:dyDescent="0.25">
      <c r="A40" s="6">
        <v>32</v>
      </c>
      <c r="B40" s="6" t="s">
        <v>83</v>
      </c>
      <c r="C40" s="6" t="s">
        <v>81</v>
      </c>
      <c r="D40" s="6" t="s">
        <v>84</v>
      </c>
      <c r="E40" s="6" t="s">
        <v>28</v>
      </c>
      <c r="F40" s="6" t="s">
        <v>29</v>
      </c>
      <c r="G40" s="7">
        <v>60000</v>
      </c>
      <c r="H40" s="7">
        <v>0</v>
      </c>
      <c r="I40" s="7">
        <v>60000</v>
      </c>
      <c r="J40" s="7">
        <v>1722</v>
      </c>
      <c r="K40" s="7">
        <v>2800.49</v>
      </c>
      <c r="L40" s="7">
        <f t="shared" si="3"/>
        <v>1824</v>
      </c>
      <c r="M40" s="7">
        <v>3455.92</v>
      </c>
      <c r="N40" s="7">
        <f t="shared" si="1"/>
        <v>9802.41</v>
      </c>
      <c r="O40" s="7">
        <f t="shared" si="2"/>
        <v>50197.59</v>
      </c>
    </row>
    <row r="41" spans="1:15" ht="30" x14ac:dyDescent="0.25">
      <c r="A41" s="6">
        <v>33</v>
      </c>
      <c r="B41" s="6" t="s">
        <v>85</v>
      </c>
      <c r="C41" s="6" t="s">
        <v>81</v>
      </c>
      <c r="D41" s="6" t="s">
        <v>86</v>
      </c>
      <c r="E41" s="6" t="s">
        <v>28</v>
      </c>
      <c r="F41" s="6" t="s">
        <v>29</v>
      </c>
      <c r="G41" s="7">
        <v>30000</v>
      </c>
      <c r="H41" s="7">
        <v>0</v>
      </c>
      <c r="I41" s="7">
        <v>30000</v>
      </c>
      <c r="J41" s="7">
        <v>861</v>
      </c>
      <c r="K41" s="7">
        <v>0</v>
      </c>
      <c r="L41" s="7">
        <v>912</v>
      </c>
      <c r="M41" s="7">
        <v>25</v>
      </c>
      <c r="N41" s="7">
        <v>1798</v>
      </c>
      <c r="O41" s="7">
        <v>28202</v>
      </c>
    </row>
    <row r="42" spans="1:15" ht="34.5" customHeight="1" x14ac:dyDescent="0.25">
      <c r="A42" s="6">
        <v>34</v>
      </c>
      <c r="B42" s="1" t="s">
        <v>87</v>
      </c>
      <c r="C42" s="6" t="s">
        <v>81</v>
      </c>
      <c r="D42" s="6" t="s">
        <v>1433</v>
      </c>
      <c r="E42" s="6" t="s">
        <v>28</v>
      </c>
      <c r="F42" s="6" t="s">
        <v>37</v>
      </c>
      <c r="G42" s="7">
        <v>30000</v>
      </c>
      <c r="H42" s="7">
        <v>0</v>
      </c>
      <c r="I42" s="7">
        <v>30000</v>
      </c>
      <c r="J42" s="7">
        <v>861</v>
      </c>
      <c r="K42" s="7">
        <v>0</v>
      </c>
      <c r="L42" s="7">
        <f t="shared" si="3"/>
        <v>912</v>
      </c>
      <c r="M42" s="7">
        <v>125</v>
      </c>
      <c r="N42" s="7">
        <f t="shared" si="1"/>
        <v>1898</v>
      </c>
      <c r="O42" s="7">
        <f t="shared" si="2"/>
        <v>28102</v>
      </c>
    </row>
    <row r="43" spans="1:15" ht="30" x14ac:dyDescent="0.25">
      <c r="A43" s="6">
        <v>35</v>
      </c>
      <c r="B43" s="6" t="s">
        <v>88</v>
      </c>
      <c r="C43" s="6" t="s">
        <v>81</v>
      </c>
      <c r="D43" s="6" t="s">
        <v>67</v>
      </c>
      <c r="E43" s="6" t="s">
        <v>55</v>
      </c>
      <c r="F43" s="6" t="s">
        <v>37</v>
      </c>
      <c r="G43" s="7">
        <v>22050</v>
      </c>
      <c r="H43" s="7">
        <v>0</v>
      </c>
      <c r="I43" s="7">
        <v>22050</v>
      </c>
      <c r="J43" s="7">
        <v>632.84</v>
      </c>
      <c r="K43" s="7">
        <v>0</v>
      </c>
      <c r="L43" s="7">
        <f t="shared" si="3"/>
        <v>670.32</v>
      </c>
      <c r="M43" s="7">
        <v>125</v>
      </c>
      <c r="N43" s="7">
        <f t="shared" si="1"/>
        <v>1428.16</v>
      </c>
      <c r="O43" s="7">
        <f t="shared" si="2"/>
        <v>20621.84</v>
      </c>
    </row>
    <row r="44" spans="1:15" ht="30" x14ac:dyDescent="0.25">
      <c r="A44" s="6">
        <v>36</v>
      </c>
      <c r="B44" s="6" t="s">
        <v>89</v>
      </c>
      <c r="C44" s="6" t="s">
        <v>81</v>
      </c>
      <c r="D44" s="6" t="s">
        <v>67</v>
      </c>
      <c r="E44" s="6" t="s">
        <v>55</v>
      </c>
      <c r="F44" s="6" t="s">
        <v>37</v>
      </c>
      <c r="G44" s="7">
        <v>30000</v>
      </c>
      <c r="H44" s="7">
        <v>0</v>
      </c>
      <c r="I44" s="7">
        <v>30000</v>
      </c>
      <c r="J44" s="7">
        <v>861</v>
      </c>
      <c r="K44" s="7">
        <v>0</v>
      </c>
      <c r="L44" s="7">
        <v>912</v>
      </c>
      <c r="M44" s="7">
        <v>1740.46</v>
      </c>
      <c r="N44" s="7">
        <v>3513.46</v>
      </c>
      <c r="O44" s="7">
        <v>26486.54</v>
      </c>
    </row>
    <row r="45" spans="1:15" ht="15" x14ac:dyDescent="0.25">
      <c r="A45" s="6">
        <v>37</v>
      </c>
      <c r="B45" t="s">
        <v>90</v>
      </c>
      <c r="C45" s="6" t="s">
        <v>91</v>
      </c>
      <c r="D45" t="s">
        <v>92</v>
      </c>
      <c r="E45" s="6" t="s">
        <v>55</v>
      </c>
      <c r="F45" s="6" t="s">
        <v>29</v>
      </c>
      <c r="G45" s="7">
        <v>90000</v>
      </c>
      <c r="H45" s="7">
        <v>0</v>
      </c>
      <c r="I45" s="7">
        <v>90000</v>
      </c>
      <c r="J45" s="7">
        <v>2583</v>
      </c>
      <c r="K45" s="7">
        <v>9753.1200000000008</v>
      </c>
      <c r="L45" s="7">
        <v>2736</v>
      </c>
      <c r="M45" s="7">
        <v>25</v>
      </c>
      <c r="N45" s="7">
        <f t="shared" si="1"/>
        <v>15097.12</v>
      </c>
      <c r="O45" s="7">
        <f t="shared" si="2"/>
        <v>74902.880000000005</v>
      </c>
    </row>
    <row r="46" spans="1:15" ht="15" x14ac:dyDescent="0.25">
      <c r="A46" s="6">
        <v>38</v>
      </c>
      <c r="B46" s="6" t="s">
        <v>93</v>
      </c>
      <c r="C46" s="6" t="s">
        <v>91</v>
      </c>
      <c r="D46" s="6" t="s">
        <v>94</v>
      </c>
      <c r="E46" s="6" t="s">
        <v>55</v>
      </c>
      <c r="F46" s="6" t="s">
        <v>37</v>
      </c>
      <c r="G46" s="7">
        <v>35000</v>
      </c>
      <c r="H46" s="7">
        <v>0</v>
      </c>
      <c r="I46" s="7">
        <v>35000</v>
      </c>
      <c r="J46" s="7">
        <v>1004.5</v>
      </c>
      <c r="K46" s="7">
        <v>0</v>
      </c>
      <c r="L46" s="7">
        <v>1064</v>
      </c>
      <c r="M46" s="7">
        <v>25</v>
      </c>
      <c r="N46" s="7">
        <v>2093.5</v>
      </c>
      <c r="O46" s="7">
        <v>32906.5</v>
      </c>
    </row>
    <row r="47" spans="1:15" ht="15" x14ac:dyDescent="0.25">
      <c r="A47" s="6">
        <v>39</v>
      </c>
      <c r="B47" s="6" t="s">
        <v>95</v>
      </c>
      <c r="C47" s="6" t="s">
        <v>91</v>
      </c>
      <c r="D47" s="6" t="s">
        <v>96</v>
      </c>
      <c r="E47" s="6" t="s">
        <v>55</v>
      </c>
      <c r="F47" s="6" t="s">
        <v>29</v>
      </c>
      <c r="G47" s="7">
        <v>22000</v>
      </c>
      <c r="H47" s="7">
        <v>0</v>
      </c>
      <c r="I47" s="7">
        <v>22000</v>
      </c>
      <c r="J47" s="7">
        <v>631.4</v>
      </c>
      <c r="K47" s="7">
        <v>0</v>
      </c>
      <c r="L47" s="7">
        <f t="shared" si="3"/>
        <v>668.8</v>
      </c>
      <c r="M47" s="7">
        <v>25</v>
      </c>
      <c r="N47" s="7">
        <f t="shared" si="1"/>
        <v>1325.1999999999998</v>
      </c>
      <c r="O47" s="7">
        <f t="shared" si="2"/>
        <v>20674.8</v>
      </c>
    </row>
    <row r="48" spans="1:15" ht="15" x14ac:dyDescent="0.25">
      <c r="A48" s="6">
        <v>40</v>
      </c>
      <c r="B48" s="6" t="s">
        <v>97</v>
      </c>
      <c r="C48" s="6" t="s">
        <v>91</v>
      </c>
      <c r="D48" s="6" t="s">
        <v>98</v>
      </c>
      <c r="E48" s="6" t="s">
        <v>55</v>
      </c>
      <c r="F48" s="6" t="s">
        <v>37</v>
      </c>
      <c r="G48" s="7">
        <v>75000</v>
      </c>
      <c r="H48" s="7">
        <v>0</v>
      </c>
      <c r="I48" s="7">
        <v>75000</v>
      </c>
      <c r="J48" s="7">
        <v>2152.5</v>
      </c>
      <c r="K48" s="7">
        <v>4593.92</v>
      </c>
      <c r="L48" s="7">
        <f t="shared" si="3"/>
        <v>2280</v>
      </c>
      <c r="M48" s="7">
        <v>9834.6</v>
      </c>
      <c r="N48" s="7">
        <f t="shared" si="1"/>
        <v>18861.02</v>
      </c>
      <c r="O48" s="7">
        <f t="shared" si="2"/>
        <v>56138.979999999996</v>
      </c>
    </row>
    <row r="49" spans="1:15" ht="15" x14ac:dyDescent="0.25">
      <c r="A49" s="6">
        <v>41</v>
      </c>
      <c r="B49" s="6" t="s">
        <v>99</v>
      </c>
      <c r="C49" s="6" t="s">
        <v>91</v>
      </c>
      <c r="D49" s="6" t="s">
        <v>100</v>
      </c>
      <c r="E49" s="6" t="s">
        <v>28</v>
      </c>
      <c r="F49" s="6" t="s">
        <v>29</v>
      </c>
      <c r="G49" s="7">
        <v>50000</v>
      </c>
      <c r="H49" s="7">
        <v>0</v>
      </c>
      <c r="I49" s="7">
        <v>50000</v>
      </c>
      <c r="J49" s="7">
        <v>1435</v>
      </c>
      <c r="K49" s="7">
        <v>1854</v>
      </c>
      <c r="L49" s="7">
        <f t="shared" si="3"/>
        <v>1520</v>
      </c>
      <c r="M49" s="7">
        <v>25</v>
      </c>
      <c r="N49" s="7">
        <f t="shared" si="1"/>
        <v>4834</v>
      </c>
      <c r="O49" s="7">
        <f t="shared" si="2"/>
        <v>45166</v>
      </c>
    </row>
    <row r="50" spans="1:15" ht="15" x14ac:dyDescent="0.25">
      <c r="A50" s="6">
        <v>42</v>
      </c>
      <c r="B50" s="6" t="s">
        <v>101</v>
      </c>
      <c r="C50" s="6" t="s">
        <v>91</v>
      </c>
      <c r="D50" s="6" t="s">
        <v>41</v>
      </c>
      <c r="E50" s="6" t="s">
        <v>36</v>
      </c>
      <c r="F50" s="6" t="s">
        <v>29</v>
      </c>
      <c r="G50" s="7">
        <v>25000</v>
      </c>
      <c r="H50" s="7">
        <v>0</v>
      </c>
      <c r="I50" s="7">
        <v>25000</v>
      </c>
      <c r="J50" s="7">
        <v>717.5</v>
      </c>
      <c r="K50" s="7">
        <v>0</v>
      </c>
      <c r="L50" s="7">
        <f t="shared" si="3"/>
        <v>760</v>
      </c>
      <c r="M50" s="7">
        <v>25</v>
      </c>
      <c r="N50" s="7">
        <f t="shared" si="1"/>
        <v>1502.5</v>
      </c>
      <c r="O50" s="7">
        <f t="shared" si="2"/>
        <v>23497.5</v>
      </c>
    </row>
    <row r="51" spans="1:15" ht="15" x14ac:dyDescent="0.25">
      <c r="A51" s="6">
        <v>43</v>
      </c>
      <c r="B51" s="6" t="s">
        <v>102</v>
      </c>
      <c r="C51" s="6" t="s">
        <v>91</v>
      </c>
      <c r="D51" s="6" t="s">
        <v>103</v>
      </c>
      <c r="E51" s="6" t="s">
        <v>36</v>
      </c>
      <c r="F51" s="6" t="s">
        <v>29</v>
      </c>
      <c r="G51" s="7">
        <v>15000</v>
      </c>
      <c r="H51" s="7">
        <v>0</v>
      </c>
      <c r="I51" s="7">
        <v>15000</v>
      </c>
      <c r="J51" s="7">
        <v>430.5</v>
      </c>
      <c r="K51" s="7">
        <v>0</v>
      </c>
      <c r="L51" s="7">
        <f t="shared" si="3"/>
        <v>456</v>
      </c>
      <c r="M51" s="7">
        <v>25</v>
      </c>
      <c r="N51" s="7">
        <f t="shared" si="1"/>
        <v>911.5</v>
      </c>
      <c r="O51" s="7">
        <f t="shared" si="2"/>
        <v>14088.5</v>
      </c>
    </row>
    <row r="52" spans="1:15" ht="21.75" customHeight="1" x14ac:dyDescent="0.25">
      <c r="A52" s="6">
        <v>44</v>
      </c>
      <c r="B52" s="6" t="s">
        <v>104</v>
      </c>
      <c r="C52" s="6" t="s">
        <v>105</v>
      </c>
      <c r="D52" s="6" t="s">
        <v>106</v>
      </c>
      <c r="E52" s="6" t="s">
        <v>55</v>
      </c>
      <c r="F52" s="6" t="s">
        <v>37</v>
      </c>
      <c r="G52" s="7">
        <v>27000</v>
      </c>
      <c r="H52" s="7">
        <v>0</v>
      </c>
      <c r="I52" s="7">
        <v>27000</v>
      </c>
      <c r="J52" s="7">
        <v>774.9</v>
      </c>
      <c r="K52" s="7">
        <v>0</v>
      </c>
      <c r="L52" s="7">
        <f t="shared" si="3"/>
        <v>820.8</v>
      </c>
      <c r="M52" s="7">
        <v>2040.46</v>
      </c>
      <c r="N52" s="7">
        <f t="shared" si="1"/>
        <v>3636.16</v>
      </c>
      <c r="O52" s="7">
        <f t="shared" si="2"/>
        <v>23363.84</v>
      </c>
    </row>
    <row r="53" spans="1:15" ht="24.75" customHeight="1" x14ac:dyDescent="0.25">
      <c r="A53" s="6">
        <v>45</v>
      </c>
      <c r="B53" s="6" t="s">
        <v>107</v>
      </c>
      <c r="C53" s="6" t="s">
        <v>108</v>
      </c>
      <c r="D53" s="6" t="s">
        <v>109</v>
      </c>
      <c r="E53" s="6" t="s">
        <v>28</v>
      </c>
      <c r="F53" s="6" t="s">
        <v>29</v>
      </c>
      <c r="G53" s="7">
        <v>30000</v>
      </c>
      <c r="H53" s="7">
        <v>0</v>
      </c>
      <c r="I53" s="7">
        <v>30000</v>
      </c>
      <c r="J53" s="7">
        <v>861</v>
      </c>
      <c r="K53" s="7">
        <v>0</v>
      </c>
      <c r="L53" s="7">
        <f t="shared" si="3"/>
        <v>912</v>
      </c>
      <c r="M53" s="7">
        <v>25</v>
      </c>
      <c r="N53" s="7">
        <f t="shared" si="1"/>
        <v>1798</v>
      </c>
      <c r="O53" s="7">
        <f t="shared" si="2"/>
        <v>28202</v>
      </c>
    </row>
    <row r="54" spans="1:15" ht="15" x14ac:dyDescent="0.25">
      <c r="A54" s="6">
        <v>46</v>
      </c>
      <c r="B54" s="6" t="s">
        <v>110</v>
      </c>
      <c r="C54" s="6" t="s">
        <v>111</v>
      </c>
      <c r="D54" s="6" t="s">
        <v>77</v>
      </c>
      <c r="E54" s="6" t="s">
        <v>55</v>
      </c>
      <c r="F54" s="6" t="s">
        <v>29</v>
      </c>
      <c r="G54" s="7">
        <v>45000</v>
      </c>
      <c r="H54" s="7">
        <v>0</v>
      </c>
      <c r="I54" s="7">
        <v>45000</v>
      </c>
      <c r="J54" s="7">
        <v>1291.5</v>
      </c>
      <c r="K54" s="7">
        <v>1148.33</v>
      </c>
      <c r="L54" s="7">
        <f t="shared" si="3"/>
        <v>1368</v>
      </c>
      <c r="M54" s="7">
        <v>25</v>
      </c>
      <c r="N54" s="7">
        <f t="shared" si="1"/>
        <v>3832.83</v>
      </c>
      <c r="O54" s="7">
        <f t="shared" si="2"/>
        <v>41167.17</v>
      </c>
    </row>
    <row r="55" spans="1:15" ht="15" x14ac:dyDescent="0.25">
      <c r="A55" s="6">
        <v>47</v>
      </c>
      <c r="B55" s="6" t="s">
        <v>112</v>
      </c>
      <c r="C55" s="6" t="s">
        <v>111</v>
      </c>
      <c r="D55" s="6" t="s">
        <v>113</v>
      </c>
      <c r="E55" s="6" t="s">
        <v>28</v>
      </c>
      <c r="F55" s="6" t="s">
        <v>29</v>
      </c>
      <c r="G55" s="7">
        <v>35000</v>
      </c>
      <c r="H55" s="7">
        <v>0</v>
      </c>
      <c r="I55" s="7">
        <v>35000</v>
      </c>
      <c r="J55" s="7">
        <v>1004.5</v>
      </c>
      <c r="K55" s="7">
        <v>0</v>
      </c>
      <c r="L55" s="7">
        <v>1064</v>
      </c>
      <c r="M55" s="7">
        <v>1740.46</v>
      </c>
      <c r="N55" s="7">
        <f t="shared" si="1"/>
        <v>3808.96</v>
      </c>
      <c r="O55" s="7">
        <f t="shared" si="2"/>
        <v>31191.040000000001</v>
      </c>
    </row>
    <row r="56" spans="1:15" ht="15" x14ac:dyDescent="0.25">
      <c r="A56" s="6">
        <v>48</v>
      </c>
      <c r="B56" s="6" t="s">
        <v>114</v>
      </c>
      <c r="C56" s="6" t="s">
        <v>111</v>
      </c>
      <c r="D56" s="6" t="s">
        <v>115</v>
      </c>
      <c r="E56" s="6" t="s">
        <v>36</v>
      </c>
      <c r="F56" s="6" t="s">
        <v>29</v>
      </c>
      <c r="G56" s="7">
        <v>25000</v>
      </c>
      <c r="H56" s="7">
        <v>0</v>
      </c>
      <c r="I56" s="7">
        <v>25000</v>
      </c>
      <c r="J56" s="7">
        <v>717.5</v>
      </c>
      <c r="K56" s="7">
        <v>0</v>
      </c>
      <c r="L56" s="7">
        <v>760</v>
      </c>
      <c r="M56" s="7">
        <v>25</v>
      </c>
      <c r="N56" s="7">
        <v>1502.5</v>
      </c>
      <c r="O56" s="7">
        <v>23497.5</v>
      </c>
    </row>
    <row r="57" spans="1:15" ht="24.75" customHeight="1" x14ac:dyDescent="0.25">
      <c r="A57" s="6">
        <v>49</v>
      </c>
      <c r="B57" s="6" t="s">
        <v>116</v>
      </c>
      <c r="C57" s="6" t="s">
        <v>117</v>
      </c>
      <c r="D57" s="6" t="s">
        <v>118</v>
      </c>
      <c r="E57" s="6" t="s">
        <v>36</v>
      </c>
      <c r="F57" s="6" t="s">
        <v>29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3"/>
        <v>456</v>
      </c>
      <c r="M57" s="7">
        <v>2759.51</v>
      </c>
      <c r="N57" s="7">
        <f t="shared" si="1"/>
        <v>3646.01</v>
      </c>
      <c r="O57" s="7">
        <f t="shared" si="2"/>
        <v>11353.99</v>
      </c>
    </row>
    <row r="58" spans="1:15" ht="24.75" customHeight="1" x14ac:dyDescent="0.25">
      <c r="A58" s="6">
        <v>50</v>
      </c>
      <c r="B58" s="6" t="s">
        <v>119</v>
      </c>
      <c r="C58" s="6" t="s">
        <v>117</v>
      </c>
      <c r="D58" s="6" t="s">
        <v>118</v>
      </c>
      <c r="E58" s="6" t="s">
        <v>36</v>
      </c>
      <c r="F58" s="6" t="s">
        <v>37</v>
      </c>
      <c r="G58" s="7">
        <v>16500</v>
      </c>
      <c r="H58" s="7">
        <v>0</v>
      </c>
      <c r="I58" s="7">
        <v>16500</v>
      </c>
      <c r="J58" s="7">
        <v>473.55</v>
      </c>
      <c r="K58" s="7">
        <v>0</v>
      </c>
      <c r="L58" s="7">
        <f t="shared" si="3"/>
        <v>501.6</v>
      </c>
      <c r="M58" s="7">
        <v>25</v>
      </c>
      <c r="N58" s="7">
        <f t="shared" si="1"/>
        <v>1000.1500000000001</v>
      </c>
      <c r="O58" s="7">
        <f t="shared" si="2"/>
        <v>15499.85</v>
      </c>
    </row>
    <row r="59" spans="1:15" ht="24.75" customHeight="1" x14ac:dyDescent="0.25">
      <c r="A59" s="6">
        <v>51</v>
      </c>
      <c r="B59" s="6" t="s">
        <v>120</v>
      </c>
      <c r="C59" s="6" t="s">
        <v>117</v>
      </c>
      <c r="D59" s="6" t="s">
        <v>118</v>
      </c>
      <c r="E59" s="6" t="s">
        <v>36</v>
      </c>
      <c r="F59" s="6" t="s">
        <v>37</v>
      </c>
      <c r="G59" s="7">
        <v>15000</v>
      </c>
      <c r="H59" s="7">
        <v>0</v>
      </c>
      <c r="I59" s="7">
        <v>15000</v>
      </c>
      <c r="J59" s="7">
        <v>430.5</v>
      </c>
      <c r="K59" s="7">
        <v>0</v>
      </c>
      <c r="L59" s="7">
        <f t="shared" si="3"/>
        <v>456</v>
      </c>
      <c r="M59" s="7">
        <v>25</v>
      </c>
      <c r="N59" s="7">
        <f t="shared" si="1"/>
        <v>911.5</v>
      </c>
      <c r="O59" s="7">
        <f t="shared" si="2"/>
        <v>14088.5</v>
      </c>
    </row>
    <row r="60" spans="1:15" ht="24.75" customHeight="1" x14ac:dyDescent="0.25">
      <c r="A60" s="6">
        <v>52</v>
      </c>
      <c r="B60" s="6" t="s">
        <v>121</v>
      </c>
      <c r="C60" s="6" t="s">
        <v>117</v>
      </c>
      <c r="D60" s="6" t="s">
        <v>118</v>
      </c>
      <c r="E60" s="6" t="s">
        <v>36</v>
      </c>
      <c r="F60" s="6" t="s">
        <v>37</v>
      </c>
      <c r="G60" s="7">
        <v>15000</v>
      </c>
      <c r="H60" s="7">
        <v>0</v>
      </c>
      <c r="I60" s="7">
        <v>15000</v>
      </c>
      <c r="J60" s="7">
        <v>430.5</v>
      </c>
      <c r="K60" s="7">
        <v>0</v>
      </c>
      <c r="L60" s="7">
        <f t="shared" si="3"/>
        <v>456</v>
      </c>
      <c r="M60" s="7">
        <v>25</v>
      </c>
      <c r="N60" s="7">
        <f t="shared" si="1"/>
        <v>911.5</v>
      </c>
      <c r="O60" s="7">
        <f t="shared" si="2"/>
        <v>14088.5</v>
      </c>
    </row>
    <row r="61" spans="1:15" ht="24.75" customHeight="1" x14ac:dyDescent="0.25">
      <c r="A61" s="6">
        <v>53</v>
      </c>
      <c r="B61" s="6" t="s">
        <v>122</v>
      </c>
      <c r="C61" s="6" t="s">
        <v>117</v>
      </c>
      <c r="D61" s="6" t="s">
        <v>118</v>
      </c>
      <c r="E61" s="6" t="s">
        <v>36</v>
      </c>
      <c r="F61" s="6" t="s">
        <v>37</v>
      </c>
      <c r="G61" s="7">
        <v>21000</v>
      </c>
      <c r="H61" s="7">
        <v>0</v>
      </c>
      <c r="I61" s="7">
        <v>21000</v>
      </c>
      <c r="J61" s="7">
        <v>602.70000000000005</v>
      </c>
      <c r="K61" s="7">
        <v>0</v>
      </c>
      <c r="L61" s="7">
        <v>638.4</v>
      </c>
      <c r="M61" s="7">
        <v>695</v>
      </c>
      <c r="N61" s="7">
        <f t="shared" si="1"/>
        <v>1936.1</v>
      </c>
      <c r="O61" s="7">
        <f t="shared" si="2"/>
        <v>19063.900000000001</v>
      </c>
    </row>
    <row r="62" spans="1:15" ht="24.75" customHeight="1" x14ac:dyDescent="0.25">
      <c r="A62" s="6">
        <v>54</v>
      </c>
      <c r="B62" s="6" t="s">
        <v>123</v>
      </c>
      <c r="C62" s="6" t="s">
        <v>117</v>
      </c>
      <c r="D62" s="6" t="s">
        <v>118</v>
      </c>
      <c r="E62" s="6" t="s">
        <v>28</v>
      </c>
      <c r="F62" s="6" t="s">
        <v>29</v>
      </c>
      <c r="G62" s="7">
        <v>25000</v>
      </c>
      <c r="H62" s="7">
        <v>0</v>
      </c>
      <c r="I62" s="7">
        <v>25000</v>
      </c>
      <c r="J62" s="7">
        <v>717.5</v>
      </c>
      <c r="K62" s="7">
        <v>0</v>
      </c>
      <c r="L62" s="7">
        <v>760</v>
      </c>
      <c r="M62" s="7">
        <v>25</v>
      </c>
      <c r="N62" s="7">
        <f t="shared" si="1"/>
        <v>1502.5</v>
      </c>
      <c r="O62" s="7">
        <f t="shared" si="2"/>
        <v>23497.5</v>
      </c>
    </row>
    <row r="63" spans="1:15" ht="24.75" customHeight="1" x14ac:dyDescent="0.25">
      <c r="A63" s="6">
        <v>55</v>
      </c>
      <c r="B63" s="6" t="s">
        <v>124</v>
      </c>
      <c r="C63" s="6" t="s">
        <v>117</v>
      </c>
      <c r="D63" s="6" t="s">
        <v>125</v>
      </c>
      <c r="E63" s="6" t="s">
        <v>28</v>
      </c>
      <c r="F63" s="6" t="s">
        <v>29</v>
      </c>
      <c r="G63" s="7">
        <v>17600</v>
      </c>
      <c r="H63" s="7">
        <v>0</v>
      </c>
      <c r="I63" s="7">
        <v>17600</v>
      </c>
      <c r="J63" s="7">
        <v>505.12</v>
      </c>
      <c r="K63" s="7">
        <v>0</v>
      </c>
      <c r="L63" s="7">
        <f t="shared" si="3"/>
        <v>535.04</v>
      </c>
      <c r="M63" s="7">
        <v>1525</v>
      </c>
      <c r="N63" s="7">
        <f t="shared" si="1"/>
        <v>2565.16</v>
      </c>
      <c r="O63" s="7">
        <f t="shared" si="2"/>
        <v>15034.84</v>
      </c>
    </row>
    <row r="64" spans="1:15" ht="24.75" customHeight="1" x14ac:dyDescent="0.25">
      <c r="A64" s="6">
        <v>56</v>
      </c>
      <c r="B64" s="6" t="s">
        <v>126</v>
      </c>
      <c r="C64" s="6" t="s">
        <v>117</v>
      </c>
      <c r="D64" s="6" t="s">
        <v>118</v>
      </c>
      <c r="E64" s="6" t="s">
        <v>36</v>
      </c>
      <c r="F64" s="6" t="s">
        <v>37</v>
      </c>
      <c r="G64" s="7">
        <v>15000</v>
      </c>
      <c r="H64" s="7">
        <v>0</v>
      </c>
      <c r="I64" s="7">
        <v>15000</v>
      </c>
      <c r="J64" s="7">
        <v>430.5</v>
      </c>
      <c r="K64" s="7">
        <v>0</v>
      </c>
      <c r="L64" s="7">
        <f t="shared" si="3"/>
        <v>456</v>
      </c>
      <c r="M64" s="7">
        <v>25</v>
      </c>
      <c r="N64" s="7">
        <f t="shared" si="1"/>
        <v>911.5</v>
      </c>
      <c r="O64" s="7">
        <f t="shared" si="2"/>
        <v>14088.5</v>
      </c>
    </row>
    <row r="65" spans="1:15" ht="24.75" customHeight="1" x14ac:dyDescent="0.25">
      <c r="A65" s="6">
        <v>57</v>
      </c>
      <c r="B65" s="6" t="s">
        <v>127</v>
      </c>
      <c r="C65" s="6" t="s">
        <v>117</v>
      </c>
      <c r="D65" s="6" t="s">
        <v>118</v>
      </c>
      <c r="E65" s="6" t="s">
        <v>55</v>
      </c>
      <c r="F65" s="6" t="s">
        <v>37</v>
      </c>
      <c r="G65" s="7">
        <v>15000</v>
      </c>
      <c r="H65" s="7">
        <v>0</v>
      </c>
      <c r="I65" s="7">
        <v>15000</v>
      </c>
      <c r="J65" s="7">
        <v>430.5</v>
      </c>
      <c r="K65" s="7">
        <v>0</v>
      </c>
      <c r="L65" s="7">
        <f t="shared" si="3"/>
        <v>456</v>
      </c>
      <c r="M65" s="7">
        <v>25</v>
      </c>
      <c r="N65" s="7">
        <f t="shared" si="1"/>
        <v>911.5</v>
      </c>
      <c r="O65" s="7">
        <f t="shared" si="2"/>
        <v>14088.5</v>
      </c>
    </row>
    <row r="66" spans="1:15" ht="24.75" customHeight="1" x14ac:dyDescent="0.25">
      <c r="A66" s="6">
        <v>58</v>
      </c>
      <c r="B66" t="s">
        <v>128</v>
      </c>
      <c r="C66" s="6" t="s">
        <v>117</v>
      </c>
      <c r="D66" s="6" t="s">
        <v>118</v>
      </c>
      <c r="E66" s="6" t="s">
        <v>36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v>456</v>
      </c>
      <c r="M66" s="7">
        <v>25</v>
      </c>
      <c r="N66" s="7">
        <f t="shared" si="1"/>
        <v>911.5</v>
      </c>
      <c r="O66" s="7">
        <f t="shared" si="2"/>
        <v>14088.5</v>
      </c>
    </row>
    <row r="67" spans="1:15" ht="24.75" customHeight="1" x14ac:dyDescent="0.25">
      <c r="A67" s="6">
        <v>59</v>
      </c>
      <c r="B67" t="s">
        <v>129</v>
      </c>
      <c r="C67" t="s">
        <v>117</v>
      </c>
      <c r="D67" t="s">
        <v>118</v>
      </c>
      <c r="E67" s="6" t="s">
        <v>36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v>456</v>
      </c>
      <c r="M67" s="7">
        <v>635</v>
      </c>
      <c r="N67" s="7">
        <f t="shared" si="1"/>
        <v>1521.5</v>
      </c>
      <c r="O67" s="7">
        <f t="shared" si="2"/>
        <v>13478.5</v>
      </c>
    </row>
    <row r="68" spans="1:15" ht="24.75" customHeight="1" x14ac:dyDescent="0.25">
      <c r="A68" s="6">
        <v>60</v>
      </c>
      <c r="B68" t="s">
        <v>130</v>
      </c>
      <c r="C68" t="s">
        <v>117</v>
      </c>
      <c r="D68" t="s">
        <v>118</v>
      </c>
      <c r="E68" s="6" t="s">
        <v>36</v>
      </c>
      <c r="F68" s="6" t="s">
        <v>37</v>
      </c>
      <c r="G68" s="7">
        <v>15000</v>
      </c>
      <c r="H68" s="7">
        <v>0</v>
      </c>
      <c r="I68" s="7">
        <v>15000</v>
      </c>
      <c r="J68" s="7">
        <v>430.5</v>
      </c>
      <c r="K68" s="7">
        <v>0</v>
      </c>
      <c r="L68" s="7">
        <v>456</v>
      </c>
      <c r="M68" s="7">
        <v>25</v>
      </c>
      <c r="N68" s="7">
        <f t="shared" si="1"/>
        <v>911.5</v>
      </c>
      <c r="O68" s="7">
        <f t="shared" si="2"/>
        <v>14088.5</v>
      </c>
    </row>
    <row r="69" spans="1:15" ht="24.75" customHeight="1" x14ac:dyDescent="0.25">
      <c r="A69" s="6">
        <v>61</v>
      </c>
      <c r="B69" t="s">
        <v>1463</v>
      </c>
      <c r="C69" t="s">
        <v>117</v>
      </c>
      <c r="D69" t="s">
        <v>118</v>
      </c>
      <c r="E69" s="6" t="s">
        <v>36</v>
      </c>
      <c r="F69" s="6" t="s">
        <v>37</v>
      </c>
      <c r="G69" s="7">
        <v>15000</v>
      </c>
      <c r="H69" s="7">
        <v>0</v>
      </c>
      <c r="I69" s="7">
        <v>15000</v>
      </c>
      <c r="J69" s="7">
        <v>430.5</v>
      </c>
      <c r="K69" s="7">
        <v>0</v>
      </c>
      <c r="L69" s="7">
        <v>456</v>
      </c>
      <c r="M69" s="7">
        <v>25</v>
      </c>
      <c r="N69" s="7">
        <v>911.5</v>
      </c>
      <c r="O69" s="7">
        <v>14088.5</v>
      </c>
    </row>
    <row r="70" spans="1:15" ht="24.75" customHeight="1" x14ac:dyDescent="0.25">
      <c r="A70" s="6">
        <v>62</v>
      </c>
      <c r="B70" s="6" t="s">
        <v>131</v>
      </c>
      <c r="C70" s="6" t="s">
        <v>132</v>
      </c>
      <c r="D70" s="6" t="s">
        <v>133</v>
      </c>
      <c r="E70" s="6" t="s">
        <v>36</v>
      </c>
      <c r="F70" s="6" t="s">
        <v>29</v>
      </c>
      <c r="G70" s="7">
        <v>20000</v>
      </c>
      <c r="H70" s="7">
        <v>0</v>
      </c>
      <c r="I70" s="7">
        <v>20000</v>
      </c>
      <c r="J70" s="7">
        <v>574</v>
      </c>
      <c r="K70" s="7">
        <v>0</v>
      </c>
      <c r="L70" s="7">
        <f t="shared" si="3"/>
        <v>608</v>
      </c>
      <c r="M70" s="7">
        <v>25</v>
      </c>
      <c r="N70" s="7">
        <f t="shared" si="1"/>
        <v>1207</v>
      </c>
      <c r="O70" s="7">
        <f t="shared" si="2"/>
        <v>18793</v>
      </c>
    </row>
    <row r="71" spans="1:15" ht="24.75" customHeight="1" x14ac:dyDescent="0.25">
      <c r="A71" s="6">
        <v>63</v>
      </c>
      <c r="B71" s="6" t="s">
        <v>134</v>
      </c>
      <c r="C71" s="6" t="s">
        <v>132</v>
      </c>
      <c r="D71" s="6" t="s">
        <v>133</v>
      </c>
      <c r="E71" s="6" t="s">
        <v>36</v>
      </c>
      <c r="F71" s="6" t="s">
        <v>29</v>
      </c>
      <c r="G71" s="7">
        <v>20000</v>
      </c>
      <c r="H71" s="7">
        <v>0</v>
      </c>
      <c r="I71" s="7">
        <v>20000</v>
      </c>
      <c r="J71" s="7">
        <v>574</v>
      </c>
      <c r="K71" s="7">
        <v>0</v>
      </c>
      <c r="L71" s="7">
        <f t="shared" si="3"/>
        <v>608</v>
      </c>
      <c r="M71" s="7">
        <v>25</v>
      </c>
      <c r="N71" s="7">
        <f t="shared" si="1"/>
        <v>1207</v>
      </c>
      <c r="O71" s="7">
        <f t="shared" si="2"/>
        <v>18793</v>
      </c>
    </row>
    <row r="72" spans="1:15" ht="24.75" customHeight="1" x14ac:dyDescent="0.25">
      <c r="A72" s="6">
        <v>64</v>
      </c>
      <c r="B72" s="6" t="s">
        <v>135</v>
      </c>
      <c r="C72" s="6" t="s">
        <v>132</v>
      </c>
      <c r="D72" s="6" t="s">
        <v>136</v>
      </c>
      <c r="E72" s="6" t="s">
        <v>28</v>
      </c>
      <c r="F72" s="6" t="s">
        <v>29</v>
      </c>
      <c r="G72" s="7">
        <v>22600</v>
      </c>
      <c r="H72" s="7">
        <v>0</v>
      </c>
      <c r="I72" s="7">
        <v>22600</v>
      </c>
      <c r="J72" s="7">
        <v>648.62</v>
      </c>
      <c r="K72" s="7">
        <v>0</v>
      </c>
      <c r="L72" s="7">
        <f t="shared" si="3"/>
        <v>687.04</v>
      </c>
      <c r="M72" s="7">
        <v>735</v>
      </c>
      <c r="N72" s="7">
        <f t="shared" si="1"/>
        <v>2070.66</v>
      </c>
      <c r="O72" s="7">
        <f t="shared" si="2"/>
        <v>20529.34</v>
      </c>
    </row>
    <row r="73" spans="1:15" ht="24.75" customHeight="1" x14ac:dyDescent="0.25">
      <c r="A73" s="6">
        <v>65</v>
      </c>
      <c r="B73" s="6" t="s">
        <v>137</v>
      </c>
      <c r="C73" s="6" t="s">
        <v>132</v>
      </c>
      <c r="D73" s="6" t="s">
        <v>133</v>
      </c>
      <c r="E73" s="6" t="s">
        <v>55</v>
      </c>
      <c r="F73" s="6" t="s">
        <v>29</v>
      </c>
      <c r="G73" s="7">
        <v>20000</v>
      </c>
      <c r="H73" s="7">
        <v>0</v>
      </c>
      <c r="I73" s="7">
        <v>20000</v>
      </c>
      <c r="J73" s="7">
        <v>574</v>
      </c>
      <c r="K73" s="7">
        <v>0</v>
      </c>
      <c r="L73" s="7">
        <f t="shared" si="3"/>
        <v>608</v>
      </c>
      <c r="M73" s="7">
        <v>25</v>
      </c>
      <c r="N73" s="7">
        <f t="shared" si="1"/>
        <v>1207</v>
      </c>
      <c r="O73" s="7">
        <f t="shared" si="2"/>
        <v>18793</v>
      </c>
    </row>
    <row r="74" spans="1:15" ht="24.75" customHeight="1" x14ac:dyDescent="0.25">
      <c r="A74" s="6">
        <v>66</v>
      </c>
      <c r="B74" t="s">
        <v>1464</v>
      </c>
      <c r="C74" s="6" t="s">
        <v>132</v>
      </c>
      <c r="D74" s="6" t="s">
        <v>133</v>
      </c>
      <c r="E74" s="6" t="s">
        <v>36</v>
      </c>
      <c r="F74" s="6" t="s">
        <v>29</v>
      </c>
      <c r="G74" s="7">
        <v>20000</v>
      </c>
      <c r="H74" s="7">
        <v>0</v>
      </c>
      <c r="I74" s="7">
        <v>20000</v>
      </c>
      <c r="J74" s="7">
        <v>574</v>
      </c>
      <c r="K74" s="7">
        <v>0</v>
      </c>
      <c r="L74" s="7">
        <v>608</v>
      </c>
      <c r="M74" s="7">
        <v>25</v>
      </c>
      <c r="N74" s="7">
        <v>1207</v>
      </c>
      <c r="O74" s="7">
        <v>18793</v>
      </c>
    </row>
    <row r="75" spans="1:15" ht="24.75" customHeight="1" x14ac:dyDescent="0.25">
      <c r="A75" s="6">
        <v>67</v>
      </c>
      <c r="B75" t="s">
        <v>1470</v>
      </c>
      <c r="C75" s="6" t="s">
        <v>132</v>
      </c>
      <c r="D75" s="6" t="s">
        <v>133</v>
      </c>
      <c r="E75" s="6" t="s">
        <v>36</v>
      </c>
      <c r="F75" s="6" t="s">
        <v>29</v>
      </c>
      <c r="G75" s="7">
        <v>20000</v>
      </c>
      <c r="H75" s="7">
        <v>0</v>
      </c>
      <c r="I75" s="7">
        <v>20000</v>
      </c>
      <c r="J75" s="7">
        <v>574</v>
      </c>
      <c r="K75" s="7">
        <v>0</v>
      </c>
      <c r="L75" s="7">
        <v>608</v>
      </c>
      <c r="M75" s="7">
        <v>25</v>
      </c>
      <c r="N75" s="7">
        <v>1207</v>
      </c>
      <c r="O75" s="7">
        <v>18793</v>
      </c>
    </row>
    <row r="76" spans="1:15" ht="24.75" customHeight="1" x14ac:dyDescent="0.25">
      <c r="A76" s="6">
        <v>68</v>
      </c>
      <c r="B76" t="s">
        <v>1471</v>
      </c>
      <c r="C76" s="6" t="s">
        <v>132</v>
      </c>
      <c r="D76" s="6" t="s">
        <v>133</v>
      </c>
      <c r="E76" s="6" t="s">
        <v>36</v>
      </c>
      <c r="F76" s="6" t="s">
        <v>29</v>
      </c>
      <c r="G76" s="7">
        <v>20000</v>
      </c>
      <c r="H76" s="7">
        <v>0</v>
      </c>
      <c r="I76" s="7">
        <v>20000</v>
      </c>
      <c r="J76" s="7">
        <v>574</v>
      </c>
      <c r="K76" s="7">
        <v>0</v>
      </c>
      <c r="L76" s="7">
        <v>608</v>
      </c>
      <c r="M76" s="7">
        <v>25</v>
      </c>
      <c r="N76" s="7">
        <v>1207</v>
      </c>
      <c r="O76" s="7">
        <v>18793</v>
      </c>
    </row>
    <row r="77" spans="1:15" ht="24.75" customHeight="1" x14ac:dyDescent="0.25">
      <c r="A77" s="6">
        <v>69</v>
      </c>
      <c r="B77" s="6" t="s">
        <v>138</v>
      </c>
      <c r="C77" s="6" t="s">
        <v>132</v>
      </c>
      <c r="D77" s="6" t="s">
        <v>139</v>
      </c>
      <c r="E77" s="6" t="s">
        <v>28</v>
      </c>
      <c r="F77" s="6" t="s">
        <v>29</v>
      </c>
      <c r="G77" s="7">
        <v>35000</v>
      </c>
      <c r="H77" s="7">
        <v>0</v>
      </c>
      <c r="I77" s="7">
        <v>35000</v>
      </c>
      <c r="J77" s="7">
        <v>1004.5</v>
      </c>
      <c r="K77" s="7">
        <v>0</v>
      </c>
      <c r="L77" s="7">
        <v>1064</v>
      </c>
      <c r="M77" s="7">
        <v>695</v>
      </c>
      <c r="N77" s="7">
        <f t="shared" si="1"/>
        <v>2763.5</v>
      </c>
      <c r="O77" s="7">
        <f t="shared" si="2"/>
        <v>32236.5</v>
      </c>
    </row>
    <row r="78" spans="1:15" ht="24.75" customHeight="1" x14ac:dyDescent="0.25">
      <c r="A78" s="6">
        <v>70</v>
      </c>
      <c r="B78" s="6" t="s">
        <v>140</v>
      </c>
      <c r="C78" s="6" t="s">
        <v>132</v>
      </c>
      <c r="D78" s="6" t="s">
        <v>67</v>
      </c>
      <c r="E78" s="6" t="s">
        <v>36</v>
      </c>
      <c r="F78" s="6" t="s">
        <v>37</v>
      </c>
      <c r="G78" s="7">
        <v>30000</v>
      </c>
      <c r="H78" s="7">
        <v>0</v>
      </c>
      <c r="I78" s="7">
        <v>30000</v>
      </c>
      <c r="J78" s="7">
        <v>861</v>
      </c>
      <c r="K78" s="7">
        <v>0</v>
      </c>
      <c r="L78" s="7">
        <f t="shared" si="3"/>
        <v>912</v>
      </c>
      <c r="M78" s="7">
        <v>25</v>
      </c>
      <c r="N78" s="7">
        <f t="shared" si="1"/>
        <v>1798</v>
      </c>
      <c r="O78" s="7">
        <f t="shared" si="2"/>
        <v>28202</v>
      </c>
    </row>
    <row r="79" spans="1:15" ht="24.75" customHeight="1" x14ac:dyDescent="0.25">
      <c r="A79" s="6">
        <v>71</v>
      </c>
      <c r="B79" s="6" t="s">
        <v>141</v>
      </c>
      <c r="C79" s="6" t="s">
        <v>132</v>
      </c>
      <c r="D79" s="6" t="s">
        <v>142</v>
      </c>
      <c r="E79" s="6" t="s">
        <v>55</v>
      </c>
      <c r="F79" s="6" t="s">
        <v>29</v>
      </c>
      <c r="G79" s="7">
        <v>30000</v>
      </c>
      <c r="H79" s="7">
        <v>0</v>
      </c>
      <c r="I79" s="7">
        <v>30000</v>
      </c>
      <c r="J79" s="7">
        <v>861</v>
      </c>
      <c r="K79" s="7">
        <v>0</v>
      </c>
      <c r="L79" s="7">
        <f t="shared" ref="L79:L142" si="4">+I79*3.04%</f>
        <v>912</v>
      </c>
      <c r="M79" s="7">
        <v>25</v>
      </c>
      <c r="N79" s="7">
        <f t="shared" si="1"/>
        <v>1798</v>
      </c>
      <c r="O79" s="7">
        <f t="shared" si="2"/>
        <v>28202</v>
      </c>
    </row>
    <row r="80" spans="1:15" ht="24.75" customHeight="1" x14ac:dyDescent="0.25">
      <c r="A80" s="6">
        <v>72</v>
      </c>
      <c r="B80" s="6" t="s">
        <v>143</v>
      </c>
      <c r="C80" s="6" t="s">
        <v>132</v>
      </c>
      <c r="D80" s="6" t="s">
        <v>144</v>
      </c>
      <c r="E80" s="6" t="s">
        <v>28</v>
      </c>
      <c r="F80" s="6" t="s">
        <v>29</v>
      </c>
      <c r="G80" s="7">
        <v>20000</v>
      </c>
      <c r="H80" s="7">
        <v>0</v>
      </c>
      <c r="I80" s="7">
        <v>20000</v>
      </c>
      <c r="J80" s="7">
        <v>574</v>
      </c>
      <c r="K80" s="7">
        <v>0</v>
      </c>
      <c r="L80" s="7">
        <f t="shared" si="4"/>
        <v>608</v>
      </c>
      <c r="M80" s="7">
        <v>495</v>
      </c>
      <c r="N80" s="7">
        <f t="shared" si="1"/>
        <v>1677</v>
      </c>
      <c r="O80" s="7">
        <f t="shared" si="2"/>
        <v>18323</v>
      </c>
    </row>
    <row r="81" spans="1:15" ht="24.75" customHeight="1" x14ac:dyDescent="0.25">
      <c r="A81" s="6">
        <v>73</v>
      </c>
      <c r="B81" s="6" t="s">
        <v>145</v>
      </c>
      <c r="C81" s="6" t="s">
        <v>132</v>
      </c>
      <c r="D81" s="6" t="s">
        <v>41</v>
      </c>
      <c r="E81" s="6" t="s">
        <v>28</v>
      </c>
      <c r="F81" s="6" t="s">
        <v>29</v>
      </c>
      <c r="G81" s="7">
        <v>35000</v>
      </c>
      <c r="H81" s="7">
        <v>0</v>
      </c>
      <c r="I81" s="7">
        <v>35000</v>
      </c>
      <c r="J81" s="7">
        <v>1004.5</v>
      </c>
      <c r="K81" s="7">
        <v>0</v>
      </c>
      <c r="L81" s="7">
        <v>1064</v>
      </c>
      <c r="M81" s="7">
        <v>25</v>
      </c>
      <c r="N81" s="7">
        <f t="shared" si="1"/>
        <v>2093.5</v>
      </c>
      <c r="O81" s="7">
        <f t="shared" ref="O81:O142" si="5">+G81-N81</f>
        <v>32906.5</v>
      </c>
    </row>
    <row r="82" spans="1:15" ht="24.75" customHeight="1" x14ac:dyDescent="0.25">
      <c r="A82" s="6">
        <v>74</v>
      </c>
      <c r="B82" t="s">
        <v>1323</v>
      </c>
      <c r="C82" s="6" t="s">
        <v>132</v>
      </c>
      <c r="D82" t="s">
        <v>139</v>
      </c>
      <c r="E82" s="6" t="s">
        <v>28</v>
      </c>
      <c r="F82" s="6" t="s">
        <v>29</v>
      </c>
      <c r="G82" s="7">
        <v>25000</v>
      </c>
      <c r="H82" s="7">
        <v>0</v>
      </c>
      <c r="I82" s="7">
        <v>25000</v>
      </c>
      <c r="J82" s="7">
        <v>717.5</v>
      </c>
      <c r="K82" s="7">
        <v>0</v>
      </c>
      <c r="L82" s="7">
        <v>760</v>
      </c>
      <c r="M82" s="7">
        <v>25</v>
      </c>
      <c r="N82" s="7">
        <f t="shared" ref="N82:N143" si="6">+J82+K82+L82+M82</f>
        <v>1502.5</v>
      </c>
      <c r="O82" s="7">
        <f t="shared" si="5"/>
        <v>23497.5</v>
      </c>
    </row>
    <row r="83" spans="1:15" ht="15" x14ac:dyDescent="0.25">
      <c r="A83" s="6">
        <v>75</v>
      </c>
      <c r="B83" s="6" t="s">
        <v>146</v>
      </c>
      <c r="C83" s="6" t="s">
        <v>147</v>
      </c>
      <c r="D83" s="6" t="s">
        <v>148</v>
      </c>
      <c r="E83" s="6" t="s">
        <v>28</v>
      </c>
      <c r="F83" s="6" t="s">
        <v>29</v>
      </c>
      <c r="G83" s="7">
        <v>22050</v>
      </c>
      <c r="H83" s="7">
        <v>0</v>
      </c>
      <c r="I83" s="7">
        <v>22050</v>
      </c>
      <c r="J83" s="7">
        <v>632.84</v>
      </c>
      <c r="K83" s="7">
        <v>0</v>
      </c>
      <c r="L83" s="7">
        <f t="shared" si="4"/>
        <v>670.32</v>
      </c>
      <c r="M83" s="7">
        <v>1740.46</v>
      </c>
      <c r="N83" s="7">
        <f t="shared" si="6"/>
        <v>3043.62</v>
      </c>
      <c r="O83" s="7">
        <f t="shared" si="5"/>
        <v>19006.38</v>
      </c>
    </row>
    <row r="84" spans="1:15" ht="15" x14ac:dyDescent="0.25">
      <c r="A84" s="6">
        <v>76</v>
      </c>
      <c r="B84" s="6" t="s">
        <v>149</v>
      </c>
      <c r="C84" s="6" t="s">
        <v>147</v>
      </c>
      <c r="D84" s="6" t="s">
        <v>96</v>
      </c>
      <c r="E84" s="6" t="s">
        <v>28</v>
      </c>
      <c r="F84" s="6" t="s">
        <v>37</v>
      </c>
      <c r="G84" s="7">
        <v>22000</v>
      </c>
      <c r="H84" s="7">
        <v>0</v>
      </c>
      <c r="I84" s="7">
        <v>22000</v>
      </c>
      <c r="J84" s="7">
        <v>631.4</v>
      </c>
      <c r="K84" s="7">
        <v>0</v>
      </c>
      <c r="L84" s="7">
        <f t="shared" si="4"/>
        <v>668.8</v>
      </c>
      <c r="M84" s="7">
        <v>14228.77</v>
      </c>
      <c r="N84" s="7">
        <f t="shared" si="6"/>
        <v>15528.970000000001</v>
      </c>
      <c r="O84" s="7">
        <f t="shared" si="5"/>
        <v>6471.0299999999988</v>
      </c>
    </row>
    <row r="85" spans="1:15" ht="15" x14ac:dyDescent="0.25">
      <c r="A85" s="6">
        <v>77</v>
      </c>
      <c r="B85" s="6" t="s">
        <v>150</v>
      </c>
      <c r="C85" s="6" t="s">
        <v>147</v>
      </c>
      <c r="D85" s="6" t="s">
        <v>151</v>
      </c>
      <c r="E85" s="6" t="s">
        <v>55</v>
      </c>
      <c r="F85" s="6" t="s">
        <v>37</v>
      </c>
      <c r="G85" s="7">
        <v>30000</v>
      </c>
      <c r="H85" s="7">
        <v>0</v>
      </c>
      <c r="I85" s="7">
        <v>30000</v>
      </c>
      <c r="J85" s="7">
        <v>861</v>
      </c>
      <c r="K85" s="7">
        <v>0</v>
      </c>
      <c r="L85" s="7">
        <f t="shared" si="4"/>
        <v>912</v>
      </c>
      <c r="M85" s="7">
        <v>205</v>
      </c>
      <c r="N85" s="7">
        <f t="shared" si="6"/>
        <v>1978</v>
      </c>
      <c r="O85" s="7">
        <f t="shared" si="5"/>
        <v>28022</v>
      </c>
    </row>
    <row r="86" spans="1:15" ht="15" x14ac:dyDescent="0.25">
      <c r="A86" s="6">
        <v>78</v>
      </c>
      <c r="B86" s="6" t="s">
        <v>152</v>
      </c>
      <c r="C86" s="6" t="s">
        <v>147</v>
      </c>
      <c r="D86" s="6" t="s">
        <v>67</v>
      </c>
      <c r="E86" s="6" t="s">
        <v>55</v>
      </c>
      <c r="F86" s="6" t="s">
        <v>37</v>
      </c>
      <c r="G86" s="7">
        <v>22050</v>
      </c>
      <c r="H86" s="7">
        <v>0</v>
      </c>
      <c r="I86" s="7">
        <v>22050</v>
      </c>
      <c r="J86" s="7">
        <v>632.84</v>
      </c>
      <c r="K86" s="7">
        <v>0</v>
      </c>
      <c r="L86" s="7">
        <f t="shared" si="4"/>
        <v>670.32</v>
      </c>
      <c r="M86" s="7">
        <v>955</v>
      </c>
      <c r="N86" s="7">
        <f t="shared" si="6"/>
        <v>2258.16</v>
      </c>
      <c r="O86" s="7">
        <f t="shared" si="5"/>
        <v>19791.84</v>
      </c>
    </row>
    <row r="87" spans="1:15" ht="15" x14ac:dyDescent="0.25">
      <c r="A87" s="6">
        <v>79</v>
      </c>
      <c r="B87" s="6" t="s">
        <v>153</v>
      </c>
      <c r="C87" s="6" t="s">
        <v>154</v>
      </c>
      <c r="D87" s="6" t="s">
        <v>155</v>
      </c>
      <c r="E87" s="6" t="s">
        <v>36</v>
      </c>
      <c r="F87" s="6" t="s">
        <v>29</v>
      </c>
      <c r="G87" s="7">
        <v>35000</v>
      </c>
      <c r="H87" s="7">
        <v>0</v>
      </c>
      <c r="I87" s="7">
        <v>35000</v>
      </c>
      <c r="J87" s="7">
        <v>1004.5</v>
      </c>
      <c r="K87" s="7">
        <v>0</v>
      </c>
      <c r="L87" s="7">
        <f t="shared" si="4"/>
        <v>1064</v>
      </c>
      <c r="M87" s="7">
        <v>25</v>
      </c>
      <c r="N87" s="7">
        <f t="shared" si="6"/>
        <v>2093.5</v>
      </c>
      <c r="O87" s="7">
        <f t="shared" si="5"/>
        <v>32906.5</v>
      </c>
    </row>
    <row r="88" spans="1:15" ht="24.75" customHeight="1" x14ac:dyDescent="0.25">
      <c r="A88" s="6">
        <v>80</v>
      </c>
      <c r="B88" s="6" t="s">
        <v>156</v>
      </c>
      <c r="C88" s="6" t="s">
        <v>157</v>
      </c>
      <c r="D88" s="6" t="s">
        <v>41</v>
      </c>
      <c r="E88" s="6" t="s">
        <v>36</v>
      </c>
      <c r="F88" s="6" t="s">
        <v>29</v>
      </c>
      <c r="G88" s="7">
        <v>25000</v>
      </c>
      <c r="H88" s="7">
        <v>0</v>
      </c>
      <c r="I88" s="7">
        <v>25000</v>
      </c>
      <c r="J88" s="7">
        <v>717.5</v>
      </c>
      <c r="K88" s="7">
        <v>0</v>
      </c>
      <c r="L88" s="7">
        <f t="shared" si="4"/>
        <v>760</v>
      </c>
      <c r="M88" s="7">
        <v>6735.51</v>
      </c>
      <c r="N88" s="7">
        <f t="shared" si="6"/>
        <v>8213.01</v>
      </c>
      <c r="O88" s="7">
        <f t="shared" si="5"/>
        <v>16786.989999999998</v>
      </c>
    </row>
    <row r="89" spans="1:15" ht="24.75" customHeight="1" x14ac:dyDescent="0.25">
      <c r="A89" s="6">
        <v>81</v>
      </c>
      <c r="B89" t="s">
        <v>1414</v>
      </c>
      <c r="C89" s="6" t="s">
        <v>157</v>
      </c>
      <c r="D89" s="6" t="s">
        <v>41</v>
      </c>
      <c r="E89" s="6" t="s">
        <v>28</v>
      </c>
      <c r="F89" s="6" t="s">
        <v>37</v>
      </c>
      <c r="G89" s="7">
        <v>35000</v>
      </c>
      <c r="H89" s="7">
        <v>0</v>
      </c>
      <c r="I89" s="7">
        <v>35000</v>
      </c>
      <c r="J89" s="7">
        <v>1004.5</v>
      </c>
      <c r="K89" s="7">
        <v>0</v>
      </c>
      <c r="L89" s="7">
        <v>1064</v>
      </c>
      <c r="M89" s="7">
        <v>25</v>
      </c>
      <c r="N89" s="7">
        <f t="shared" si="6"/>
        <v>2093.5</v>
      </c>
      <c r="O89" s="7">
        <f t="shared" si="5"/>
        <v>32906.5</v>
      </c>
    </row>
    <row r="90" spans="1:15" ht="24.75" customHeight="1" x14ac:dyDescent="0.25">
      <c r="A90" s="6">
        <v>82</v>
      </c>
      <c r="B90" s="6" t="s">
        <v>158</v>
      </c>
      <c r="C90" s="6" t="s">
        <v>159</v>
      </c>
      <c r="D90" s="6" t="s">
        <v>70</v>
      </c>
      <c r="E90" s="6" t="s">
        <v>55</v>
      </c>
      <c r="F90" s="6" t="s">
        <v>37</v>
      </c>
      <c r="G90" s="7">
        <v>60000</v>
      </c>
      <c r="H90" s="7">
        <v>0</v>
      </c>
      <c r="I90" s="7">
        <v>60000</v>
      </c>
      <c r="J90" s="7">
        <v>1722</v>
      </c>
      <c r="K90" s="7">
        <v>3143.58</v>
      </c>
      <c r="L90" s="7">
        <f t="shared" si="4"/>
        <v>1824</v>
      </c>
      <c r="M90" s="7">
        <v>1740.46</v>
      </c>
      <c r="N90" s="7">
        <f t="shared" si="6"/>
        <v>8430.0400000000009</v>
      </c>
      <c r="O90" s="7">
        <f t="shared" si="5"/>
        <v>51569.96</v>
      </c>
    </row>
    <row r="91" spans="1:15" ht="24.75" customHeight="1" x14ac:dyDescent="0.25">
      <c r="A91" s="6">
        <v>83</v>
      </c>
      <c r="B91" s="6" t="s">
        <v>160</v>
      </c>
      <c r="C91" s="6" t="s">
        <v>159</v>
      </c>
      <c r="D91" s="6" t="s">
        <v>161</v>
      </c>
      <c r="E91" s="6" t="s">
        <v>55</v>
      </c>
      <c r="F91" s="6" t="s">
        <v>37</v>
      </c>
      <c r="G91" s="7">
        <v>45000</v>
      </c>
      <c r="H91" s="7">
        <v>0</v>
      </c>
      <c r="I91" s="7">
        <v>45000</v>
      </c>
      <c r="J91" s="7">
        <v>1291.5</v>
      </c>
      <c r="K91" s="7">
        <v>1148.33</v>
      </c>
      <c r="L91" s="7">
        <f t="shared" si="4"/>
        <v>1368</v>
      </c>
      <c r="M91" s="7">
        <v>2035.8</v>
      </c>
      <c r="N91" s="7">
        <f t="shared" si="6"/>
        <v>5843.63</v>
      </c>
      <c r="O91" s="7">
        <f t="shared" si="5"/>
        <v>39156.370000000003</v>
      </c>
    </row>
    <row r="92" spans="1:15" ht="24.75" customHeight="1" x14ac:dyDescent="0.25">
      <c r="A92" s="6">
        <v>84</v>
      </c>
      <c r="B92" s="6" t="s">
        <v>162</v>
      </c>
      <c r="C92" s="6" t="s">
        <v>159</v>
      </c>
      <c r="D92" s="6" t="s">
        <v>163</v>
      </c>
      <c r="E92" s="6" t="s">
        <v>36</v>
      </c>
      <c r="F92" s="6" t="s">
        <v>29</v>
      </c>
      <c r="G92" s="7">
        <v>35000</v>
      </c>
      <c r="H92" s="7">
        <v>0</v>
      </c>
      <c r="I92" s="7">
        <v>35000</v>
      </c>
      <c r="J92" s="7">
        <v>1004.5</v>
      </c>
      <c r="K92" s="7">
        <v>0</v>
      </c>
      <c r="L92" s="7">
        <f t="shared" si="4"/>
        <v>1064</v>
      </c>
      <c r="M92" s="7">
        <v>1740.46</v>
      </c>
      <c r="N92" s="7">
        <f t="shared" si="6"/>
        <v>3808.96</v>
      </c>
      <c r="O92" s="7">
        <f t="shared" si="5"/>
        <v>31191.040000000001</v>
      </c>
    </row>
    <row r="93" spans="1:15" ht="24.75" customHeight="1" x14ac:dyDescent="0.25">
      <c r="A93" s="6">
        <v>85</v>
      </c>
      <c r="B93" s="6" t="s">
        <v>164</v>
      </c>
      <c r="C93" s="6" t="s">
        <v>159</v>
      </c>
      <c r="D93" s="6" t="s">
        <v>77</v>
      </c>
      <c r="E93" s="6" t="s">
        <v>55</v>
      </c>
      <c r="F93" s="6" t="s">
        <v>37</v>
      </c>
      <c r="G93" s="7">
        <v>45000</v>
      </c>
      <c r="H93" s="7">
        <v>0</v>
      </c>
      <c r="I93" s="7">
        <v>45000</v>
      </c>
      <c r="J93" s="7">
        <v>1291.5</v>
      </c>
      <c r="K93" s="7">
        <v>1148.33</v>
      </c>
      <c r="L93" s="7">
        <f t="shared" si="4"/>
        <v>1368</v>
      </c>
      <c r="M93" s="7">
        <v>25</v>
      </c>
      <c r="N93" s="7">
        <f t="shared" si="6"/>
        <v>3832.83</v>
      </c>
      <c r="O93" s="7">
        <f t="shared" si="5"/>
        <v>41167.17</v>
      </c>
    </row>
    <row r="94" spans="1:15" ht="24.75" customHeight="1" x14ac:dyDescent="0.25">
      <c r="A94" s="6">
        <v>86</v>
      </c>
      <c r="B94" s="6" t="s">
        <v>165</v>
      </c>
      <c r="C94" s="6" t="s">
        <v>166</v>
      </c>
      <c r="D94" s="6" t="s">
        <v>41</v>
      </c>
      <c r="E94" s="6" t="s">
        <v>36</v>
      </c>
      <c r="F94" s="6" t="s">
        <v>37</v>
      </c>
      <c r="G94" s="7">
        <v>35000</v>
      </c>
      <c r="H94" s="7">
        <v>0</v>
      </c>
      <c r="I94" s="7">
        <v>35000</v>
      </c>
      <c r="J94" s="7">
        <v>1004.5</v>
      </c>
      <c r="K94" s="7">
        <v>0</v>
      </c>
      <c r="L94" s="7">
        <f t="shared" si="4"/>
        <v>1064</v>
      </c>
      <c r="M94" s="7">
        <v>3876.05</v>
      </c>
      <c r="N94" s="7">
        <f t="shared" si="6"/>
        <v>5944.55</v>
      </c>
      <c r="O94" s="7">
        <f t="shared" si="5"/>
        <v>29055.45</v>
      </c>
    </row>
    <row r="95" spans="1:15" ht="24.75" customHeight="1" x14ac:dyDescent="0.25">
      <c r="A95" s="6">
        <v>87</v>
      </c>
      <c r="B95" s="6" t="s">
        <v>167</v>
      </c>
      <c r="C95" s="6" t="s">
        <v>166</v>
      </c>
      <c r="D95" s="6" t="s">
        <v>168</v>
      </c>
      <c r="E95" s="6" t="s">
        <v>55</v>
      </c>
      <c r="F95" s="6" t="s">
        <v>29</v>
      </c>
      <c r="G95" s="7">
        <v>40000</v>
      </c>
      <c r="H95" s="7">
        <v>0</v>
      </c>
      <c r="I95" s="7">
        <v>40000</v>
      </c>
      <c r="J95" s="7">
        <v>1148</v>
      </c>
      <c r="K95" s="7">
        <v>442.65</v>
      </c>
      <c r="L95" s="7">
        <f t="shared" si="4"/>
        <v>1216</v>
      </c>
      <c r="M95" s="7">
        <v>25</v>
      </c>
      <c r="N95" s="7">
        <f t="shared" si="6"/>
        <v>2831.65</v>
      </c>
      <c r="O95" s="7">
        <f t="shared" si="5"/>
        <v>37168.35</v>
      </c>
    </row>
    <row r="96" spans="1:15" s="8" customFormat="1" ht="24.75" customHeight="1" x14ac:dyDescent="0.25">
      <c r="A96" s="6">
        <v>88</v>
      </c>
      <c r="B96" s="6" t="s">
        <v>169</v>
      </c>
      <c r="C96" s="6" t="s">
        <v>170</v>
      </c>
      <c r="D96" s="9" t="s">
        <v>171</v>
      </c>
      <c r="E96" s="9" t="s">
        <v>55</v>
      </c>
      <c r="F96" s="9" t="s">
        <v>37</v>
      </c>
      <c r="G96" s="7">
        <v>60000</v>
      </c>
      <c r="H96" s="7">
        <v>0</v>
      </c>
      <c r="I96" s="7">
        <v>60000</v>
      </c>
      <c r="J96" s="7">
        <v>1722</v>
      </c>
      <c r="K96" s="7">
        <v>3143.58</v>
      </c>
      <c r="L96" s="7">
        <f t="shared" si="4"/>
        <v>1824</v>
      </c>
      <c r="M96" s="7">
        <v>1740.46</v>
      </c>
      <c r="N96" s="7">
        <f t="shared" si="6"/>
        <v>8430.0400000000009</v>
      </c>
      <c r="O96" s="7">
        <f t="shared" si="5"/>
        <v>51569.96</v>
      </c>
    </row>
    <row r="97" spans="1:15" ht="24.75" customHeight="1" x14ac:dyDescent="0.25">
      <c r="A97" s="6">
        <v>89</v>
      </c>
      <c r="B97" s="6" t="s">
        <v>172</v>
      </c>
      <c r="C97" s="6" t="s">
        <v>170</v>
      </c>
      <c r="D97" s="6" t="s">
        <v>173</v>
      </c>
      <c r="E97" s="6" t="s">
        <v>36</v>
      </c>
      <c r="F97" s="6" t="s">
        <v>37</v>
      </c>
      <c r="G97" s="7">
        <v>22050</v>
      </c>
      <c r="H97" s="7">
        <v>0</v>
      </c>
      <c r="I97" s="7">
        <v>22050</v>
      </c>
      <c r="J97" s="7">
        <v>632.84</v>
      </c>
      <c r="K97" s="7">
        <v>0</v>
      </c>
      <c r="L97" s="7">
        <f t="shared" si="4"/>
        <v>670.32</v>
      </c>
      <c r="M97" s="7">
        <v>4146.6000000000004</v>
      </c>
      <c r="N97" s="7">
        <f t="shared" si="6"/>
        <v>5449.76</v>
      </c>
      <c r="O97" s="7">
        <f t="shared" si="5"/>
        <v>16600.239999999998</v>
      </c>
    </row>
    <row r="98" spans="1:15" ht="24.75" customHeight="1" x14ac:dyDescent="0.25">
      <c r="A98" s="6">
        <v>90</v>
      </c>
      <c r="B98" s="6" t="s">
        <v>174</v>
      </c>
      <c r="C98" s="6" t="s">
        <v>170</v>
      </c>
      <c r="D98" s="6" t="s">
        <v>175</v>
      </c>
      <c r="E98" s="6" t="s">
        <v>55</v>
      </c>
      <c r="F98" s="6" t="s">
        <v>37</v>
      </c>
      <c r="G98" s="7">
        <v>35000</v>
      </c>
      <c r="H98" s="7">
        <v>0</v>
      </c>
      <c r="I98" s="7">
        <v>35000</v>
      </c>
      <c r="J98" s="7">
        <v>1004.5</v>
      </c>
      <c r="K98" s="7">
        <v>0</v>
      </c>
      <c r="L98" s="7">
        <f t="shared" si="4"/>
        <v>1064</v>
      </c>
      <c r="M98" s="7">
        <v>325</v>
      </c>
      <c r="N98" s="7">
        <f t="shared" si="6"/>
        <v>2393.5</v>
      </c>
      <c r="O98" s="7">
        <f t="shared" si="5"/>
        <v>32606.5</v>
      </c>
    </row>
    <row r="99" spans="1:15" ht="24.75" customHeight="1" x14ac:dyDescent="0.25">
      <c r="A99" s="6">
        <v>91</v>
      </c>
      <c r="B99" s="6" t="s">
        <v>176</v>
      </c>
      <c r="C99" s="6" t="s">
        <v>170</v>
      </c>
      <c r="D99" s="6" t="s">
        <v>177</v>
      </c>
      <c r="E99" s="6" t="s">
        <v>55</v>
      </c>
      <c r="F99" s="6" t="s">
        <v>37</v>
      </c>
      <c r="G99" s="7">
        <v>26250</v>
      </c>
      <c r="H99" s="7">
        <v>0</v>
      </c>
      <c r="I99" s="7">
        <v>26250</v>
      </c>
      <c r="J99" s="7">
        <v>753.38</v>
      </c>
      <c r="K99" s="7">
        <v>0</v>
      </c>
      <c r="L99" s="7">
        <f t="shared" si="4"/>
        <v>798</v>
      </c>
      <c r="M99" s="7">
        <v>25</v>
      </c>
      <c r="N99" s="7">
        <f t="shared" si="6"/>
        <v>1576.38</v>
      </c>
      <c r="O99" s="7">
        <f t="shared" si="5"/>
        <v>24673.62</v>
      </c>
    </row>
    <row r="100" spans="1:15" ht="24.75" customHeight="1" x14ac:dyDescent="0.25">
      <c r="A100" s="6">
        <v>92</v>
      </c>
      <c r="B100" t="s">
        <v>178</v>
      </c>
      <c r="C100" s="6" t="s">
        <v>170</v>
      </c>
      <c r="D100" t="s">
        <v>41</v>
      </c>
      <c r="E100" s="6" t="s">
        <v>55</v>
      </c>
      <c r="F100" s="6" t="s">
        <v>37</v>
      </c>
      <c r="G100" s="7">
        <v>25000</v>
      </c>
      <c r="H100" s="7">
        <v>0</v>
      </c>
      <c r="I100" s="7">
        <v>25000</v>
      </c>
      <c r="J100" s="7">
        <v>717.5</v>
      </c>
      <c r="K100" s="7">
        <v>0</v>
      </c>
      <c r="L100" s="7">
        <f t="shared" si="4"/>
        <v>760</v>
      </c>
      <c r="M100" s="7">
        <v>25</v>
      </c>
      <c r="N100" s="7">
        <f t="shared" si="6"/>
        <v>1502.5</v>
      </c>
      <c r="O100" s="7">
        <f t="shared" si="5"/>
        <v>23497.5</v>
      </c>
    </row>
    <row r="101" spans="1:15" ht="24.75" customHeight="1" x14ac:dyDescent="0.25">
      <c r="A101" s="6">
        <v>93</v>
      </c>
      <c r="B101" s="6" t="s">
        <v>181</v>
      </c>
      <c r="C101" s="6" t="s">
        <v>180</v>
      </c>
      <c r="D101" s="6" t="s">
        <v>182</v>
      </c>
      <c r="E101" s="6" t="s">
        <v>55</v>
      </c>
      <c r="F101" s="6" t="s">
        <v>29</v>
      </c>
      <c r="G101" s="7">
        <v>50000</v>
      </c>
      <c r="H101" s="7">
        <v>0</v>
      </c>
      <c r="I101" s="7">
        <v>50000</v>
      </c>
      <c r="J101" s="7">
        <v>1435</v>
      </c>
      <c r="K101" s="7">
        <v>1854</v>
      </c>
      <c r="L101" s="7">
        <f t="shared" si="4"/>
        <v>1520</v>
      </c>
      <c r="M101" s="7">
        <v>6457.4</v>
      </c>
      <c r="N101" s="7">
        <f t="shared" si="6"/>
        <v>11266.4</v>
      </c>
      <c r="O101" s="7">
        <f t="shared" si="5"/>
        <v>38733.599999999999</v>
      </c>
    </row>
    <row r="102" spans="1:15" ht="24.75" customHeight="1" x14ac:dyDescent="0.25">
      <c r="A102" s="6">
        <v>94</v>
      </c>
      <c r="B102" s="6" t="s">
        <v>183</v>
      </c>
      <c r="C102" s="6" t="s">
        <v>180</v>
      </c>
      <c r="D102" s="6" t="s">
        <v>67</v>
      </c>
      <c r="E102" s="6" t="s">
        <v>55</v>
      </c>
      <c r="F102" s="6" t="s">
        <v>37</v>
      </c>
      <c r="G102" s="7">
        <v>30000</v>
      </c>
      <c r="H102" s="7">
        <v>0</v>
      </c>
      <c r="I102" s="7">
        <v>30000</v>
      </c>
      <c r="J102" s="7">
        <v>861</v>
      </c>
      <c r="K102" s="7">
        <v>0</v>
      </c>
      <c r="L102" s="7">
        <v>912</v>
      </c>
      <c r="M102" s="7">
        <v>755</v>
      </c>
      <c r="N102" s="7">
        <f t="shared" si="6"/>
        <v>2528</v>
      </c>
      <c r="O102" s="7">
        <f t="shared" si="5"/>
        <v>27472</v>
      </c>
    </row>
    <row r="103" spans="1:15" ht="24.75" customHeight="1" x14ac:dyDescent="0.25">
      <c r="A103" s="6">
        <v>95</v>
      </c>
      <c r="B103" s="6" t="s">
        <v>184</v>
      </c>
      <c r="C103" s="6" t="s">
        <v>180</v>
      </c>
      <c r="D103" s="6" t="s">
        <v>103</v>
      </c>
      <c r="E103" s="6" t="s">
        <v>36</v>
      </c>
      <c r="F103" s="6" t="s">
        <v>29</v>
      </c>
      <c r="G103" s="7">
        <v>15000</v>
      </c>
      <c r="H103" s="7">
        <v>0</v>
      </c>
      <c r="I103" s="7">
        <v>15000</v>
      </c>
      <c r="J103" s="7">
        <v>430.5</v>
      </c>
      <c r="K103" s="7">
        <v>0</v>
      </c>
      <c r="L103" s="7">
        <v>456</v>
      </c>
      <c r="M103" s="7">
        <v>25</v>
      </c>
      <c r="N103" s="7">
        <f t="shared" si="6"/>
        <v>911.5</v>
      </c>
      <c r="O103" s="7">
        <f t="shared" si="5"/>
        <v>14088.5</v>
      </c>
    </row>
    <row r="104" spans="1:15" ht="24.75" customHeight="1" x14ac:dyDescent="0.25">
      <c r="A104" s="6">
        <v>96</v>
      </c>
      <c r="B104" s="6" t="s">
        <v>185</v>
      </c>
      <c r="C104" s="6" t="s">
        <v>180</v>
      </c>
      <c r="D104" s="6" t="s">
        <v>186</v>
      </c>
      <c r="E104" s="6" t="s">
        <v>55</v>
      </c>
      <c r="F104" s="6" t="s">
        <v>37</v>
      </c>
      <c r="G104" s="7">
        <v>50000</v>
      </c>
      <c r="H104" s="7">
        <v>0</v>
      </c>
      <c r="I104" s="7">
        <v>50000</v>
      </c>
      <c r="J104" s="7">
        <v>1435</v>
      </c>
      <c r="K104" s="7">
        <v>1854</v>
      </c>
      <c r="L104" s="7">
        <f t="shared" si="4"/>
        <v>1520</v>
      </c>
      <c r="M104" s="7">
        <v>925</v>
      </c>
      <c r="N104" s="7">
        <f t="shared" si="6"/>
        <v>5734</v>
      </c>
      <c r="O104" s="7">
        <f t="shared" si="5"/>
        <v>44266</v>
      </c>
    </row>
    <row r="105" spans="1:15" ht="24.75" customHeight="1" x14ac:dyDescent="0.25">
      <c r="A105" s="6">
        <v>97</v>
      </c>
      <c r="B105" s="6" t="s">
        <v>187</v>
      </c>
      <c r="C105" s="6" t="s">
        <v>180</v>
      </c>
      <c r="D105" s="6" t="s">
        <v>67</v>
      </c>
      <c r="E105" s="6" t="s">
        <v>36</v>
      </c>
      <c r="F105" s="6" t="s">
        <v>37</v>
      </c>
      <c r="G105" s="7">
        <v>27050</v>
      </c>
      <c r="H105" s="7">
        <v>0</v>
      </c>
      <c r="I105" s="7">
        <v>27050</v>
      </c>
      <c r="J105" s="7">
        <v>776.34</v>
      </c>
      <c r="K105" s="7">
        <v>0</v>
      </c>
      <c r="L105" s="7">
        <v>822.32</v>
      </c>
      <c r="M105" s="7">
        <v>125</v>
      </c>
      <c r="N105" s="7">
        <f t="shared" si="6"/>
        <v>1723.66</v>
      </c>
      <c r="O105" s="7">
        <f t="shared" si="5"/>
        <v>25326.34</v>
      </c>
    </row>
    <row r="106" spans="1:15" ht="24.75" customHeight="1" x14ac:dyDescent="0.25">
      <c r="A106" s="6">
        <v>98</v>
      </c>
      <c r="B106" s="6" t="s">
        <v>188</v>
      </c>
      <c r="C106" s="6" t="s">
        <v>180</v>
      </c>
      <c r="D106" s="6" t="s">
        <v>67</v>
      </c>
      <c r="E106" s="6" t="s">
        <v>36</v>
      </c>
      <c r="F106" s="6" t="s">
        <v>37</v>
      </c>
      <c r="G106" s="7">
        <v>30000</v>
      </c>
      <c r="H106" s="7">
        <v>0</v>
      </c>
      <c r="I106" s="7">
        <v>30000</v>
      </c>
      <c r="J106" s="7">
        <v>861</v>
      </c>
      <c r="K106" s="7">
        <v>0</v>
      </c>
      <c r="L106" s="7">
        <f t="shared" si="4"/>
        <v>912</v>
      </c>
      <c r="M106" s="7">
        <v>1960.46</v>
      </c>
      <c r="N106" s="7">
        <f t="shared" si="6"/>
        <v>3733.46</v>
      </c>
      <c r="O106" s="7">
        <f t="shared" si="5"/>
        <v>26266.54</v>
      </c>
    </row>
    <row r="107" spans="1:15" ht="24.75" customHeight="1" x14ac:dyDescent="0.25">
      <c r="A107" s="6">
        <v>99</v>
      </c>
      <c r="B107" s="6" t="s">
        <v>189</v>
      </c>
      <c r="C107" s="6" t="s">
        <v>180</v>
      </c>
      <c r="D107" s="6" t="s">
        <v>186</v>
      </c>
      <c r="E107" s="6" t="s">
        <v>28</v>
      </c>
      <c r="F107" s="6" t="s">
        <v>37</v>
      </c>
      <c r="G107" s="7">
        <v>50000</v>
      </c>
      <c r="H107" s="7">
        <v>0</v>
      </c>
      <c r="I107" s="7">
        <v>50000</v>
      </c>
      <c r="J107" s="7">
        <v>1435</v>
      </c>
      <c r="K107" s="7">
        <v>1854</v>
      </c>
      <c r="L107" s="7">
        <f t="shared" si="4"/>
        <v>1520</v>
      </c>
      <c r="M107" s="7">
        <v>125</v>
      </c>
      <c r="N107" s="7">
        <f t="shared" si="6"/>
        <v>4934</v>
      </c>
      <c r="O107" s="7">
        <f t="shared" si="5"/>
        <v>45066</v>
      </c>
    </row>
    <row r="108" spans="1:15" ht="24.75" customHeight="1" x14ac:dyDescent="0.25">
      <c r="A108" s="6">
        <v>100</v>
      </c>
      <c r="B108" s="6" t="s">
        <v>190</v>
      </c>
      <c r="C108" s="6" t="s">
        <v>180</v>
      </c>
      <c r="D108" s="6" t="s">
        <v>191</v>
      </c>
      <c r="E108" s="6" t="s">
        <v>55</v>
      </c>
      <c r="F108" s="6" t="s">
        <v>37</v>
      </c>
      <c r="G108" s="7">
        <v>50000</v>
      </c>
      <c r="H108" s="7">
        <v>0</v>
      </c>
      <c r="I108" s="7">
        <v>50000</v>
      </c>
      <c r="J108" s="7">
        <v>1435</v>
      </c>
      <c r="K108" s="7">
        <v>1854</v>
      </c>
      <c r="L108" s="7">
        <f t="shared" si="4"/>
        <v>1520</v>
      </c>
      <c r="M108" s="7">
        <v>4446.6000000000004</v>
      </c>
      <c r="N108" s="7">
        <f t="shared" si="6"/>
        <v>9255.6</v>
      </c>
      <c r="O108" s="7">
        <f t="shared" si="5"/>
        <v>40744.400000000001</v>
      </c>
    </row>
    <row r="109" spans="1:15" ht="24.75" customHeight="1" x14ac:dyDescent="0.25">
      <c r="A109" s="6">
        <v>101</v>
      </c>
      <c r="B109" s="6" t="s">
        <v>192</v>
      </c>
      <c r="C109" s="6" t="s">
        <v>180</v>
      </c>
      <c r="D109" s="6" t="s">
        <v>118</v>
      </c>
      <c r="E109" s="6" t="s">
        <v>36</v>
      </c>
      <c r="F109" s="6" t="s">
        <v>37</v>
      </c>
      <c r="G109" s="7">
        <v>15000</v>
      </c>
      <c r="H109" s="7">
        <v>0</v>
      </c>
      <c r="I109" s="7">
        <v>15000</v>
      </c>
      <c r="J109" s="7">
        <f>+G109*2.87%</f>
        <v>430.5</v>
      </c>
      <c r="K109" s="7">
        <v>0</v>
      </c>
      <c r="L109" s="7">
        <f t="shared" si="4"/>
        <v>456</v>
      </c>
      <c r="M109" s="7">
        <v>365</v>
      </c>
      <c r="N109" s="7">
        <f t="shared" si="6"/>
        <v>1251.5</v>
      </c>
      <c r="O109" s="7">
        <f t="shared" si="5"/>
        <v>13748.5</v>
      </c>
    </row>
    <row r="110" spans="1:15" ht="24.75" customHeight="1" x14ac:dyDescent="0.25">
      <c r="A110" s="6">
        <v>102</v>
      </c>
      <c r="B110" s="6" t="s">
        <v>193</v>
      </c>
      <c r="C110" s="6" t="s">
        <v>180</v>
      </c>
      <c r="D110" s="6" t="s">
        <v>177</v>
      </c>
      <c r="E110" s="6" t="s">
        <v>36</v>
      </c>
      <c r="F110" s="6" t="s">
        <v>29</v>
      </c>
      <c r="G110" s="7">
        <v>15000</v>
      </c>
      <c r="H110" s="7">
        <v>0</v>
      </c>
      <c r="I110" s="7">
        <v>15000</v>
      </c>
      <c r="J110" s="7">
        <v>430.5</v>
      </c>
      <c r="K110" s="7">
        <v>0</v>
      </c>
      <c r="L110" s="7">
        <v>456</v>
      </c>
      <c r="M110" s="7">
        <v>25</v>
      </c>
      <c r="N110" s="7">
        <f t="shared" si="6"/>
        <v>911.5</v>
      </c>
      <c r="O110" s="7">
        <f t="shared" si="5"/>
        <v>14088.5</v>
      </c>
    </row>
    <row r="111" spans="1:15" ht="24.75" customHeight="1" x14ac:dyDescent="0.25">
      <c r="A111" s="6">
        <v>103</v>
      </c>
      <c r="B111" s="6" t="s">
        <v>194</v>
      </c>
      <c r="C111" s="6" t="s">
        <v>180</v>
      </c>
      <c r="D111" s="6" t="s">
        <v>177</v>
      </c>
      <c r="E111" s="6" t="s">
        <v>36</v>
      </c>
      <c r="F111" s="6" t="s">
        <v>37</v>
      </c>
      <c r="G111" s="7">
        <v>20000</v>
      </c>
      <c r="H111" s="7">
        <v>0</v>
      </c>
      <c r="I111" s="7">
        <v>20000</v>
      </c>
      <c r="J111" s="7">
        <v>574</v>
      </c>
      <c r="K111" s="7">
        <v>0</v>
      </c>
      <c r="L111" s="7">
        <f t="shared" si="4"/>
        <v>608</v>
      </c>
      <c r="M111" s="7">
        <v>25</v>
      </c>
      <c r="N111" s="7">
        <f t="shared" si="6"/>
        <v>1207</v>
      </c>
      <c r="O111" s="7">
        <f t="shared" si="5"/>
        <v>18793</v>
      </c>
    </row>
    <row r="112" spans="1:15" ht="24.75" customHeight="1" x14ac:dyDescent="0.25">
      <c r="A112" s="6">
        <v>104</v>
      </c>
      <c r="B112" s="6" t="s">
        <v>195</v>
      </c>
      <c r="C112" s="6" t="s">
        <v>180</v>
      </c>
      <c r="D112" s="6" t="s">
        <v>196</v>
      </c>
      <c r="E112" s="6" t="s">
        <v>28</v>
      </c>
      <c r="F112" s="6" t="s">
        <v>37</v>
      </c>
      <c r="G112" s="7">
        <v>50000</v>
      </c>
      <c r="H112" s="7">
        <v>0</v>
      </c>
      <c r="I112" s="7">
        <v>50000</v>
      </c>
      <c r="J112" s="7">
        <v>1435</v>
      </c>
      <c r="K112" s="7">
        <v>1854</v>
      </c>
      <c r="L112" s="7">
        <f t="shared" si="4"/>
        <v>1520</v>
      </c>
      <c r="M112" s="7">
        <v>525</v>
      </c>
      <c r="N112" s="7">
        <f t="shared" si="6"/>
        <v>5334</v>
      </c>
      <c r="O112" s="7">
        <f t="shared" si="5"/>
        <v>44666</v>
      </c>
    </row>
    <row r="113" spans="1:15" ht="24.75" customHeight="1" x14ac:dyDescent="0.25">
      <c r="A113" s="6">
        <v>105</v>
      </c>
      <c r="B113" s="6" t="s">
        <v>197</v>
      </c>
      <c r="C113" s="6" t="s">
        <v>180</v>
      </c>
      <c r="D113" s="6" t="s">
        <v>133</v>
      </c>
      <c r="E113" s="6" t="s">
        <v>36</v>
      </c>
      <c r="F113" s="6" t="s">
        <v>29</v>
      </c>
      <c r="G113" s="7">
        <v>20000</v>
      </c>
      <c r="H113" s="7">
        <v>0</v>
      </c>
      <c r="I113" s="7">
        <v>20000</v>
      </c>
      <c r="J113" s="7">
        <v>574</v>
      </c>
      <c r="K113" s="7">
        <v>0</v>
      </c>
      <c r="L113" s="7">
        <f t="shared" si="4"/>
        <v>608</v>
      </c>
      <c r="M113" s="7">
        <v>25</v>
      </c>
      <c r="N113" s="7">
        <f t="shared" si="6"/>
        <v>1207</v>
      </c>
      <c r="O113" s="7">
        <f t="shared" si="5"/>
        <v>18793</v>
      </c>
    </row>
    <row r="114" spans="1:15" ht="24.75" customHeight="1" x14ac:dyDescent="0.25">
      <c r="A114" s="6">
        <v>106</v>
      </c>
      <c r="B114" s="6" t="s">
        <v>198</v>
      </c>
      <c r="C114" s="6" t="s">
        <v>180</v>
      </c>
      <c r="D114" s="6" t="s">
        <v>67</v>
      </c>
      <c r="E114" s="6" t="s">
        <v>36</v>
      </c>
      <c r="F114" s="6" t="s">
        <v>37</v>
      </c>
      <c r="G114" s="7">
        <v>22050</v>
      </c>
      <c r="H114" s="7">
        <v>0</v>
      </c>
      <c r="I114" s="7">
        <v>22050</v>
      </c>
      <c r="J114" s="7">
        <v>632.84</v>
      </c>
      <c r="K114" s="7">
        <v>0</v>
      </c>
      <c r="L114" s="7">
        <f t="shared" si="4"/>
        <v>670.32</v>
      </c>
      <c r="M114" s="7">
        <v>165</v>
      </c>
      <c r="N114" s="7">
        <f t="shared" si="6"/>
        <v>1468.16</v>
      </c>
      <c r="O114" s="7">
        <f t="shared" si="5"/>
        <v>20581.84</v>
      </c>
    </row>
    <row r="115" spans="1:15" ht="24.75" customHeight="1" x14ac:dyDescent="0.25">
      <c r="A115" s="6">
        <v>107</v>
      </c>
      <c r="B115" s="6" t="s">
        <v>199</v>
      </c>
      <c r="C115" s="6" t="s">
        <v>180</v>
      </c>
      <c r="D115" s="6" t="s">
        <v>200</v>
      </c>
      <c r="E115" s="6" t="s">
        <v>55</v>
      </c>
      <c r="F115" s="6" t="s">
        <v>37</v>
      </c>
      <c r="G115" s="7">
        <v>40000</v>
      </c>
      <c r="H115" s="7">
        <v>0</v>
      </c>
      <c r="I115" s="7">
        <v>40000</v>
      </c>
      <c r="J115" s="7">
        <v>1148</v>
      </c>
      <c r="K115" s="7">
        <v>442.65</v>
      </c>
      <c r="L115" s="7">
        <v>1216</v>
      </c>
      <c r="M115" s="7">
        <v>425</v>
      </c>
      <c r="N115" s="7">
        <f t="shared" si="6"/>
        <v>3231.65</v>
      </c>
      <c r="O115" s="7">
        <f t="shared" si="5"/>
        <v>36768.35</v>
      </c>
    </row>
    <row r="116" spans="1:15" ht="24.75" customHeight="1" x14ac:dyDescent="0.25">
      <c r="A116" s="6">
        <v>108</v>
      </c>
      <c r="B116" t="s">
        <v>201</v>
      </c>
      <c r="C116" s="6" t="s">
        <v>180</v>
      </c>
      <c r="D116" t="s">
        <v>133</v>
      </c>
      <c r="E116" s="6" t="s">
        <v>36</v>
      </c>
      <c r="F116" s="6" t="s">
        <v>29</v>
      </c>
      <c r="G116" s="7">
        <v>20000</v>
      </c>
      <c r="H116" s="7">
        <v>0</v>
      </c>
      <c r="I116" s="7">
        <v>20000</v>
      </c>
      <c r="J116" s="7">
        <v>574</v>
      </c>
      <c r="K116" s="7">
        <v>0</v>
      </c>
      <c r="L116" s="7">
        <f t="shared" si="4"/>
        <v>608</v>
      </c>
      <c r="M116" s="7">
        <v>1840.46</v>
      </c>
      <c r="N116" s="7">
        <f t="shared" si="6"/>
        <v>3022.46</v>
      </c>
      <c r="O116" s="7">
        <f t="shared" si="5"/>
        <v>16977.54</v>
      </c>
    </row>
    <row r="117" spans="1:15" ht="24.75" customHeight="1" x14ac:dyDescent="0.25">
      <c r="A117" s="6">
        <v>109</v>
      </c>
      <c r="B117" s="6" t="s">
        <v>1434</v>
      </c>
      <c r="C117" s="6" t="s">
        <v>180</v>
      </c>
      <c r="D117" t="s">
        <v>103</v>
      </c>
      <c r="E117" s="6" t="s">
        <v>36</v>
      </c>
      <c r="F117" s="6" t="s">
        <v>29</v>
      </c>
      <c r="G117" s="7">
        <v>15000</v>
      </c>
      <c r="H117" s="7">
        <v>0</v>
      </c>
      <c r="I117" s="7">
        <v>15000</v>
      </c>
      <c r="J117" s="7">
        <v>430.5</v>
      </c>
      <c r="K117" s="7">
        <v>0</v>
      </c>
      <c r="L117" s="7">
        <v>456</v>
      </c>
      <c r="M117" s="7">
        <v>1914.84</v>
      </c>
      <c r="N117" s="7">
        <f t="shared" si="6"/>
        <v>2801.34</v>
      </c>
      <c r="O117" s="7">
        <f t="shared" si="5"/>
        <v>12198.66</v>
      </c>
    </row>
    <row r="118" spans="1:15" ht="15" x14ac:dyDescent="0.25">
      <c r="A118" s="6">
        <v>110</v>
      </c>
      <c r="B118" s="6" t="s">
        <v>202</v>
      </c>
      <c r="C118" s="6" t="s">
        <v>203</v>
      </c>
      <c r="D118" s="6" t="s">
        <v>186</v>
      </c>
      <c r="E118" s="6" t="s">
        <v>28</v>
      </c>
      <c r="F118" s="6" t="s">
        <v>37</v>
      </c>
      <c r="G118" s="7">
        <v>50000</v>
      </c>
      <c r="H118" s="7">
        <v>0</v>
      </c>
      <c r="I118" s="7">
        <v>50000</v>
      </c>
      <c r="J118" s="7">
        <v>1435</v>
      </c>
      <c r="K118" s="7">
        <v>1854</v>
      </c>
      <c r="L118" s="7">
        <f t="shared" si="4"/>
        <v>1520</v>
      </c>
      <c r="M118" s="7">
        <v>14341.84</v>
      </c>
      <c r="N118" s="7">
        <f t="shared" si="6"/>
        <v>19150.84</v>
      </c>
      <c r="O118" s="7">
        <f t="shared" si="5"/>
        <v>30849.16</v>
      </c>
    </row>
    <row r="119" spans="1:15" ht="15" x14ac:dyDescent="0.25">
      <c r="A119" s="6">
        <v>111</v>
      </c>
      <c r="B119" s="6" t="s">
        <v>204</v>
      </c>
      <c r="C119" s="6" t="s">
        <v>203</v>
      </c>
      <c r="D119" s="6" t="s">
        <v>186</v>
      </c>
      <c r="E119" s="6" t="s">
        <v>55</v>
      </c>
      <c r="F119" s="6" t="s">
        <v>37</v>
      </c>
      <c r="G119" s="7">
        <v>50000</v>
      </c>
      <c r="H119" s="7">
        <v>0</v>
      </c>
      <c r="I119" s="7">
        <v>50000</v>
      </c>
      <c r="J119" s="7">
        <v>1435</v>
      </c>
      <c r="K119" s="7">
        <v>1854</v>
      </c>
      <c r="L119" s="7">
        <f t="shared" si="4"/>
        <v>1520</v>
      </c>
      <c r="M119" s="7">
        <v>425</v>
      </c>
      <c r="N119" s="7">
        <f t="shared" si="6"/>
        <v>5234</v>
      </c>
      <c r="O119" s="7">
        <f t="shared" si="5"/>
        <v>44766</v>
      </c>
    </row>
    <row r="120" spans="1:15" ht="15" x14ac:dyDescent="0.25">
      <c r="A120" s="6">
        <v>112</v>
      </c>
      <c r="B120" s="6" t="s">
        <v>205</v>
      </c>
      <c r="C120" s="6" t="s">
        <v>203</v>
      </c>
      <c r="D120" s="6" t="s">
        <v>186</v>
      </c>
      <c r="E120" s="6" t="s">
        <v>55</v>
      </c>
      <c r="F120" s="6" t="s">
        <v>37</v>
      </c>
      <c r="G120" s="7">
        <v>50000</v>
      </c>
      <c r="H120" s="7">
        <v>0</v>
      </c>
      <c r="I120" s="7">
        <v>50000</v>
      </c>
      <c r="J120" s="7">
        <v>1435</v>
      </c>
      <c r="K120" s="7">
        <v>1854</v>
      </c>
      <c r="L120" s="7">
        <f t="shared" si="4"/>
        <v>1520</v>
      </c>
      <c r="M120" s="7">
        <v>425</v>
      </c>
      <c r="N120" s="7">
        <f t="shared" si="6"/>
        <v>5234</v>
      </c>
      <c r="O120" s="7">
        <f t="shared" si="5"/>
        <v>44766</v>
      </c>
    </row>
    <row r="121" spans="1:15" ht="15" x14ac:dyDescent="0.25">
      <c r="A121" s="6">
        <v>113</v>
      </c>
      <c r="B121" s="6" t="s">
        <v>206</v>
      </c>
      <c r="C121" s="6" t="s">
        <v>203</v>
      </c>
      <c r="D121" s="6" t="s">
        <v>186</v>
      </c>
      <c r="E121" s="6" t="s">
        <v>28</v>
      </c>
      <c r="F121" s="6" t="s">
        <v>29</v>
      </c>
      <c r="G121" s="7">
        <v>50000</v>
      </c>
      <c r="H121" s="7">
        <v>0</v>
      </c>
      <c r="I121" s="7">
        <v>50000</v>
      </c>
      <c r="J121" s="7">
        <v>1435</v>
      </c>
      <c r="K121" s="7">
        <v>1854</v>
      </c>
      <c r="L121" s="7">
        <f t="shared" si="4"/>
        <v>1520</v>
      </c>
      <c r="M121" s="7">
        <v>11789.69</v>
      </c>
      <c r="N121" s="7">
        <f t="shared" si="6"/>
        <v>16598.690000000002</v>
      </c>
      <c r="O121" s="7">
        <f t="shared" si="5"/>
        <v>33401.31</v>
      </c>
    </row>
    <row r="122" spans="1:15" ht="15" x14ac:dyDescent="0.25">
      <c r="A122" s="6">
        <v>114</v>
      </c>
      <c r="B122" s="6" t="s">
        <v>207</v>
      </c>
      <c r="C122" s="6" t="s">
        <v>203</v>
      </c>
      <c r="D122" s="6" t="s">
        <v>186</v>
      </c>
      <c r="E122" s="6" t="s">
        <v>28</v>
      </c>
      <c r="F122" s="6" t="s">
        <v>29</v>
      </c>
      <c r="G122" s="7">
        <v>50000</v>
      </c>
      <c r="H122" s="7">
        <v>0</v>
      </c>
      <c r="I122" s="7">
        <v>50000</v>
      </c>
      <c r="J122" s="7">
        <v>1435</v>
      </c>
      <c r="K122" s="7">
        <v>1854</v>
      </c>
      <c r="L122" s="7">
        <f t="shared" si="4"/>
        <v>1520</v>
      </c>
      <c r="M122" s="7">
        <v>1825</v>
      </c>
      <c r="N122" s="7">
        <f t="shared" si="6"/>
        <v>6634</v>
      </c>
      <c r="O122" s="7">
        <f t="shared" si="5"/>
        <v>43366</v>
      </c>
    </row>
    <row r="123" spans="1:15" ht="15" x14ac:dyDescent="0.25">
      <c r="A123" s="6">
        <v>115</v>
      </c>
      <c r="B123" s="6" t="s">
        <v>208</v>
      </c>
      <c r="C123" s="6" t="s">
        <v>203</v>
      </c>
      <c r="D123" s="6" t="s">
        <v>186</v>
      </c>
      <c r="E123" s="6" t="s">
        <v>28</v>
      </c>
      <c r="F123" s="6" t="s">
        <v>29</v>
      </c>
      <c r="G123" s="7">
        <v>50000</v>
      </c>
      <c r="H123" s="7">
        <v>0</v>
      </c>
      <c r="I123" s="7">
        <v>50000</v>
      </c>
      <c r="J123" s="7">
        <v>1435</v>
      </c>
      <c r="K123" s="7">
        <v>1854</v>
      </c>
      <c r="L123" s="7">
        <f t="shared" si="4"/>
        <v>1520</v>
      </c>
      <c r="M123" s="7">
        <v>425</v>
      </c>
      <c r="N123" s="7">
        <f t="shared" si="6"/>
        <v>5234</v>
      </c>
      <c r="O123" s="7">
        <f t="shared" si="5"/>
        <v>44766</v>
      </c>
    </row>
    <row r="124" spans="1:15" ht="15" x14ac:dyDescent="0.25">
      <c r="A124" s="6">
        <v>116</v>
      </c>
      <c r="B124" s="6" t="s">
        <v>209</v>
      </c>
      <c r="C124" s="6" t="s">
        <v>203</v>
      </c>
      <c r="D124" s="6" t="s">
        <v>200</v>
      </c>
      <c r="E124" s="6" t="s">
        <v>55</v>
      </c>
      <c r="F124" s="6" t="s">
        <v>37</v>
      </c>
      <c r="G124" s="7">
        <v>45000</v>
      </c>
      <c r="H124" s="7">
        <v>0</v>
      </c>
      <c r="I124" s="7">
        <v>45000</v>
      </c>
      <c r="J124" s="7">
        <v>1291.5</v>
      </c>
      <c r="K124" s="7">
        <v>1148.33</v>
      </c>
      <c r="L124" s="7">
        <v>1368</v>
      </c>
      <c r="M124" s="7">
        <v>2511</v>
      </c>
      <c r="N124" s="7">
        <f t="shared" si="6"/>
        <v>6318.83</v>
      </c>
      <c r="O124" s="7">
        <f t="shared" si="5"/>
        <v>38681.17</v>
      </c>
    </row>
    <row r="125" spans="1:15" ht="15" x14ac:dyDescent="0.25">
      <c r="A125" s="6">
        <v>117</v>
      </c>
      <c r="B125" s="6" t="s">
        <v>210</v>
      </c>
      <c r="C125" s="6" t="s">
        <v>203</v>
      </c>
      <c r="D125" s="6" t="s">
        <v>186</v>
      </c>
      <c r="E125" s="6" t="s">
        <v>28</v>
      </c>
      <c r="F125" s="6" t="s">
        <v>37</v>
      </c>
      <c r="G125" s="7">
        <v>45000</v>
      </c>
      <c r="H125" s="7">
        <v>0</v>
      </c>
      <c r="I125" s="7">
        <v>45000</v>
      </c>
      <c r="J125" s="7">
        <v>1291.5</v>
      </c>
      <c r="K125" s="7">
        <v>891.01</v>
      </c>
      <c r="L125" s="7">
        <v>1368</v>
      </c>
      <c r="M125" s="7">
        <v>11666.44</v>
      </c>
      <c r="N125" s="7">
        <f t="shared" si="6"/>
        <v>15216.95</v>
      </c>
      <c r="O125" s="7">
        <f t="shared" si="5"/>
        <v>29783.05</v>
      </c>
    </row>
    <row r="126" spans="1:15" ht="30" x14ac:dyDescent="0.25">
      <c r="A126" s="6">
        <v>118</v>
      </c>
      <c r="B126" s="6" t="s">
        <v>211</v>
      </c>
      <c r="C126" s="6" t="s">
        <v>212</v>
      </c>
      <c r="D126" s="6" t="s">
        <v>86</v>
      </c>
      <c r="E126" s="6" t="s">
        <v>28</v>
      </c>
      <c r="F126" s="6" t="s">
        <v>29</v>
      </c>
      <c r="G126" s="7">
        <v>22050</v>
      </c>
      <c r="H126" s="7">
        <v>0</v>
      </c>
      <c r="I126" s="7">
        <v>22050</v>
      </c>
      <c r="J126" s="7">
        <v>632.84</v>
      </c>
      <c r="K126" s="7">
        <v>0</v>
      </c>
      <c r="L126" s="7">
        <f t="shared" si="4"/>
        <v>670.32</v>
      </c>
      <c r="M126" s="7">
        <v>25</v>
      </c>
      <c r="N126" s="7">
        <f t="shared" si="6"/>
        <v>1328.16</v>
      </c>
      <c r="O126" s="7">
        <f t="shared" si="5"/>
        <v>20721.84</v>
      </c>
    </row>
    <row r="127" spans="1:15" s="8" customFormat="1" ht="30" x14ac:dyDescent="0.25">
      <c r="A127" s="6">
        <v>119</v>
      </c>
      <c r="B127" s="6" t="s">
        <v>213</v>
      </c>
      <c r="C127" s="6" t="s">
        <v>212</v>
      </c>
      <c r="D127" s="6" t="s">
        <v>214</v>
      </c>
      <c r="E127" s="6" t="s">
        <v>55</v>
      </c>
      <c r="F127" s="6" t="s">
        <v>37</v>
      </c>
      <c r="G127" s="7">
        <v>60000</v>
      </c>
      <c r="H127" s="7">
        <v>0</v>
      </c>
      <c r="I127" s="7">
        <v>60000</v>
      </c>
      <c r="J127" s="7">
        <v>1722</v>
      </c>
      <c r="K127" s="7">
        <v>3143.58</v>
      </c>
      <c r="L127" s="7">
        <f t="shared" si="4"/>
        <v>1824</v>
      </c>
      <c r="M127" s="7">
        <v>1840.46</v>
      </c>
      <c r="N127" s="7">
        <f t="shared" si="6"/>
        <v>8530.0400000000009</v>
      </c>
      <c r="O127" s="7">
        <f t="shared" si="5"/>
        <v>51469.96</v>
      </c>
    </row>
    <row r="128" spans="1:15" ht="15" x14ac:dyDescent="0.25">
      <c r="A128" s="6">
        <v>120</v>
      </c>
      <c r="B128" s="6" t="s">
        <v>215</v>
      </c>
      <c r="C128" s="6" t="s">
        <v>216</v>
      </c>
      <c r="D128" s="6" t="s">
        <v>77</v>
      </c>
      <c r="E128" s="6" t="s">
        <v>28</v>
      </c>
      <c r="F128" s="6" t="s">
        <v>29</v>
      </c>
      <c r="G128" s="7">
        <v>50000</v>
      </c>
      <c r="H128" s="7">
        <v>0</v>
      </c>
      <c r="I128" s="7">
        <v>50000</v>
      </c>
      <c r="J128" s="7">
        <v>1435</v>
      </c>
      <c r="K128" s="7">
        <v>1854</v>
      </c>
      <c r="L128" s="7">
        <f t="shared" si="4"/>
        <v>1520</v>
      </c>
      <c r="M128" s="7">
        <v>665</v>
      </c>
      <c r="N128" s="7">
        <f t="shared" si="6"/>
        <v>5474</v>
      </c>
      <c r="O128" s="7">
        <f t="shared" si="5"/>
        <v>44526</v>
      </c>
    </row>
    <row r="129" spans="1:15" ht="15" x14ac:dyDescent="0.25">
      <c r="A129" s="6">
        <v>121</v>
      </c>
      <c r="B129" s="6" t="s">
        <v>217</v>
      </c>
      <c r="C129" s="6" t="s">
        <v>218</v>
      </c>
      <c r="D129" s="6" t="s">
        <v>77</v>
      </c>
      <c r="E129" s="6" t="s">
        <v>28</v>
      </c>
      <c r="F129" s="6" t="s">
        <v>37</v>
      </c>
      <c r="G129" s="7">
        <v>50000</v>
      </c>
      <c r="H129" s="7">
        <v>0</v>
      </c>
      <c r="I129" s="7">
        <v>50000</v>
      </c>
      <c r="J129" s="7">
        <v>1435</v>
      </c>
      <c r="K129" s="7">
        <v>1854</v>
      </c>
      <c r="L129" s="7">
        <f t="shared" si="4"/>
        <v>1520</v>
      </c>
      <c r="M129" s="7">
        <v>925</v>
      </c>
      <c r="N129" s="7">
        <f t="shared" si="6"/>
        <v>5734</v>
      </c>
      <c r="O129" s="7">
        <f t="shared" si="5"/>
        <v>44266</v>
      </c>
    </row>
    <row r="130" spans="1:15" ht="24" customHeight="1" x14ac:dyDescent="0.25">
      <c r="A130" s="6">
        <v>122</v>
      </c>
      <c r="B130" s="6" t="s">
        <v>219</v>
      </c>
      <c r="C130" s="6" t="s">
        <v>218</v>
      </c>
      <c r="D130" t="s">
        <v>41</v>
      </c>
      <c r="E130" s="6" t="s">
        <v>28</v>
      </c>
      <c r="F130" s="6" t="s">
        <v>37</v>
      </c>
      <c r="G130" s="7">
        <v>20000</v>
      </c>
      <c r="H130" s="7">
        <v>0</v>
      </c>
      <c r="I130" s="7">
        <v>20000</v>
      </c>
      <c r="J130" s="7">
        <v>574</v>
      </c>
      <c r="K130" s="7">
        <v>0</v>
      </c>
      <c r="L130" s="7">
        <f t="shared" si="4"/>
        <v>608</v>
      </c>
      <c r="M130" s="7">
        <v>25</v>
      </c>
      <c r="N130" s="7">
        <f t="shared" si="6"/>
        <v>1207</v>
      </c>
      <c r="O130" s="7">
        <f t="shared" si="5"/>
        <v>18793</v>
      </c>
    </row>
    <row r="131" spans="1:15" ht="30" x14ac:dyDescent="0.25">
      <c r="A131" s="6">
        <v>123</v>
      </c>
      <c r="B131" s="6" t="s">
        <v>220</v>
      </c>
      <c r="C131" s="6" t="s">
        <v>221</v>
      </c>
      <c r="D131" s="6" t="s">
        <v>67</v>
      </c>
      <c r="E131" s="6" t="s">
        <v>28</v>
      </c>
      <c r="F131" s="6" t="s">
        <v>37</v>
      </c>
      <c r="G131" s="7">
        <v>22050</v>
      </c>
      <c r="H131" s="7">
        <v>0</v>
      </c>
      <c r="I131" s="7">
        <v>22050</v>
      </c>
      <c r="J131" s="7">
        <v>632.84</v>
      </c>
      <c r="K131" s="7">
        <v>0</v>
      </c>
      <c r="L131" s="7">
        <f t="shared" si="4"/>
        <v>670.32</v>
      </c>
      <c r="M131" s="7">
        <v>365</v>
      </c>
      <c r="N131" s="7">
        <f t="shared" si="6"/>
        <v>1668.16</v>
      </c>
      <c r="O131" s="7">
        <f t="shared" si="5"/>
        <v>20381.84</v>
      </c>
    </row>
    <row r="132" spans="1:15" ht="30" x14ac:dyDescent="0.25">
      <c r="A132" s="6">
        <v>124</v>
      </c>
      <c r="B132" s="6" t="s">
        <v>222</v>
      </c>
      <c r="C132" s="6" t="s">
        <v>221</v>
      </c>
      <c r="D132" s="6" t="s">
        <v>186</v>
      </c>
      <c r="E132" s="6" t="s">
        <v>55</v>
      </c>
      <c r="F132" s="6" t="s">
        <v>29</v>
      </c>
      <c r="G132" s="7">
        <v>50000</v>
      </c>
      <c r="H132" s="7">
        <v>0</v>
      </c>
      <c r="I132" s="7">
        <v>50000</v>
      </c>
      <c r="J132" s="7">
        <v>1435</v>
      </c>
      <c r="K132" s="7">
        <v>1596.68</v>
      </c>
      <c r="L132" s="7">
        <f t="shared" si="4"/>
        <v>1520</v>
      </c>
      <c r="M132" s="7">
        <v>2640.46</v>
      </c>
      <c r="N132" s="7">
        <f t="shared" si="6"/>
        <v>7192.14</v>
      </c>
      <c r="O132" s="7">
        <f t="shared" si="5"/>
        <v>42807.86</v>
      </c>
    </row>
    <row r="133" spans="1:15" ht="30" x14ac:dyDescent="0.25">
      <c r="A133" s="6">
        <v>125</v>
      </c>
      <c r="B133" s="6" t="s">
        <v>223</v>
      </c>
      <c r="C133" s="6" t="s">
        <v>221</v>
      </c>
      <c r="D133" s="6" t="s">
        <v>186</v>
      </c>
      <c r="E133" s="6" t="s">
        <v>55</v>
      </c>
      <c r="F133" s="6" t="s">
        <v>29</v>
      </c>
      <c r="G133" s="7">
        <v>50000</v>
      </c>
      <c r="H133" s="7">
        <v>0</v>
      </c>
      <c r="I133" s="7">
        <v>50000</v>
      </c>
      <c r="J133" s="7">
        <v>1435</v>
      </c>
      <c r="K133" s="7">
        <v>1854</v>
      </c>
      <c r="L133" s="7">
        <f t="shared" si="4"/>
        <v>1520</v>
      </c>
      <c r="M133" s="7">
        <v>425</v>
      </c>
      <c r="N133" s="7">
        <f t="shared" si="6"/>
        <v>5234</v>
      </c>
      <c r="O133" s="7">
        <f t="shared" si="5"/>
        <v>44766</v>
      </c>
    </row>
    <row r="134" spans="1:15" ht="30" x14ac:dyDescent="0.25">
      <c r="A134" s="6">
        <v>126</v>
      </c>
      <c r="B134" s="6" t="s">
        <v>224</v>
      </c>
      <c r="C134" s="6" t="s">
        <v>221</v>
      </c>
      <c r="D134" s="6" t="s">
        <v>186</v>
      </c>
      <c r="E134" s="6" t="s">
        <v>28</v>
      </c>
      <c r="F134" s="6" t="s">
        <v>37</v>
      </c>
      <c r="G134" s="7">
        <v>50000</v>
      </c>
      <c r="H134" s="7">
        <v>0</v>
      </c>
      <c r="I134" s="7">
        <v>50000</v>
      </c>
      <c r="J134" s="7">
        <v>1435</v>
      </c>
      <c r="K134" s="7">
        <v>1854</v>
      </c>
      <c r="L134" s="7">
        <f t="shared" si="4"/>
        <v>1520</v>
      </c>
      <c r="M134" s="7">
        <v>925</v>
      </c>
      <c r="N134" s="7">
        <f t="shared" si="6"/>
        <v>5734</v>
      </c>
      <c r="O134" s="7">
        <f t="shared" si="5"/>
        <v>44266</v>
      </c>
    </row>
    <row r="135" spans="1:15" ht="30" x14ac:dyDescent="0.25">
      <c r="A135" s="6">
        <v>127</v>
      </c>
      <c r="B135" s="6" t="s">
        <v>225</v>
      </c>
      <c r="C135" s="6" t="s">
        <v>221</v>
      </c>
      <c r="D135" s="6" t="s">
        <v>186</v>
      </c>
      <c r="E135" s="6" t="s">
        <v>55</v>
      </c>
      <c r="F135" s="6" t="s">
        <v>37</v>
      </c>
      <c r="G135" s="7">
        <v>50000</v>
      </c>
      <c r="H135" s="7">
        <v>0</v>
      </c>
      <c r="I135" s="7">
        <v>50000</v>
      </c>
      <c r="J135" s="7">
        <v>1435</v>
      </c>
      <c r="K135" s="7">
        <v>1854</v>
      </c>
      <c r="L135" s="7">
        <f t="shared" si="4"/>
        <v>1520</v>
      </c>
      <c r="M135" s="7">
        <v>525</v>
      </c>
      <c r="N135" s="7">
        <f t="shared" si="6"/>
        <v>5334</v>
      </c>
      <c r="O135" s="7">
        <f t="shared" si="5"/>
        <v>44666</v>
      </c>
    </row>
    <row r="136" spans="1:15" ht="30" x14ac:dyDescent="0.25">
      <c r="A136" s="6">
        <v>128</v>
      </c>
      <c r="B136" s="6" t="s">
        <v>226</v>
      </c>
      <c r="C136" s="6" t="s">
        <v>221</v>
      </c>
      <c r="D136" s="6" t="s">
        <v>227</v>
      </c>
      <c r="E136" s="6" t="s">
        <v>55</v>
      </c>
      <c r="F136" s="6" t="s">
        <v>37</v>
      </c>
      <c r="G136" s="7">
        <v>50000</v>
      </c>
      <c r="H136" s="7">
        <v>0</v>
      </c>
      <c r="I136" s="7">
        <v>50000</v>
      </c>
      <c r="J136" s="7">
        <v>1435</v>
      </c>
      <c r="K136" s="7">
        <v>1339.36</v>
      </c>
      <c r="L136" s="7">
        <f t="shared" si="4"/>
        <v>1520</v>
      </c>
      <c r="M136" s="7">
        <v>6080.92</v>
      </c>
      <c r="N136" s="7">
        <f t="shared" si="6"/>
        <v>10375.279999999999</v>
      </c>
      <c r="O136" s="7">
        <f t="shared" si="5"/>
        <v>39624.720000000001</v>
      </c>
    </row>
    <row r="137" spans="1:15" ht="30" x14ac:dyDescent="0.25">
      <c r="A137" s="6">
        <v>129</v>
      </c>
      <c r="B137" s="6" t="s">
        <v>228</v>
      </c>
      <c r="C137" s="6" t="s">
        <v>221</v>
      </c>
      <c r="D137" s="6" t="s">
        <v>186</v>
      </c>
      <c r="E137" s="6" t="s">
        <v>28</v>
      </c>
      <c r="F137" s="6" t="s">
        <v>37</v>
      </c>
      <c r="G137" s="7">
        <v>50000</v>
      </c>
      <c r="H137" s="7">
        <v>0</v>
      </c>
      <c r="I137" s="7">
        <v>50000</v>
      </c>
      <c r="J137" s="7">
        <v>1435</v>
      </c>
      <c r="K137" s="7">
        <v>1854</v>
      </c>
      <c r="L137" s="7">
        <v>1520</v>
      </c>
      <c r="M137" s="7">
        <v>9719</v>
      </c>
      <c r="N137" s="7">
        <f t="shared" si="6"/>
        <v>14528</v>
      </c>
      <c r="O137" s="7">
        <f t="shared" si="5"/>
        <v>35472</v>
      </c>
    </row>
    <row r="138" spans="1:15" ht="30" x14ac:dyDescent="0.25">
      <c r="A138" s="6">
        <v>130</v>
      </c>
      <c r="B138" s="6" t="s">
        <v>229</v>
      </c>
      <c r="C138" s="6" t="s">
        <v>221</v>
      </c>
      <c r="D138" s="6" t="s">
        <v>186</v>
      </c>
      <c r="E138" s="6" t="s">
        <v>55</v>
      </c>
      <c r="F138" s="6" t="s">
        <v>37</v>
      </c>
      <c r="G138" s="7">
        <v>50000</v>
      </c>
      <c r="H138" s="7">
        <v>0</v>
      </c>
      <c r="I138" s="7">
        <v>50000</v>
      </c>
      <c r="J138" s="7">
        <v>1435</v>
      </c>
      <c r="K138" s="7">
        <v>1854</v>
      </c>
      <c r="L138" s="7">
        <f t="shared" si="4"/>
        <v>1520</v>
      </c>
      <c r="M138" s="7">
        <v>425</v>
      </c>
      <c r="N138" s="7">
        <f t="shared" si="6"/>
        <v>5234</v>
      </c>
      <c r="O138" s="7">
        <f t="shared" si="5"/>
        <v>44766</v>
      </c>
    </row>
    <row r="139" spans="1:15" ht="45" customHeight="1" x14ac:dyDescent="0.25">
      <c r="A139" s="6">
        <v>131</v>
      </c>
      <c r="B139" s="6" t="s">
        <v>230</v>
      </c>
      <c r="C139" s="6" t="s">
        <v>221</v>
      </c>
      <c r="D139" s="6" t="s">
        <v>186</v>
      </c>
      <c r="E139" s="6" t="s">
        <v>28</v>
      </c>
      <c r="F139" s="6" t="s">
        <v>29</v>
      </c>
      <c r="G139" s="7">
        <v>50000</v>
      </c>
      <c r="H139" s="7">
        <v>0</v>
      </c>
      <c r="I139" s="7">
        <v>50000</v>
      </c>
      <c r="J139" s="7">
        <v>1435</v>
      </c>
      <c r="K139" s="7">
        <v>1854</v>
      </c>
      <c r="L139" s="7">
        <f t="shared" si="4"/>
        <v>1520</v>
      </c>
      <c r="M139" s="7">
        <v>26736.97</v>
      </c>
      <c r="N139" s="7">
        <f t="shared" si="6"/>
        <v>31545.97</v>
      </c>
      <c r="O139" s="7">
        <f t="shared" si="5"/>
        <v>18454.03</v>
      </c>
    </row>
    <row r="140" spans="1:15" ht="30" x14ac:dyDescent="0.25">
      <c r="A140" s="6">
        <v>132</v>
      </c>
      <c r="B140" s="6" t="s">
        <v>231</v>
      </c>
      <c r="C140" s="6" t="s">
        <v>221</v>
      </c>
      <c r="D140" s="6" t="s">
        <v>186</v>
      </c>
      <c r="E140" s="6" t="s">
        <v>55</v>
      </c>
      <c r="F140" s="6" t="s">
        <v>29</v>
      </c>
      <c r="G140" s="7">
        <v>50000</v>
      </c>
      <c r="H140" s="7">
        <v>0</v>
      </c>
      <c r="I140" s="7">
        <v>50000</v>
      </c>
      <c r="J140" s="7">
        <v>1435</v>
      </c>
      <c r="K140" s="7">
        <v>1854</v>
      </c>
      <c r="L140" s="7">
        <f t="shared" si="4"/>
        <v>1520</v>
      </c>
      <c r="M140" s="7">
        <v>425</v>
      </c>
      <c r="N140" s="7">
        <f t="shared" si="6"/>
        <v>5234</v>
      </c>
      <c r="O140" s="7">
        <f t="shared" si="5"/>
        <v>44766</v>
      </c>
    </row>
    <row r="141" spans="1:15" ht="30" x14ac:dyDescent="0.25">
      <c r="A141" s="6">
        <v>133</v>
      </c>
      <c r="B141" s="6" t="s">
        <v>232</v>
      </c>
      <c r="C141" s="6" t="s">
        <v>221</v>
      </c>
      <c r="D141" s="6" t="s">
        <v>186</v>
      </c>
      <c r="E141" s="6" t="s">
        <v>28</v>
      </c>
      <c r="F141" s="6" t="s">
        <v>37</v>
      </c>
      <c r="G141" s="7">
        <v>50000</v>
      </c>
      <c r="H141" s="7">
        <v>0</v>
      </c>
      <c r="I141" s="7">
        <v>50000</v>
      </c>
      <c r="J141" s="7">
        <v>1435</v>
      </c>
      <c r="K141" s="7">
        <v>1854</v>
      </c>
      <c r="L141" s="7">
        <f t="shared" si="4"/>
        <v>1520</v>
      </c>
      <c r="M141" s="7">
        <v>425</v>
      </c>
      <c r="N141" s="7">
        <f t="shared" si="6"/>
        <v>5234</v>
      </c>
      <c r="O141" s="7">
        <f t="shared" si="5"/>
        <v>44766</v>
      </c>
    </row>
    <row r="142" spans="1:15" ht="30" x14ac:dyDescent="0.25">
      <c r="A142" s="6">
        <v>134</v>
      </c>
      <c r="B142" s="6" t="s">
        <v>233</v>
      </c>
      <c r="C142" s="6" t="s">
        <v>221</v>
      </c>
      <c r="D142" s="6" t="s">
        <v>186</v>
      </c>
      <c r="E142" s="6" t="s">
        <v>55</v>
      </c>
      <c r="F142" s="6" t="s">
        <v>29</v>
      </c>
      <c r="G142" s="7">
        <v>50000</v>
      </c>
      <c r="H142" s="7">
        <v>0</v>
      </c>
      <c r="I142" s="7">
        <v>50000</v>
      </c>
      <c r="J142" s="7">
        <v>1435</v>
      </c>
      <c r="K142" s="7">
        <v>1854</v>
      </c>
      <c r="L142" s="7">
        <f t="shared" si="4"/>
        <v>1520</v>
      </c>
      <c r="M142" s="7">
        <v>425</v>
      </c>
      <c r="N142" s="7">
        <f t="shared" si="6"/>
        <v>5234</v>
      </c>
      <c r="O142" s="7">
        <f t="shared" si="5"/>
        <v>44766</v>
      </c>
    </row>
    <row r="143" spans="1:15" ht="30" x14ac:dyDescent="0.25">
      <c r="A143" s="6">
        <v>135</v>
      </c>
      <c r="B143" s="6" t="s">
        <v>234</v>
      </c>
      <c r="C143" s="6" t="s">
        <v>221</v>
      </c>
      <c r="D143" s="6" t="s">
        <v>186</v>
      </c>
      <c r="E143" s="6" t="s">
        <v>55</v>
      </c>
      <c r="F143" s="6" t="s">
        <v>29</v>
      </c>
      <c r="G143" s="7">
        <v>50000</v>
      </c>
      <c r="H143" s="7">
        <v>0</v>
      </c>
      <c r="I143" s="7">
        <v>50000</v>
      </c>
      <c r="J143" s="7">
        <v>1435</v>
      </c>
      <c r="K143" s="7">
        <v>1854</v>
      </c>
      <c r="L143" s="7">
        <f t="shared" ref="L143:L208" si="7">+I143*3.04%</f>
        <v>1520</v>
      </c>
      <c r="M143" s="7">
        <v>3950</v>
      </c>
      <c r="N143" s="7">
        <f t="shared" si="6"/>
        <v>8759</v>
      </c>
      <c r="O143" s="7">
        <f t="shared" ref="O143:O203" si="8">+G143-N143</f>
        <v>41241</v>
      </c>
    </row>
    <row r="144" spans="1:15" ht="34.5" customHeight="1" x14ac:dyDescent="0.25">
      <c r="A144" s="6">
        <v>136</v>
      </c>
      <c r="B144" s="6" t="s">
        <v>235</v>
      </c>
      <c r="C144" s="6" t="s">
        <v>221</v>
      </c>
      <c r="D144" s="6" t="s">
        <v>186</v>
      </c>
      <c r="E144" s="6" t="s">
        <v>55</v>
      </c>
      <c r="F144" s="6" t="s">
        <v>37</v>
      </c>
      <c r="G144" s="7">
        <v>50000</v>
      </c>
      <c r="H144" s="7">
        <v>0</v>
      </c>
      <c r="I144" s="7">
        <v>50000</v>
      </c>
      <c r="J144" s="7">
        <v>1435</v>
      </c>
      <c r="K144" s="7">
        <v>1854</v>
      </c>
      <c r="L144" s="7">
        <f t="shared" si="7"/>
        <v>1520</v>
      </c>
      <c r="M144" s="7">
        <v>24747.85</v>
      </c>
      <c r="N144" s="7">
        <f t="shared" ref="N144:N205" si="9">+J144+K144+L144+M144</f>
        <v>29556.85</v>
      </c>
      <c r="O144" s="7">
        <f t="shared" si="8"/>
        <v>20443.150000000001</v>
      </c>
    </row>
    <row r="145" spans="1:15" ht="30" x14ac:dyDescent="0.25">
      <c r="A145" s="6">
        <v>137</v>
      </c>
      <c r="B145" s="6" t="s">
        <v>236</v>
      </c>
      <c r="C145" s="6" t="s">
        <v>221</v>
      </c>
      <c r="D145" s="6" t="s">
        <v>186</v>
      </c>
      <c r="E145" s="6" t="s">
        <v>28</v>
      </c>
      <c r="F145" s="6" t="s">
        <v>37</v>
      </c>
      <c r="G145" s="7">
        <v>50000</v>
      </c>
      <c r="H145" s="7">
        <v>0</v>
      </c>
      <c r="I145" s="7">
        <v>50000</v>
      </c>
      <c r="J145" s="7">
        <v>1435</v>
      </c>
      <c r="K145" s="7">
        <v>1339.36</v>
      </c>
      <c r="L145" s="7">
        <f t="shared" si="7"/>
        <v>1520</v>
      </c>
      <c r="M145" s="7">
        <v>11331.81</v>
      </c>
      <c r="N145" s="7">
        <f t="shared" si="9"/>
        <v>15626.169999999998</v>
      </c>
      <c r="O145" s="7">
        <f t="shared" si="8"/>
        <v>34373.83</v>
      </c>
    </row>
    <row r="146" spans="1:15" ht="30" x14ac:dyDescent="0.25">
      <c r="A146" s="6">
        <v>138</v>
      </c>
      <c r="B146" s="6" t="s">
        <v>237</v>
      </c>
      <c r="C146" s="6" t="s">
        <v>221</v>
      </c>
      <c r="D146" s="6" t="s">
        <v>186</v>
      </c>
      <c r="E146" s="6" t="s">
        <v>55</v>
      </c>
      <c r="F146" s="6" t="s">
        <v>37</v>
      </c>
      <c r="G146" s="7">
        <v>50000</v>
      </c>
      <c r="H146" s="7">
        <v>0</v>
      </c>
      <c r="I146" s="7">
        <v>50000</v>
      </c>
      <c r="J146" s="7">
        <v>1435</v>
      </c>
      <c r="K146" s="7">
        <v>1854</v>
      </c>
      <c r="L146" s="7">
        <f t="shared" si="7"/>
        <v>1520</v>
      </c>
      <c r="M146" s="7">
        <v>525</v>
      </c>
      <c r="N146" s="7">
        <f t="shared" si="9"/>
        <v>5334</v>
      </c>
      <c r="O146" s="7">
        <f t="shared" si="8"/>
        <v>44666</v>
      </c>
    </row>
    <row r="147" spans="1:15" ht="30" x14ac:dyDescent="0.25">
      <c r="A147" s="6">
        <v>139</v>
      </c>
      <c r="B147" s="6" t="s">
        <v>238</v>
      </c>
      <c r="C147" s="6" t="s">
        <v>221</v>
      </c>
      <c r="D147" s="6" t="s">
        <v>186</v>
      </c>
      <c r="E147" s="6" t="s">
        <v>55</v>
      </c>
      <c r="F147" s="6" t="s">
        <v>29</v>
      </c>
      <c r="G147" s="7">
        <v>50000</v>
      </c>
      <c r="H147" s="7">
        <v>0</v>
      </c>
      <c r="I147" s="7">
        <v>50000</v>
      </c>
      <c r="J147" s="7">
        <v>1435</v>
      </c>
      <c r="K147" s="7">
        <v>1596.68</v>
      </c>
      <c r="L147" s="7">
        <f t="shared" si="7"/>
        <v>1520</v>
      </c>
      <c r="M147" s="7">
        <v>3900.46</v>
      </c>
      <c r="N147" s="7">
        <f t="shared" si="9"/>
        <v>8452.14</v>
      </c>
      <c r="O147" s="7">
        <f t="shared" si="8"/>
        <v>41547.86</v>
      </c>
    </row>
    <row r="148" spans="1:15" ht="30" x14ac:dyDescent="0.25">
      <c r="A148" s="6">
        <v>140</v>
      </c>
      <c r="B148" s="6" t="s">
        <v>239</v>
      </c>
      <c r="C148" s="6" t="s">
        <v>221</v>
      </c>
      <c r="D148" s="6" t="s">
        <v>186</v>
      </c>
      <c r="E148" s="6" t="s">
        <v>55</v>
      </c>
      <c r="F148" s="6" t="s">
        <v>29</v>
      </c>
      <c r="G148" s="7">
        <v>50000</v>
      </c>
      <c r="H148" s="7">
        <v>0</v>
      </c>
      <c r="I148" s="7">
        <v>50000</v>
      </c>
      <c r="J148" s="7">
        <v>1435</v>
      </c>
      <c r="K148" s="7">
        <v>1854</v>
      </c>
      <c r="L148" s="7">
        <f t="shared" si="7"/>
        <v>1520</v>
      </c>
      <c r="M148" s="7">
        <v>525</v>
      </c>
      <c r="N148" s="7">
        <f t="shared" si="9"/>
        <v>5334</v>
      </c>
      <c r="O148" s="7">
        <f t="shared" si="8"/>
        <v>44666</v>
      </c>
    </row>
    <row r="149" spans="1:15" ht="30" x14ac:dyDescent="0.25">
      <c r="A149" s="6">
        <v>141</v>
      </c>
      <c r="B149" s="6" t="s">
        <v>240</v>
      </c>
      <c r="C149" s="6" t="s">
        <v>221</v>
      </c>
      <c r="D149" s="6" t="s">
        <v>186</v>
      </c>
      <c r="E149" s="6" t="s">
        <v>55</v>
      </c>
      <c r="F149" s="6" t="s">
        <v>29</v>
      </c>
      <c r="G149" s="7">
        <v>50000</v>
      </c>
      <c r="H149" s="7">
        <v>0</v>
      </c>
      <c r="I149" s="7">
        <v>50000</v>
      </c>
      <c r="J149" s="7">
        <v>1435</v>
      </c>
      <c r="K149" s="7">
        <v>1596.68</v>
      </c>
      <c r="L149" s="7">
        <f t="shared" si="7"/>
        <v>1520</v>
      </c>
      <c r="M149" s="7">
        <v>2240.46</v>
      </c>
      <c r="N149" s="7">
        <f t="shared" si="9"/>
        <v>6792.14</v>
      </c>
      <c r="O149" s="7">
        <f t="shared" si="8"/>
        <v>43207.86</v>
      </c>
    </row>
    <row r="150" spans="1:15" ht="30" x14ac:dyDescent="0.25">
      <c r="A150" s="6">
        <v>142</v>
      </c>
      <c r="B150" s="6" t="s">
        <v>241</v>
      </c>
      <c r="C150" s="6" t="s">
        <v>221</v>
      </c>
      <c r="D150" s="6" t="s">
        <v>118</v>
      </c>
      <c r="E150" s="6" t="s">
        <v>36</v>
      </c>
      <c r="F150" s="6" t="s">
        <v>37</v>
      </c>
      <c r="G150" s="7">
        <v>11000</v>
      </c>
      <c r="H150" s="7">
        <v>0</v>
      </c>
      <c r="I150" s="7">
        <v>11000</v>
      </c>
      <c r="J150" s="7">
        <v>315.7</v>
      </c>
      <c r="K150" s="7">
        <v>0</v>
      </c>
      <c r="L150" s="7">
        <f t="shared" si="7"/>
        <v>334.4</v>
      </c>
      <c r="M150" s="7">
        <v>25</v>
      </c>
      <c r="N150" s="7">
        <f t="shared" si="9"/>
        <v>675.09999999999991</v>
      </c>
      <c r="O150" s="7">
        <f t="shared" si="8"/>
        <v>10324.9</v>
      </c>
    </row>
    <row r="151" spans="1:15" ht="30" x14ac:dyDescent="0.25">
      <c r="A151" s="6">
        <v>143</v>
      </c>
      <c r="B151" s="6" t="s">
        <v>242</v>
      </c>
      <c r="C151" s="6" t="s">
        <v>221</v>
      </c>
      <c r="D151" s="6" t="s">
        <v>227</v>
      </c>
      <c r="E151" s="6" t="s">
        <v>55</v>
      </c>
      <c r="F151" s="6" t="s">
        <v>37</v>
      </c>
      <c r="G151" s="7">
        <v>50000</v>
      </c>
      <c r="H151" s="7">
        <v>0</v>
      </c>
      <c r="I151" s="7">
        <v>50000</v>
      </c>
      <c r="J151" s="7">
        <v>1435</v>
      </c>
      <c r="K151" s="7">
        <v>1854</v>
      </c>
      <c r="L151" s="7">
        <f t="shared" si="7"/>
        <v>1520</v>
      </c>
      <c r="M151" s="7">
        <v>425</v>
      </c>
      <c r="N151" s="7">
        <f t="shared" si="9"/>
        <v>5234</v>
      </c>
      <c r="O151" s="7">
        <f t="shared" si="8"/>
        <v>44766</v>
      </c>
    </row>
    <row r="152" spans="1:15" ht="30" x14ac:dyDescent="0.25">
      <c r="A152" s="6">
        <v>144</v>
      </c>
      <c r="B152" s="6" t="s">
        <v>243</v>
      </c>
      <c r="C152" s="6" t="s">
        <v>221</v>
      </c>
      <c r="D152" s="6" t="s">
        <v>186</v>
      </c>
      <c r="E152" s="6" t="s">
        <v>55</v>
      </c>
      <c r="F152" s="6" t="s">
        <v>37</v>
      </c>
      <c r="G152" s="7">
        <v>50000</v>
      </c>
      <c r="H152" s="7">
        <v>0</v>
      </c>
      <c r="I152" s="7">
        <v>50000</v>
      </c>
      <c r="J152" s="7">
        <v>1435</v>
      </c>
      <c r="K152" s="7">
        <v>1854</v>
      </c>
      <c r="L152" s="7">
        <f t="shared" si="7"/>
        <v>1520</v>
      </c>
      <c r="M152" s="7">
        <v>1825</v>
      </c>
      <c r="N152" s="7">
        <f t="shared" si="9"/>
        <v>6634</v>
      </c>
      <c r="O152" s="7">
        <f t="shared" si="8"/>
        <v>43366</v>
      </c>
    </row>
    <row r="153" spans="1:15" ht="30" x14ac:dyDescent="0.25">
      <c r="A153" s="6">
        <v>145</v>
      </c>
      <c r="B153" s="6" t="s">
        <v>244</v>
      </c>
      <c r="C153" s="6" t="s">
        <v>221</v>
      </c>
      <c r="D153" s="6" t="s">
        <v>186</v>
      </c>
      <c r="E153" s="6" t="s">
        <v>28</v>
      </c>
      <c r="F153" s="6" t="s">
        <v>37</v>
      </c>
      <c r="G153" s="7">
        <v>50000</v>
      </c>
      <c r="H153" s="7">
        <v>0</v>
      </c>
      <c r="I153" s="7">
        <v>50000</v>
      </c>
      <c r="J153" s="7">
        <v>1435</v>
      </c>
      <c r="K153" s="7">
        <v>1854</v>
      </c>
      <c r="L153" s="7">
        <f t="shared" si="7"/>
        <v>1520</v>
      </c>
      <c r="M153" s="7">
        <v>3625</v>
      </c>
      <c r="N153" s="7">
        <f t="shared" si="9"/>
        <v>8434</v>
      </c>
      <c r="O153" s="7">
        <f t="shared" si="8"/>
        <v>41566</v>
      </c>
    </row>
    <row r="154" spans="1:15" ht="30" x14ac:dyDescent="0.25">
      <c r="A154" s="6">
        <v>146</v>
      </c>
      <c r="B154" s="6" t="s">
        <v>245</v>
      </c>
      <c r="C154" s="6" t="s">
        <v>221</v>
      </c>
      <c r="D154" s="6" t="s">
        <v>186</v>
      </c>
      <c r="E154" s="6" t="s">
        <v>55</v>
      </c>
      <c r="F154" s="6" t="s">
        <v>37</v>
      </c>
      <c r="G154" s="7">
        <v>50000</v>
      </c>
      <c r="H154" s="7">
        <v>0</v>
      </c>
      <c r="I154" s="7">
        <v>50000</v>
      </c>
      <c r="J154" s="7">
        <v>1435</v>
      </c>
      <c r="K154" s="7">
        <v>1596.68</v>
      </c>
      <c r="L154" s="7">
        <f t="shared" si="7"/>
        <v>1520</v>
      </c>
      <c r="M154" s="7">
        <v>4615.46</v>
      </c>
      <c r="N154" s="7">
        <f t="shared" si="9"/>
        <v>9167.14</v>
      </c>
      <c r="O154" s="7">
        <f t="shared" si="8"/>
        <v>40832.86</v>
      </c>
    </row>
    <row r="155" spans="1:15" ht="45" customHeight="1" x14ac:dyDescent="0.25">
      <c r="A155" s="6">
        <v>147</v>
      </c>
      <c r="B155" s="6" t="s">
        <v>246</v>
      </c>
      <c r="C155" s="6" t="s">
        <v>221</v>
      </c>
      <c r="D155" s="6" t="s">
        <v>186</v>
      </c>
      <c r="E155" s="6" t="s">
        <v>55</v>
      </c>
      <c r="F155" s="6" t="s">
        <v>29</v>
      </c>
      <c r="G155" s="7">
        <v>50000</v>
      </c>
      <c r="H155" s="7">
        <v>0</v>
      </c>
      <c r="I155" s="7">
        <v>50000</v>
      </c>
      <c r="J155" s="7">
        <v>1435</v>
      </c>
      <c r="K155" s="7">
        <v>1596.68</v>
      </c>
      <c r="L155" s="7">
        <f t="shared" si="7"/>
        <v>1520</v>
      </c>
      <c r="M155" s="7">
        <v>14606.38</v>
      </c>
      <c r="N155" s="7">
        <f t="shared" si="9"/>
        <v>19158.059999999998</v>
      </c>
      <c r="O155" s="7">
        <f t="shared" si="8"/>
        <v>30841.940000000002</v>
      </c>
    </row>
    <row r="156" spans="1:15" ht="45" customHeight="1" x14ac:dyDescent="0.25">
      <c r="A156" s="6">
        <v>148</v>
      </c>
      <c r="B156" s="6" t="s">
        <v>247</v>
      </c>
      <c r="C156" s="6" t="s">
        <v>221</v>
      </c>
      <c r="D156" s="6" t="s">
        <v>186</v>
      </c>
      <c r="E156" s="6" t="s">
        <v>28</v>
      </c>
      <c r="F156" s="6" t="s">
        <v>37</v>
      </c>
      <c r="G156" s="7">
        <v>50000</v>
      </c>
      <c r="H156" s="7">
        <v>0</v>
      </c>
      <c r="I156" s="7">
        <v>50000</v>
      </c>
      <c r="J156" s="7">
        <v>1435</v>
      </c>
      <c r="K156" s="7">
        <v>1596.68</v>
      </c>
      <c r="L156" s="7">
        <f t="shared" si="7"/>
        <v>1520</v>
      </c>
      <c r="M156" s="7">
        <v>14119.04</v>
      </c>
      <c r="N156" s="7">
        <f t="shared" si="9"/>
        <v>18670.72</v>
      </c>
      <c r="O156" s="7">
        <f t="shared" si="8"/>
        <v>31329.279999999999</v>
      </c>
    </row>
    <row r="157" spans="1:15" ht="30" x14ac:dyDescent="0.25">
      <c r="A157" s="6">
        <v>149</v>
      </c>
      <c r="B157" s="6" t="s">
        <v>248</v>
      </c>
      <c r="C157" s="6" t="s">
        <v>221</v>
      </c>
      <c r="D157" s="6" t="s">
        <v>186</v>
      </c>
      <c r="E157" s="6" t="s">
        <v>55</v>
      </c>
      <c r="F157" s="6" t="s">
        <v>37</v>
      </c>
      <c r="G157" s="7">
        <v>50000</v>
      </c>
      <c r="H157" s="7">
        <v>0</v>
      </c>
      <c r="I157" s="7">
        <v>50000</v>
      </c>
      <c r="J157" s="7">
        <v>1435</v>
      </c>
      <c r="K157" s="7">
        <v>1339.36</v>
      </c>
      <c r="L157" s="7">
        <f t="shared" si="7"/>
        <v>1520</v>
      </c>
      <c r="M157" s="7">
        <v>12733.28</v>
      </c>
      <c r="N157" s="7">
        <f t="shared" si="9"/>
        <v>17027.64</v>
      </c>
      <c r="O157" s="7">
        <f t="shared" si="8"/>
        <v>32972.36</v>
      </c>
    </row>
    <row r="158" spans="1:15" ht="30" x14ac:dyDescent="0.25">
      <c r="A158" s="6">
        <v>150</v>
      </c>
      <c r="B158" s="6" t="s">
        <v>249</v>
      </c>
      <c r="C158" s="6" t="s">
        <v>221</v>
      </c>
      <c r="D158" s="6" t="s">
        <v>227</v>
      </c>
      <c r="E158" s="6" t="s">
        <v>55</v>
      </c>
      <c r="F158" s="6" t="s">
        <v>37</v>
      </c>
      <c r="G158" s="7">
        <v>50000</v>
      </c>
      <c r="H158" s="7">
        <v>0</v>
      </c>
      <c r="I158" s="7">
        <v>50000</v>
      </c>
      <c r="J158" s="7">
        <v>1435</v>
      </c>
      <c r="K158" s="7">
        <v>1854</v>
      </c>
      <c r="L158" s="7">
        <f t="shared" si="7"/>
        <v>1520</v>
      </c>
      <c r="M158" s="7">
        <v>2650</v>
      </c>
      <c r="N158" s="7">
        <f t="shared" si="9"/>
        <v>7459</v>
      </c>
      <c r="O158" s="7">
        <f t="shared" si="8"/>
        <v>42541</v>
      </c>
    </row>
    <row r="159" spans="1:15" ht="30" x14ac:dyDescent="0.25">
      <c r="A159" s="6">
        <v>151</v>
      </c>
      <c r="B159" s="6" t="s">
        <v>250</v>
      </c>
      <c r="C159" s="6" t="s">
        <v>251</v>
      </c>
      <c r="D159" s="6" t="s">
        <v>125</v>
      </c>
      <c r="E159" s="6" t="s">
        <v>36</v>
      </c>
      <c r="F159" s="6" t="s">
        <v>29</v>
      </c>
      <c r="G159" s="7">
        <v>15000</v>
      </c>
      <c r="H159" s="7">
        <v>0</v>
      </c>
      <c r="I159" s="7">
        <v>15000</v>
      </c>
      <c r="J159" s="7">
        <v>430.5</v>
      </c>
      <c r="K159" s="7">
        <v>0</v>
      </c>
      <c r="L159" s="7">
        <v>456</v>
      </c>
      <c r="M159" s="7">
        <v>25</v>
      </c>
      <c r="N159" s="7">
        <f t="shared" si="9"/>
        <v>911.5</v>
      </c>
      <c r="O159" s="7">
        <f t="shared" si="8"/>
        <v>14088.5</v>
      </c>
    </row>
    <row r="160" spans="1:15" ht="30" x14ac:dyDescent="0.25">
      <c r="A160" s="6">
        <v>152</v>
      </c>
      <c r="B160" s="6" t="s">
        <v>252</v>
      </c>
      <c r="C160" s="6" t="s">
        <v>251</v>
      </c>
      <c r="D160" s="6" t="s">
        <v>125</v>
      </c>
      <c r="E160" s="6" t="s">
        <v>36</v>
      </c>
      <c r="F160" s="6" t="s">
        <v>29</v>
      </c>
      <c r="G160" s="7">
        <v>11000</v>
      </c>
      <c r="H160" s="7">
        <v>0</v>
      </c>
      <c r="I160" s="7">
        <v>11000</v>
      </c>
      <c r="J160" s="7">
        <v>315.7</v>
      </c>
      <c r="K160" s="7">
        <v>0</v>
      </c>
      <c r="L160" s="7">
        <f t="shared" si="7"/>
        <v>334.4</v>
      </c>
      <c r="M160" s="7">
        <v>25</v>
      </c>
      <c r="N160" s="7">
        <f t="shared" si="9"/>
        <v>675.09999999999991</v>
      </c>
      <c r="O160" s="7">
        <f t="shared" si="8"/>
        <v>10324.9</v>
      </c>
    </row>
    <row r="161" spans="1:15" ht="30" x14ac:dyDescent="0.25">
      <c r="A161" s="6">
        <v>153</v>
      </c>
      <c r="B161" s="6" t="s">
        <v>253</v>
      </c>
      <c r="C161" s="6" t="s">
        <v>251</v>
      </c>
      <c r="D161" s="6" t="s">
        <v>125</v>
      </c>
      <c r="E161" s="6" t="s">
        <v>36</v>
      </c>
      <c r="F161" s="6" t="s">
        <v>29</v>
      </c>
      <c r="G161" s="7">
        <v>15000</v>
      </c>
      <c r="H161" s="7">
        <v>0</v>
      </c>
      <c r="I161" s="7">
        <v>15000</v>
      </c>
      <c r="J161" s="7">
        <v>430.5</v>
      </c>
      <c r="K161" s="7">
        <v>0</v>
      </c>
      <c r="L161" s="7">
        <v>456</v>
      </c>
      <c r="M161" s="7">
        <v>25</v>
      </c>
      <c r="N161" s="7">
        <f t="shared" si="9"/>
        <v>911.5</v>
      </c>
      <c r="O161" s="7">
        <f t="shared" si="8"/>
        <v>14088.5</v>
      </c>
    </row>
    <row r="162" spans="1:15" ht="30" x14ac:dyDescent="0.25">
      <c r="A162" s="6">
        <v>154</v>
      </c>
      <c r="B162" s="6" t="s">
        <v>254</v>
      </c>
      <c r="C162" s="6" t="s">
        <v>251</v>
      </c>
      <c r="D162" s="6" t="s">
        <v>177</v>
      </c>
      <c r="E162" s="6" t="s">
        <v>36</v>
      </c>
      <c r="F162" s="6" t="s">
        <v>29</v>
      </c>
      <c r="G162" s="7">
        <v>11000</v>
      </c>
      <c r="H162" s="7">
        <v>0</v>
      </c>
      <c r="I162" s="7">
        <v>11000</v>
      </c>
      <c r="J162" s="7">
        <v>315.7</v>
      </c>
      <c r="K162" s="7">
        <v>0</v>
      </c>
      <c r="L162" s="7">
        <f t="shared" si="7"/>
        <v>334.4</v>
      </c>
      <c r="M162" s="7">
        <v>25</v>
      </c>
      <c r="N162" s="7">
        <f t="shared" si="9"/>
        <v>675.09999999999991</v>
      </c>
      <c r="O162" s="7">
        <f t="shared" si="8"/>
        <v>10324.9</v>
      </c>
    </row>
    <row r="163" spans="1:15" ht="30" x14ac:dyDescent="0.25">
      <c r="A163" s="6">
        <v>155</v>
      </c>
      <c r="B163" s="6" t="s">
        <v>255</v>
      </c>
      <c r="C163" s="6" t="s">
        <v>251</v>
      </c>
      <c r="D163" s="6" t="s">
        <v>256</v>
      </c>
      <c r="E163" s="6" t="s">
        <v>36</v>
      </c>
      <c r="F163" s="6" t="s">
        <v>29</v>
      </c>
      <c r="G163" s="7">
        <v>10000</v>
      </c>
      <c r="H163" s="7">
        <v>0</v>
      </c>
      <c r="I163" s="7">
        <v>10000</v>
      </c>
      <c r="J163" s="7">
        <v>287</v>
      </c>
      <c r="K163" s="7">
        <v>0</v>
      </c>
      <c r="L163" s="7">
        <f t="shared" si="7"/>
        <v>304</v>
      </c>
      <c r="M163" s="7">
        <v>25</v>
      </c>
      <c r="N163" s="7">
        <f t="shared" si="9"/>
        <v>616</v>
      </c>
      <c r="O163" s="7">
        <f t="shared" si="8"/>
        <v>9384</v>
      </c>
    </row>
    <row r="164" spans="1:15" ht="34.5" customHeight="1" x14ac:dyDescent="0.25">
      <c r="A164" s="6">
        <v>156</v>
      </c>
      <c r="B164" s="6" t="s">
        <v>257</v>
      </c>
      <c r="C164" s="6" t="s">
        <v>251</v>
      </c>
      <c r="D164" s="6" t="s">
        <v>256</v>
      </c>
      <c r="E164" s="6" t="s">
        <v>36</v>
      </c>
      <c r="F164" s="6" t="s">
        <v>29</v>
      </c>
      <c r="G164" s="7">
        <v>10000</v>
      </c>
      <c r="H164" s="7">
        <v>0</v>
      </c>
      <c r="I164" s="7">
        <v>10000</v>
      </c>
      <c r="J164" s="7">
        <v>287</v>
      </c>
      <c r="K164" s="7">
        <v>0</v>
      </c>
      <c r="L164" s="7">
        <f t="shared" si="7"/>
        <v>304</v>
      </c>
      <c r="M164" s="7">
        <v>25</v>
      </c>
      <c r="N164" s="7">
        <f t="shared" si="9"/>
        <v>616</v>
      </c>
      <c r="O164" s="7">
        <f t="shared" si="8"/>
        <v>9384</v>
      </c>
    </row>
    <row r="165" spans="1:15" ht="30" x14ac:dyDescent="0.25">
      <c r="A165" s="6">
        <v>157</v>
      </c>
      <c r="B165" s="6" t="s">
        <v>258</v>
      </c>
      <c r="C165" s="6" t="s">
        <v>251</v>
      </c>
      <c r="D165" s="6" t="s">
        <v>259</v>
      </c>
      <c r="E165" s="6" t="s">
        <v>36</v>
      </c>
      <c r="F165" s="6" t="s">
        <v>29</v>
      </c>
      <c r="G165" s="7">
        <v>11000</v>
      </c>
      <c r="H165" s="7">
        <v>0</v>
      </c>
      <c r="I165" s="7">
        <v>11000</v>
      </c>
      <c r="J165" s="7">
        <v>315.7</v>
      </c>
      <c r="K165" s="7">
        <v>0</v>
      </c>
      <c r="L165" s="7">
        <f t="shared" si="7"/>
        <v>334.4</v>
      </c>
      <c r="M165" s="7">
        <v>25</v>
      </c>
      <c r="N165" s="7">
        <f t="shared" si="9"/>
        <v>675.09999999999991</v>
      </c>
      <c r="O165" s="7">
        <f t="shared" si="8"/>
        <v>10324.9</v>
      </c>
    </row>
    <row r="166" spans="1:15" ht="30" x14ac:dyDescent="0.25">
      <c r="A166" s="6">
        <v>158</v>
      </c>
      <c r="B166" s="6" t="s">
        <v>260</v>
      </c>
      <c r="C166" s="6" t="s">
        <v>251</v>
      </c>
      <c r="D166" s="6" t="s">
        <v>118</v>
      </c>
      <c r="E166" s="6" t="s">
        <v>36</v>
      </c>
      <c r="F166" s="6" t="s">
        <v>37</v>
      </c>
      <c r="G166" s="7">
        <v>10000</v>
      </c>
      <c r="H166" s="7">
        <v>0</v>
      </c>
      <c r="I166" s="7">
        <v>10000</v>
      </c>
      <c r="J166" s="7">
        <v>287</v>
      </c>
      <c r="K166" s="7">
        <v>0</v>
      </c>
      <c r="L166" s="7">
        <f t="shared" si="7"/>
        <v>304</v>
      </c>
      <c r="M166" s="7">
        <v>25</v>
      </c>
      <c r="N166" s="7">
        <f t="shared" si="9"/>
        <v>616</v>
      </c>
      <c r="O166" s="7">
        <f t="shared" si="8"/>
        <v>9384</v>
      </c>
    </row>
    <row r="167" spans="1:15" ht="25.5" customHeight="1" x14ac:dyDescent="0.25">
      <c r="A167" s="6">
        <v>159</v>
      </c>
      <c r="B167" s="6" t="s">
        <v>261</v>
      </c>
      <c r="C167" s="6" t="s">
        <v>262</v>
      </c>
      <c r="D167" s="6" t="s">
        <v>67</v>
      </c>
      <c r="E167" s="6" t="s">
        <v>28</v>
      </c>
      <c r="F167" s="6" t="s">
        <v>37</v>
      </c>
      <c r="G167" s="7">
        <v>35000</v>
      </c>
      <c r="H167" s="7">
        <v>0</v>
      </c>
      <c r="I167" s="7">
        <v>35000</v>
      </c>
      <c r="J167" s="7">
        <v>1004.5</v>
      </c>
      <c r="K167" s="7">
        <v>0</v>
      </c>
      <c r="L167" s="7">
        <v>1064</v>
      </c>
      <c r="M167" s="7">
        <v>25</v>
      </c>
      <c r="N167" s="7">
        <v>2093.5</v>
      </c>
      <c r="O167" s="7">
        <v>32906.5</v>
      </c>
    </row>
    <row r="168" spans="1:15" ht="24.75" customHeight="1" x14ac:dyDescent="0.25">
      <c r="A168" s="6">
        <v>160</v>
      </c>
      <c r="B168" s="6" t="s">
        <v>263</v>
      </c>
      <c r="C168" s="6" t="s">
        <v>264</v>
      </c>
      <c r="D168" s="6" t="s">
        <v>186</v>
      </c>
      <c r="E168" s="6" t="s">
        <v>55</v>
      </c>
      <c r="F168" s="6" t="s">
        <v>37</v>
      </c>
      <c r="G168" s="7">
        <v>50000</v>
      </c>
      <c r="H168" s="7">
        <v>0</v>
      </c>
      <c r="I168" s="7">
        <v>50000</v>
      </c>
      <c r="J168" s="7">
        <v>1435</v>
      </c>
      <c r="K168" s="7">
        <v>1854</v>
      </c>
      <c r="L168" s="7">
        <f t="shared" si="7"/>
        <v>1520</v>
      </c>
      <c r="M168" s="7">
        <v>25</v>
      </c>
      <c r="N168" s="7">
        <f t="shared" si="9"/>
        <v>4834</v>
      </c>
      <c r="O168" s="7">
        <f t="shared" si="8"/>
        <v>45166</v>
      </c>
    </row>
    <row r="169" spans="1:15" ht="24.75" customHeight="1" x14ac:dyDescent="0.25">
      <c r="A169" s="6">
        <v>161</v>
      </c>
      <c r="B169" s="6" t="s">
        <v>265</v>
      </c>
      <c r="C169" s="6" t="s">
        <v>266</v>
      </c>
      <c r="D169" s="6" t="s">
        <v>186</v>
      </c>
      <c r="E169" s="6" t="s">
        <v>55</v>
      </c>
      <c r="F169" s="6" t="s">
        <v>37</v>
      </c>
      <c r="G169" s="7">
        <v>50000</v>
      </c>
      <c r="H169" s="7">
        <v>0</v>
      </c>
      <c r="I169" s="7">
        <v>50000</v>
      </c>
      <c r="J169" s="7">
        <v>1435</v>
      </c>
      <c r="K169" s="7">
        <v>1854</v>
      </c>
      <c r="L169" s="7">
        <f t="shared" si="7"/>
        <v>1520</v>
      </c>
      <c r="M169" s="7">
        <v>1795</v>
      </c>
      <c r="N169" s="7">
        <f t="shared" si="9"/>
        <v>6604</v>
      </c>
      <c r="O169" s="7">
        <f t="shared" si="8"/>
        <v>43396</v>
      </c>
    </row>
    <row r="170" spans="1:15" ht="24.75" customHeight="1" x14ac:dyDescent="0.25">
      <c r="A170" s="6">
        <v>162</v>
      </c>
      <c r="B170" s="6" t="s">
        <v>267</v>
      </c>
      <c r="C170" s="6" t="s">
        <v>266</v>
      </c>
      <c r="D170" s="6" t="s">
        <v>151</v>
      </c>
      <c r="E170" s="6" t="s">
        <v>36</v>
      </c>
      <c r="F170" s="6" t="s">
        <v>37</v>
      </c>
      <c r="G170" s="7">
        <v>22050</v>
      </c>
      <c r="H170" s="7">
        <v>0</v>
      </c>
      <c r="I170" s="7">
        <v>22050</v>
      </c>
      <c r="J170" s="7">
        <v>632.84</v>
      </c>
      <c r="K170" s="7">
        <v>0</v>
      </c>
      <c r="L170" s="7">
        <f t="shared" si="7"/>
        <v>670.32</v>
      </c>
      <c r="M170" s="7">
        <v>3195.46</v>
      </c>
      <c r="N170" s="7">
        <f t="shared" si="9"/>
        <v>4498.62</v>
      </c>
      <c r="O170" s="7">
        <f t="shared" si="8"/>
        <v>17551.38</v>
      </c>
    </row>
    <row r="171" spans="1:15" ht="24.75" customHeight="1" x14ac:dyDescent="0.25">
      <c r="A171" s="6">
        <v>163</v>
      </c>
      <c r="B171" s="6" t="s">
        <v>268</v>
      </c>
      <c r="C171" s="6" t="s">
        <v>269</v>
      </c>
      <c r="D171" s="6" t="s">
        <v>186</v>
      </c>
      <c r="E171" s="6" t="s">
        <v>28</v>
      </c>
      <c r="F171" s="6" t="s">
        <v>29</v>
      </c>
      <c r="G171" s="7">
        <v>50000</v>
      </c>
      <c r="H171" s="7">
        <v>0</v>
      </c>
      <c r="I171" s="7">
        <v>50000</v>
      </c>
      <c r="J171" s="7">
        <v>1435</v>
      </c>
      <c r="K171" s="7">
        <v>1854</v>
      </c>
      <c r="L171" s="7">
        <f t="shared" si="7"/>
        <v>1520</v>
      </c>
      <c r="M171" s="7">
        <v>725</v>
      </c>
      <c r="N171" s="7">
        <f t="shared" si="9"/>
        <v>5534</v>
      </c>
      <c r="O171" s="7">
        <f t="shared" si="8"/>
        <v>44466</v>
      </c>
    </row>
    <row r="172" spans="1:15" ht="30" x14ac:dyDescent="0.25">
      <c r="A172" s="6">
        <v>164</v>
      </c>
      <c r="B172" s="6" t="s">
        <v>270</v>
      </c>
      <c r="C172" s="6" t="s">
        <v>271</v>
      </c>
      <c r="D172" s="6" t="s">
        <v>186</v>
      </c>
      <c r="E172" s="6" t="s">
        <v>28</v>
      </c>
      <c r="F172" s="6" t="s">
        <v>29</v>
      </c>
      <c r="G172" s="7">
        <v>50000</v>
      </c>
      <c r="H172" s="7">
        <v>0</v>
      </c>
      <c r="I172" s="7">
        <v>50000</v>
      </c>
      <c r="J172" s="7">
        <v>1435</v>
      </c>
      <c r="K172" s="7">
        <v>1854</v>
      </c>
      <c r="L172" s="7">
        <f t="shared" si="7"/>
        <v>1520</v>
      </c>
      <c r="M172" s="7">
        <v>25</v>
      </c>
      <c r="N172" s="7">
        <f t="shared" si="9"/>
        <v>4834</v>
      </c>
      <c r="O172" s="7">
        <f t="shared" si="8"/>
        <v>45166</v>
      </c>
    </row>
    <row r="173" spans="1:15" ht="24.75" customHeight="1" x14ac:dyDescent="0.25">
      <c r="A173" s="6">
        <v>165</v>
      </c>
      <c r="B173" s="6" t="s">
        <v>272</v>
      </c>
      <c r="C173" s="6" t="s">
        <v>273</v>
      </c>
      <c r="D173" s="6" t="s">
        <v>133</v>
      </c>
      <c r="E173" s="6" t="s">
        <v>36</v>
      </c>
      <c r="F173" s="6" t="s">
        <v>29</v>
      </c>
      <c r="G173" s="7">
        <v>16500</v>
      </c>
      <c r="H173" s="7">
        <v>0</v>
      </c>
      <c r="I173" s="7">
        <v>16500</v>
      </c>
      <c r="J173" s="7">
        <v>473.55</v>
      </c>
      <c r="K173" s="7">
        <v>0</v>
      </c>
      <c r="L173" s="7">
        <f t="shared" si="7"/>
        <v>501.6</v>
      </c>
      <c r="M173" s="7">
        <v>2360.46</v>
      </c>
      <c r="N173" s="7">
        <f t="shared" si="9"/>
        <v>3335.61</v>
      </c>
      <c r="O173" s="7">
        <f t="shared" si="8"/>
        <v>13164.39</v>
      </c>
    </row>
    <row r="174" spans="1:15" ht="15" x14ac:dyDescent="0.25">
      <c r="A174" s="6">
        <v>166</v>
      </c>
      <c r="B174" s="6" t="s">
        <v>274</v>
      </c>
      <c r="C174" s="6" t="s">
        <v>275</v>
      </c>
      <c r="D174" s="6" t="s">
        <v>186</v>
      </c>
      <c r="E174" s="6" t="s">
        <v>28</v>
      </c>
      <c r="F174" s="6" t="s">
        <v>37</v>
      </c>
      <c r="G174" s="7">
        <v>50000</v>
      </c>
      <c r="H174" s="7">
        <v>0</v>
      </c>
      <c r="I174" s="7">
        <v>50000</v>
      </c>
      <c r="J174" s="7">
        <v>1435</v>
      </c>
      <c r="K174" s="7">
        <v>1854</v>
      </c>
      <c r="L174" s="7">
        <v>1520</v>
      </c>
      <c r="M174" s="7">
        <v>25</v>
      </c>
      <c r="N174" s="7">
        <f t="shared" si="9"/>
        <v>4834</v>
      </c>
      <c r="O174" s="7">
        <f t="shared" si="8"/>
        <v>45166</v>
      </c>
    </row>
    <row r="175" spans="1:15" ht="15" x14ac:dyDescent="0.25">
      <c r="A175" s="6">
        <v>167</v>
      </c>
      <c r="B175" s="6" t="s">
        <v>276</v>
      </c>
      <c r="C175" s="6" t="s">
        <v>275</v>
      </c>
      <c r="D175" s="6" t="s">
        <v>41</v>
      </c>
      <c r="E175" s="6" t="s">
        <v>28</v>
      </c>
      <c r="F175" s="6" t="s">
        <v>29</v>
      </c>
      <c r="G175" s="7">
        <v>35000</v>
      </c>
      <c r="H175" s="7">
        <v>0</v>
      </c>
      <c r="I175" s="7">
        <v>35000</v>
      </c>
      <c r="J175" s="7">
        <v>1004.5</v>
      </c>
      <c r="K175" s="7">
        <v>0</v>
      </c>
      <c r="L175" s="7">
        <v>1064</v>
      </c>
      <c r="M175" s="7">
        <v>25</v>
      </c>
      <c r="N175" s="7">
        <f t="shared" si="9"/>
        <v>2093.5</v>
      </c>
      <c r="O175" s="7">
        <f t="shared" si="8"/>
        <v>32906.5</v>
      </c>
    </row>
    <row r="176" spans="1:15" ht="15" x14ac:dyDescent="0.25">
      <c r="A176" s="6">
        <v>168</v>
      </c>
      <c r="B176" s="6" t="s">
        <v>277</v>
      </c>
      <c r="C176" s="6" t="s">
        <v>275</v>
      </c>
      <c r="D176" s="6" t="s">
        <v>67</v>
      </c>
      <c r="E176" s="6" t="s">
        <v>36</v>
      </c>
      <c r="F176" s="6" t="s">
        <v>37</v>
      </c>
      <c r="G176" s="7">
        <v>22050</v>
      </c>
      <c r="H176" s="7">
        <v>0</v>
      </c>
      <c r="I176" s="7">
        <v>22050</v>
      </c>
      <c r="J176" s="7">
        <v>632.84</v>
      </c>
      <c r="K176" s="7">
        <v>0</v>
      </c>
      <c r="L176" s="7">
        <f t="shared" si="7"/>
        <v>670.32</v>
      </c>
      <c r="M176" s="7">
        <v>3555.92</v>
      </c>
      <c r="N176" s="7">
        <f t="shared" si="9"/>
        <v>4859.08</v>
      </c>
      <c r="O176" s="7">
        <f t="shared" si="8"/>
        <v>17190.919999999998</v>
      </c>
    </row>
    <row r="177" spans="1:15" ht="15" x14ac:dyDescent="0.25">
      <c r="A177" s="6">
        <v>169</v>
      </c>
      <c r="B177" s="6" t="s">
        <v>278</v>
      </c>
      <c r="C177" s="6" t="s">
        <v>279</v>
      </c>
      <c r="D177" s="6" t="s">
        <v>186</v>
      </c>
      <c r="E177" s="6" t="s">
        <v>28</v>
      </c>
      <c r="F177" s="6" t="s">
        <v>29</v>
      </c>
      <c r="G177" s="7">
        <v>50000</v>
      </c>
      <c r="H177" s="7">
        <v>0</v>
      </c>
      <c r="I177" s="7">
        <v>50000</v>
      </c>
      <c r="J177" s="7">
        <v>1435</v>
      </c>
      <c r="K177" s="7">
        <v>1596.68</v>
      </c>
      <c r="L177" s="7">
        <f t="shared" si="7"/>
        <v>1520</v>
      </c>
      <c r="M177" s="7">
        <v>12340.46</v>
      </c>
      <c r="N177" s="7">
        <f t="shared" si="9"/>
        <v>16892.14</v>
      </c>
      <c r="O177" s="7">
        <f t="shared" si="8"/>
        <v>33107.86</v>
      </c>
    </row>
    <row r="178" spans="1:15" ht="15" x14ac:dyDescent="0.25">
      <c r="A178" s="6">
        <v>170</v>
      </c>
      <c r="B178" s="6" t="s">
        <v>280</v>
      </c>
      <c r="C178" s="6" t="s">
        <v>279</v>
      </c>
      <c r="D178" s="6" t="s">
        <v>77</v>
      </c>
      <c r="E178" s="6" t="s">
        <v>55</v>
      </c>
      <c r="F178" s="6" t="s">
        <v>29</v>
      </c>
      <c r="G178" s="7">
        <v>75000</v>
      </c>
      <c r="H178" s="7">
        <v>0</v>
      </c>
      <c r="I178" s="7">
        <v>75000</v>
      </c>
      <c r="J178" s="7">
        <v>2152.5</v>
      </c>
      <c r="K178" s="7">
        <v>5966.28</v>
      </c>
      <c r="L178" s="7">
        <f t="shared" si="7"/>
        <v>2280</v>
      </c>
      <c r="M178" s="7">
        <v>2240.46</v>
      </c>
      <c r="N178" s="7">
        <f t="shared" si="9"/>
        <v>12639.239999999998</v>
      </c>
      <c r="O178" s="7">
        <f t="shared" si="8"/>
        <v>62360.76</v>
      </c>
    </row>
    <row r="179" spans="1:15" ht="15" x14ac:dyDescent="0.25">
      <c r="A179" s="6">
        <v>171</v>
      </c>
      <c r="B179" s="6" t="s">
        <v>281</v>
      </c>
      <c r="C179" s="6" t="s">
        <v>279</v>
      </c>
      <c r="D179" s="6" t="s">
        <v>186</v>
      </c>
      <c r="E179" s="6" t="s">
        <v>28</v>
      </c>
      <c r="F179" s="6" t="s">
        <v>37</v>
      </c>
      <c r="G179" s="7">
        <v>50000</v>
      </c>
      <c r="H179" s="7">
        <v>0</v>
      </c>
      <c r="I179" s="7">
        <v>50000</v>
      </c>
      <c r="J179" s="7">
        <v>1435</v>
      </c>
      <c r="K179" s="7">
        <v>1596.68</v>
      </c>
      <c r="L179" s="7">
        <f t="shared" si="7"/>
        <v>1520</v>
      </c>
      <c r="M179" s="7">
        <v>32284.15</v>
      </c>
      <c r="N179" s="7">
        <f t="shared" si="9"/>
        <v>36835.83</v>
      </c>
      <c r="O179" s="7">
        <f t="shared" si="8"/>
        <v>13164.169999999998</v>
      </c>
    </row>
    <row r="180" spans="1:15" ht="15" x14ac:dyDescent="0.25">
      <c r="A180" s="6">
        <v>172</v>
      </c>
      <c r="B180" s="6" t="s">
        <v>282</v>
      </c>
      <c r="C180" s="6" t="s">
        <v>279</v>
      </c>
      <c r="D180" s="6" t="s">
        <v>186</v>
      </c>
      <c r="E180" s="6" t="s">
        <v>55</v>
      </c>
      <c r="F180" s="6" t="s">
        <v>37</v>
      </c>
      <c r="G180" s="7">
        <v>50000</v>
      </c>
      <c r="H180" s="7">
        <v>0</v>
      </c>
      <c r="I180" s="7">
        <v>50000</v>
      </c>
      <c r="J180" s="7">
        <v>1435</v>
      </c>
      <c r="K180" s="7">
        <v>1854</v>
      </c>
      <c r="L180" s="7">
        <f t="shared" si="7"/>
        <v>1520</v>
      </c>
      <c r="M180" s="7">
        <v>34775.93</v>
      </c>
      <c r="N180" s="7">
        <f t="shared" si="9"/>
        <v>39584.93</v>
      </c>
      <c r="O180" s="7">
        <f t="shared" si="8"/>
        <v>10415.07</v>
      </c>
    </row>
    <row r="181" spans="1:15" ht="15" x14ac:dyDescent="0.25">
      <c r="A181" s="6">
        <v>173</v>
      </c>
      <c r="B181" s="6" t="s">
        <v>283</v>
      </c>
      <c r="C181" s="6" t="s">
        <v>279</v>
      </c>
      <c r="D181" s="6" t="s">
        <v>67</v>
      </c>
      <c r="E181" s="6" t="s">
        <v>28</v>
      </c>
      <c r="F181" s="6" t="s">
        <v>37</v>
      </c>
      <c r="G181" s="7">
        <v>30000</v>
      </c>
      <c r="H181" s="7">
        <v>0</v>
      </c>
      <c r="I181" s="7">
        <v>30000</v>
      </c>
      <c r="J181" s="7">
        <f>+G181*2.87%</f>
        <v>861</v>
      </c>
      <c r="K181" s="7">
        <v>0</v>
      </c>
      <c r="L181" s="7">
        <f t="shared" si="7"/>
        <v>912</v>
      </c>
      <c r="M181" s="7">
        <v>1740.46</v>
      </c>
      <c r="N181" s="7">
        <f t="shared" si="9"/>
        <v>3513.46</v>
      </c>
      <c r="O181" s="7">
        <f t="shared" si="8"/>
        <v>26486.54</v>
      </c>
    </row>
    <row r="182" spans="1:15" ht="15" x14ac:dyDescent="0.25">
      <c r="A182" s="6">
        <v>174</v>
      </c>
      <c r="B182" s="6" t="s">
        <v>284</v>
      </c>
      <c r="C182" s="6" t="s">
        <v>279</v>
      </c>
      <c r="D182" s="6" t="s">
        <v>35</v>
      </c>
      <c r="E182" s="6" t="s">
        <v>55</v>
      </c>
      <c r="F182" s="6" t="s">
        <v>37</v>
      </c>
      <c r="G182" s="7">
        <v>22050</v>
      </c>
      <c r="H182" s="7">
        <v>0</v>
      </c>
      <c r="I182" s="7">
        <v>22050</v>
      </c>
      <c r="J182" s="7">
        <v>632.84</v>
      </c>
      <c r="K182" s="7">
        <v>0</v>
      </c>
      <c r="L182" s="7">
        <f t="shared" si="7"/>
        <v>670.32</v>
      </c>
      <c r="M182" s="7">
        <v>14908.44</v>
      </c>
      <c r="N182" s="7">
        <f t="shared" si="9"/>
        <v>16211.6</v>
      </c>
      <c r="O182" s="7">
        <f t="shared" si="8"/>
        <v>5838.4</v>
      </c>
    </row>
    <row r="183" spans="1:15" ht="15" x14ac:dyDescent="0.25">
      <c r="A183" s="6">
        <v>175</v>
      </c>
      <c r="B183" s="6" t="s">
        <v>285</v>
      </c>
      <c r="C183" s="6" t="s">
        <v>279</v>
      </c>
      <c r="D183" s="6" t="s">
        <v>35</v>
      </c>
      <c r="E183" s="6" t="s">
        <v>55</v>
      </c>
      <c r="F183" s="6" t="s">
        <v>37</v>
      </c>
      <c r="G183" s="7">
        <v>30000</v>
      </c>
      <c r="H183" s="7">
        <v>0</v>
      </c>
      <c r="I183" s="7">
        <v>30000</v>
      </c>
      <c r="J183" s="7">
        <f>+G183*2.87%</f>
        <v>861</v>
      </c>
      <c r="K183" s="7">
        <v>0</v>
      </c>
      <c r="L183" s="7">
        <f t="shared" si="7"/>
        <v>912</v>
      </c>
      <c r="M183" s="7">
        <v>1740.46</v>
      </c>
      <c r="N183" s="7">
        <f t="shared" si="9"/>
        <v>3513.46</v>
      </c>
      <c r="O183" s="7">
        <f t="shared" si="8"/>
        <v>26486.54</v>
      </c>
    </row>
    <row r="184" spans="1:15" ht="30" customHeight="1" x14ac:dyDescent="0.25">
      <c r="A184" s="6">
        <v>176</v>
      </c>
      <c r="B184" s="6" t="s">
        <v>286</v>
      </c>
      <c r="C184" t="s">
        <v>279</v>
      </c>
      <c r="D184" t="s">
        <v>47</v>
      </c>
      <c r="E184" s="6" t="s">
        <v>36</v>
      </c>
      <c r="F184" s="6" t="s">
        <v>29</v>
      </c>
      <c r="G184" s="7">
        <v>11000</v>
      </c>
      <c r="H184" s="7">
        <v>0</v>
      </c>
      <c r="I184" s="7">
        <v>11000</v>
      </c>
      <c r="J184" s="7">
        <v>315.7</v>
      </c>
      <c r="K184" s="7">
        <v>0</v>
      </c>
      <c r="L184" s="7">
        <f t="shared" si="7"/>
        <v>334.4</v>
      </c>
      <c r="M184" s="7">
        <v>25</v>
      </c>
      <c r="N184" s="7">
        <f t="shared" si="9"/>
        <v>675.09999999999991</v>
      </c>
      <c r="O184" s="7">
        <f t="shared" si="8"/>
        <v>10324.9</v>
      </c>
    </row>
    <row r="185" spans="1:15" ht="30" customHeight="1" x14ac:dyDescent="0.25">
      <c r="A185" s="6">
        <v>177</v>
      </c>
      <c r="B185" s="6" t="s">
        <v>287</v>
      </c>
      <c r="C185" s="6" t="s">
        <v>279</v>
      </c>
      <c r="D185" s="6" t="s">
        <v>288</v>
      </c>
      <c r="E185" s="6" t="s">
        <v>28</v>
      </c>
      <c r="F185" s="6" t="s">
        <v>37</v>
      </c>
      <c r="G185" s="7">
        <v>40000</v>
      </c>
      <c r="H185" s="7">
        <v>0</v>
      </c>
      <c r="I185" s="7">
        <v>40000</v>
      </c>
      <c r="J185" s="7">
        <f>+I185*2.87%</f>
        <v>1148</v>
      </c>
      <c r="K185" s="7">
        <v>442.65</v>
      </c>
      <c r="L185" s="7">
        <f t="shared" si="7"/>
        <v>1216</v>
      </c>
      <c r="M185" s="7">
        <v>325</v>
      </c>
      <c r="N185" s="7">
        <f t="shared" si="9"/>
        <v>3131.65</v>
      </c>
      <c r="O185" s="7">
        <f t="shared" si="8"/>
        <v>36868.35</v>
      </c>
    </row>
    <row r="186" spans="1:15" ht="30" customHeight="1" x14ac:dyDescent="0.25">
      <c r="A186" s="6">
        <v>178</v>
      </c>
      <c r="B186" s="6" t="s">
        <v>289</v>
      </c>
      <c r="C186" s="6" t="s">
        <v>279</v>
      </c>
      <c r="D186" s="6" t="s">
        <v>290</v>
      </c>
      <c r="E186" s="6" t="s">
        <v>36</v>
      </c>
      <c r="F186" s="6" t="s">
        <v>37</v>
      </c>
      <c r="G186" s="7">
        <v>21000</v>
      </c>
      <c r="H186" s="7">
        <v>0</v>
      </c>
      <c r="I186" s="7">
        <v>21000</v>
      </c>
      <c r="J186" s="7">
        <f>+I186*2.87%</f>
        <v>602.70000000000005</v>
      </c>
      <c r="K186" s="7">
        <v>0</v>
      </c>
      <c r="L186" s="7">
        <f t="shared" si="7"/>
        <v>638.4</v>
      </c>
      <c r="M186" s="7">
        <v>25</v>
      </c>
      <c r="N186" s="7">
        <f t="shared" si="9"/>
        <v>1266.0999999999999</v>
      </c>
      <c r="O186" s="7">
        <f t="shared" si="8"/>
        <v>19733.900000000001</v>
      </c>
    </row>
    <row r="187" spans="1:15" ht="30" customHeight="1" x14ac:dyDescent="0.25">
      <c r="A187" s="6">
        <v>179</v>
      </c>
      <c r="B187" t="s">
        <v>1338</v>
      </c>
      <c r="C187" s="6" t="s">
        <v>279</v>
      </c>
      <c r="D187" t="s">
        <v>35</v>
      </c>
      <c r="E187" s="6" t="s">
        <v>28</v>
      </c>
      <c r="F187" s="6" t="s">
        <v>37</v>
      </c>
      <c r="G187" s="7">
        <v>28000</v>
      </c>
      <c r="H187" s="7">
        <v>0</v>
      </c>
      <c r="I187" s="7">
        <v>28000</v>
      </c>
      <c r="J187" s="7">
        <v>803.6</v>
      </c>
      <c r="K187" s="7">
        <v>0</v>
      </c>
      <c r="L187" s="7">
        <v>851.2</v>
      </c>
      <c r="M187" s="7">
        <v>25</v>
      </c>
      <c r="N187" s="7">
        <f t="shared" si="9"/>
        <v>1679.8000000000002</v>
      </c>
      <c r="O187" s="7">
        <f t="shared" si="8"/>
        <v>26320.2</v>
      </c>
    </row>
    <row r="188" spans="1:15" ht="30" customHeight="1" x14ac:dyDescent="0.25">
      <c r="A188" s="6">
        <v>180</v>
      </c>
      <c r="B188" t="s">
        <v>1341</v>
      </c>
      <c r="C188" s="6" t="s">
        <v>279</v>
      </c>
      <c r="D188" t="s">
        <v>41</v>
      </c>
      <c r="E188" s="6" t="s">
        <v>28</v>
      </c>
      <c r="F188" s="6" t="s">
        <v>29</v>
      </c>
      <c r="G188" s="7">
        <v>35000</v>
      </c>
      <c r="H188" s="7">
        <v>0</v>
      </c>
      <c r="I188" s="7">
        <v>35000</v>
      </c>
      <c r="J188" s="7">
        <v>1004.5</v>
      </c>
      <c r="K188" s="7">
        <v>0</v>
      </c>
      <c r="L188" s="7">
        <v>1064</v>
      </c>
      <c r="M188" s="7">
        <v>25</v>
      </c>
      <c r="N188" s="7">
        <f t="shared" si="9"/>
        <v>2093.5</v>
      </c>
      <c r="O188" s="7">
        <f t="shared" si="8"/>
        <v>32906.5</v>
      </c>
    </row>
    <row r="189" spans="1:15" ht="30" customHeight="1" x14ac:dyDescent="0.25">
      <c r="A189" s="6">
        <v>181</v>
      </c>
      <c r="B189" t="s">
        <v>1342</v>
      </c>
      <c r="C189" s="6" t="s">
        <v>279</v>
      </c>
      <c r="D189" t="s">
        <v>41</v>
      </c>
      <c r="E189" s="6" t="s">
        <v>28</v>
      </c>
      <c r="F189" s="6" t="s">
        <v>37</v>
      </c>
      <c r="G189" s="7">
        <v>35000</v>
      </c>
      <c r="H189" s="7">
        <v>0</v>
      </c>
      <c r="I189" s="7">
        <v>35000</v>
      </c>
      <c r="J189" s="7">
        <v>1004.5</v>
      </c>
      <c r="K189" s="7">
        <v>0</v>
      </c>
      <c r="L189" s="7">
        <v>1064</v>
      </c>
      <c r="M189" s="7">
        <v>25</v>
      </c>
      <c r="N189" s="7">
        <f t="shared" si="9"/>
        <v>2093.5</v>
      </c>
      <c r="O189" s="7">
        <f t="shared" si="8"/>
        <v>32906.5</v>
      </c>
    </row>
    <row r="190" spans="1:15" ht="30" customHeight="1" x14ac:dyDescent="0.25">
      <c r="A190" s="6">
        <v>182</v>
      </c>
      <c r="B190" t="s">
        <v>1413</v>
      </c>
      <c r="C190" s="6" t="s">
        <v>279</v>
      </c>
      <c r="D190" t="s">
        <v>41</v>
      </c>
      <c r="E190" s="6" t="s">
        <v>28</v>
      </c>
      <c r="F190" s="6" t="s">
        <v>37</v>
      </c>
      <c r="G190" s="7">
        <v>30000</v>
      </c>
      <c r="H190" s="7">
        <v>0</v>
      </c>
      <c r="I190" s="7">
        <v>30000</v>
      </c>
      <c r="J190" s="7">
        <v>861</v>
      </c>
      <c r="K190" s="7">
        <v>0</v>
      </c>
      <c r="L190" s="7">
        <v>912</v>
      </c>
      <c r="M190" s="7">
        <v>25</v>
      </c>
      <c r="N190" s="7">
        <f t="shared" si="9"/>
        <v>1798</v>
      </c>
      <c r="O190" s="7">
        <f t="shared" si="8"/>
        <v>28202</v>
      </c>
    </row>
    <row r="191" spans="1:15" ht="30" customHeight="1" x14ac:dyDescent="0.25">
      <c r="A191" s="6">
        <v>183</v>
      </c>
      <c r="B191" t="s">
        <v>1532</v>
      </c>
      <c r="C191" s="6" t="s">
        <v>279</v>
      </c>
      <c r="D191" t="s">
        <v>41</v>
      </c>
      <c r="E191" s="6" t="s">
        <v>28</v>
      </c>
      <c r="F191" s="6" t="s">
        <v>29</v>
      </c>
      <c r="G191" s="7">
        <v>35000</v>
      </c>
      <c r="H191" s="7">
        <v>0</v>
      </c>
      <c r="I191" s="7">
        <v>35000</v>
      </c>
      <c r="J191" s="7">
        <v>1004.5</v>
      </c>
      <c r="K191" s="7">
        <v>0</v>
      </c>
      <c r="L191" s="7">
        <v>1064</v>
      </c>
      <c r="M191" s="7">
        <v>25</v>
      </c>
      <c r="N191" s="7">
        <v>2093.5</v>
      </c>
      <c r="O191" s="7">
        <v>32906.5</v>
      </c>
    </row>
    <row r="192" spans="1:15" ht="24.75" customHeight="1" x14ac:dyDescent="0.25">
      <c r="A192" s="6">
        <v>184</v>
      </c>
      <c r="B192" s="6" t="s">
        <v>291</v>
      </c>
      <c r="C192" s="6" t="s">
        <v>292</v>
      </c>
      <c r="D192" s="6" t="s">
        <v>293</v>
      </c>
      <c r="E192" s="6" t="s">
        <v>55</v>
      </c>
      <c r="F192" s="6" t="s">
        <v>29</v>
      </c>
      <c r="G192" s="7">
        <v>180000</v>
      </c>
      <c r="H192" s="7">
        <v>0</v>
      </c>
      <c r="I192" s="7">
        <v>180000</v>
      </c>
      <c r="J192" s="7">
        <f>+I192*2.87%</f>
        <v>5166</v>
      </c>
      <c r="K192" s="7">
        <v>30923.37</v>
      </c>
      <c r="L192" s="7">
        <f t="shared" si="7"/>
        <v>5472</v>
      </c>
      <c r="M192" s="7">
        <v>25</v>
      </c>
      <c r="N192" s="7">
        <f t="shared" si="9"/>
        <v>41586.369999999995</v>
      </c>
      <c r="O192" s="7">
        <f t="shared" si="8"/>
        <v>138413.63</v>
      </c>
    </row>
    <row r="193" spans="1:15" ht="24.75" customHeight="1" x14ac:dyDescent="0.25">
      <c r="A193" s="6">
        <v>185</v>
      </c>
      <c r="B193" s="6" t="s">
        <v>294</v>
      </c>
      <c r="C193" s="6" t="s">
        <v>292</v>
      </c>
      <c r="D193" s="6" t="s">
        <v>186</v>
      </c>
      <c r="E193" s="6" t="s">
        <v>28</v>
      </c>
      <c r="F193" s="6" t="s">
        <v>29</v>
      </c>
      <c r="G193" s="7">
        <v>50000</v>
      </c>
      <c r="H193" s="7">
        <v>0</v>
      </c>
      <c r="I193" s="7">
        <v>50000</v>
      </c>
      <c r="J193" s="7">
        <v>1435</v>
      </c>
      <c r="K193" s="7">
        <v>1854</v>
      </c>
      <c r="L193" s="7">
        <f t="shared" si="7"/>
        <v>1520</v>
      </c>
      <c r="M193" s="7">
        <v>425</v>
      </c>
      <c r="N193" s="7">
        <f t="shared" si="9"/>
        <v>5234</v>
      </c>
      <c r="O193" s="7">
        <f t="shared" si="8"/>
        <v>44766</v>
      </c>
    </row>
    <row r="194" spans="1:15" s="8" customFormat="1" ht="24.75" customHeight="1" x14ac:dyDescent="0.25">
      <c r="A194" s="6">
        <v>186</v>
      </c>
      <c r="B194" s="6" t="s">
        <v>295</v>
      </c>
      <c r="C194" s="6" t="s">
        <v>292</v>
      </c>
      <c r="D194" s="6" t="s">
        <v>296</v>
      </c>
      <c r="E194" s="6" t="s">
        <v>55</v>
      </c>
      <c r="F194" s="6" t="s">
        <v>29</v>
      </c>
      <c r="G194" s="7">
        <v>60000</v>
      </c>
      <c r="H194" s="7">
        <v>0</v>
      </c>
      <c r="I194" s="7">
        <v>60000</v>
      </c>
      <c r="J194" s="7">
        <v>1722</v>
      </c>
      <c r="K194" s="7">
        <v>3486.68</v>
      </c>
      <c r="L194" s="7">
        <f t="shared" si="7"/>
        <v>1824</v>
      </c>
      <c r="M194" s="7">
        <v>625</v>
      </c>
      <c r="N194" s="7">
        <f t="shared" si="9"/>
        <v>7657.68</v>
      </c>
      <c r="O194" s="7">
        <f t="shared" si="8"/>
        <v>52342.32</v>
      </c>
    </row>
    <row r="195" spans="1:15" ht="39.75" customHeight="1" x14ac:dyDescent="0.25">
      <c r="A195" s="6">
        <v>187</v>
      </c>
      <c r="B195" s="6" t="s">
        <v>297</v>
      </c>
      <c r="C195" s="6" t="s">
        <v>292</v>
      </c>
      <c r="D195" s="6" t="s">
        <v>298</v>
      </c>
      <c r="E195" s="6" t="s">
        <v>55</v>
      </c>
      <c r="F195" s="6" t="s">
        <v>29</v>
      </c>
      <c r="G195" s="7">
        <v>75000</v>
      </c>
      <c r="H195" s="7">
        <v>0</v>
      </c>
      <c r="I195" s="7">
        <v>75000</v>
      </c>
      <c r="J195" s="7">
        <v>2152.5</v>
      </c>
      <c r="K195" s="7">
        <v>6309.38</v>
      </c>
      <c r="L195" s="7">
        <f t="shared" si="7"/>
        <v>2280</v>
      </c>
      <c r="M195" s="7">
        <v>875</v>
      </c>
      <c r="N195" s="7">
        <f t="shared" si="9"/>
        <v>11616.880000000001</v>
      </c>
      <c r="O195" s="7">
        <f t="shared" si="8"/>
        <v>63383.119999999995</v>
      </c>
    </row>
    <row r="196" spans="1:15" ht="15" x14ac:dyDescent="0.25">
      <c r="A196" s="6">
        <v>188</v>
      </c>
      <c r="B196" s="6" t="s">
        <v>299</v>
      </c>
      <c r="C196" s="6" t="s">
        <v>292</v>
      </c>
      <c r="D196" s="6" t="s">
        <v>227</v>
      </c>
      <c r="E196" s="6" t="s">
        <v>28</v>
      </c>
      <c r="F196" s="6" t="s">
        <v>37</v>
      </c>
      <c r="G196" s="7">
        <v>50000</v>
      </c>
      <c r="H196" s="7">
        <v>0</v>
      </c>
      <c r="I196" s="7">
        <v>50000</v>
      </c>
      <c r="J196" s="7">
        <v>1435</v>
      </c>
      <c r="K196" s="7">
        <v>1854</v>
      </c>
      <c r="L196" s="7">
        <f t="shared" si="7"/>
        <v>1520</v>
      </c>
      <c r="M196" s="7">
        <v>45019.41</v>
      </c>
      <c r="N196" s="7">
        <f t="shared" si="9"/>
        <v>49828.41</v>
      </c>
      <c r="O196" s="7">
        <f t="shared" si="8"/>
        <v>171.58999999999651</v>
      </c>
    </row>
    <row r="197" spans="1:15" s="8" customFormat="1" ht="15" x14ac:dyDescent="0.25">
      <c r="A197" s="6">
        <v>189</v>
      </c>
      <c r="B197" s="6" t="s">
        <v>300</v>
      </c>
      <c r="C197" s="6" t="s">
        <v>292</v>
      </c>
      <c r="D197" s="6" t="s">
        <v>296</v>
      </c>
      <c r="E197" s="6" t="s">
        <v>55</v>
      </c>
      <c r="F197" s="6" t="s">
        <v>29</v>
      </c>
      <c r="G197" s="7">
        <v>60000</v>
      </c>
      <c r="H197" s="7">
        <v>0</v>
      </c>
      <c r="I197" s="7">
        <v>60000</v>
      </c>
      <c r="J197" s="7">
        <v>1722</v>
      </c>
      <c r="K197" s="7">
        <v>3486.68</v>
      </c>
      <c r="L197" s="7">
        <f t="shared" si="7"/>
        <v>1824</v>
      </c>
      <c r="M197" s="7">
        <v>1822</v>
      </c>
      <c r="N197" s="7">
        <f t="shared" si="9"/>
        <v>8854.68</v>
      </c>
      <c r="O197" s="7">
        <f t="shared" si="8"/>
        <v>51145.32</v>
      </c>
    </row>
    <row r="198" spans="1:15" ht="15" x14ac:dyDescent="0.25">
      <c r="A198" s="6">
        <v>190</v>
      </c>
      <c r="B198" s="6" t="s">
        <v>301</v>
      </c>
      <c r="C198" s="6" t="s">
        <v>292</v>
      </c>
      <c r="D198" s="6" t="s">
        <v>186</v>
      </c>
      <c r="E198" s="6" t="s">
        <v>55</v>
      </c>
      <c r="F198" s="6" t="s">
        <v>37</v>
      </c>
      <c r="G198" s="7">
        <v>50000</v>
      </c>
      <c r="H198" s="7">
        <v>0</v>
      </c>
      <c r="I198" s="7">
        <v>50000</v>
      </c>
      <c r="J198" s="7">
        <v>1435</v>
      </c>
      <c r="K198" s="7">
        <v>1854</v>
      </c>
      <c r="L198" s="7">
        <f t="shared" si="7"/>
        <v>1520</v>
      </c>
      <c r="M198" s="7">
        <v>925</v>
      </c>
      <c r="N198" s="7">
        <f t="shared" si="9"/>
        <v>5734</v>
      </c>
      <c r="O198" s="7">
        <f t="shared" si="8"/>
        <v>44266</v>
      </c>
    </row>
    <row r="199" spans="1:15" ht="15" x14ac:dyDescent="0.25">
      <c r="A199" s="6">
        <v>191</v>
      </c>
      <c r="B199" s="6" t="s">
        <v>302</v>
      </c>
      <c r="C199" s="6" t="s">
        <v>292</v>
      </c>
      <c r="D199" s="6" t="s">
        <v>303</v>
      </c>
      <c r="E199" s="6" t="s">
        <v>55</v>
      </c>
      <c r="F199" s="6" t="s">
        <v>29</v>
      </c>
      <c r="G199" s="7">
        <v>50000</v>
      </c>
      <c r="H199" s="7">
        <v>0</v>
      </c>
      <c r="I199" s="7">
        <v>50000</v>
      </c>
      <c r="J199" s="7">
        <v>1435</v>
      </c>
      <c r="K199" s="7">
        <v>1596.68</v>
      </c>
      <c r="L199" s="7">
        <f t="shared" si="7"/>
        <v>1520</v>
      </c>
      <c r="M199" s="7">
        <v>2440.46</v>
      </c>
      <c r="N199" s="7">
        <f t="shared" si="9"/>
        <v>6992.14</v>
      </c>
      <c r="O199" s="7">
        <f t="shared" si="8"/>
        <v>43007.86</v>
      </c>
    </row>
    <row r="200" spans="1:15" ht="31.5" customHeight="1" x14ac:dyDescent="0.25">
      <c r="A200" s="6">
        <v>192</v>
      </c>
      <c r="B200" t="s">
        <v>304</v>
      </c>
      <c r="C200" s="6" t="s">
        <v>292</v>
      </c>
      <c r="D200" t="s">
        <v>47</v>
      </c>
      <c r="E200" s="6" t="s">
        <v>36</v>
      </c>
      <c r="F200" s="6" t="s">
        <v>29</v>
      </c>
      <c r="G200" s="7">
        <v>11000</v>
      </c>
      <c r="H200" s="7">
        <v>0</v>
      </c>
      <c r="I200" s="7">
        <v>11000</v>
      </c>
      <c r="J200" s="7">
        <v>315.7</v>
      </c>
      <c r="K200" s="7">
        <v>0</v>
      </c>
      <c r="L200" s="7">
        <f t="shared" si="7"/>
        <v>334.4</v>
      </c>
      <c r="M200" s="7">
        <v>25</v>
      </c>
      <c r="N200" s="7">
        <f t="shared" si="9"/>
        <v>675.09999999999991</v>
      </c>
      <c r="O200" s="7">
        <f t="shared" si="8"/>
        <v>10324.9</v>
      </c>
    </row>
    <row r="201" spans="1:15" ht="15" x14ac:dyDescent="0.25">
      <c r="A201" s="6">
        <v>193</v>
      </c>
      <c r="B201" s="6" t="s">
        <v>305</v>
      </c>
      <c r="C201" s="6" t="s">
        <v>306</v>
      </c>
      <c r="D201" s="6" t="s">
        <v>186</v>
      </c>
      <c r="E201" s="6" t="s">
        <v>28</v>
      </c>
      <c r="F201" s="6" t="s">
        <v>29</v>
      </c>
      <c r="G201" s="7">
        <v>50000</v>
      </c>
      <c r="H201" s="7">
        <v>0</v>
      </c>
      <c r="I201" s="7">
        <v>50000</v>
      </c>
      <c r="J201" s="7">
        <v>1435</v>
      </c>
      <c r="K201" s="7">
        <v>1854</v>
      </c>
      <c r="L201" s="7">
        <f t="shared" si="7"/>
        <v>1520</v>
      </c>
      <c r="M201" s="7">
        <v>25</v>
      </c>
      <c r="N201" s="7">
        <f t="shared" si="9"/>
        <v>4834</v>
      </c>
      <c r="O201" s="7">
        <f t="shared" si="8"/>
        <v>45166</v>
      </c>
    </row>
    <row r="202" spans="1:15" s="8" customFormat="1" ht="24.75" customHeight="1" x14ac:dyDescent="0.25">
      <c r="A202" s="6">
        <v>194</v>
      </c>
      <c r="B202" s="9" t="s">
        <v>307</v>
      </c>
      <c r="C202" s="9" t="s">
        <v>306</v>
      </c>
      <c r="D202" s="9" t="s">
        <v>70</v>
      </c>
      <c r="E202" s="9" t="s">
        <v>55</v>
      </c>
      <c r="F202" s="9" t="s">
        <v>37</v>
      </c>
      <c r="G202" s="7">
        <v>60000</v>
      </c>
      <c r="H202" s="7">
        <v>0</v>
      </c>
      <c r="I202" s="7">
        <v>60000</v>
      </c>
      <c r="J202" s="7">
        <v>1722</v>
      </c>
      <c r="K202" s="7">
        <v>3486.68</v>
      </c>
      <c r="L202" s="7">
        <f t="shared" si="7"/>
        <v>1824</v>
      </c>
      <c r="M202" s="7">
        <v>425</v>
      </c>
      <c r="N202" s="7">
        <f t="shared" si="9"/>
        <v>7457.68</v>
      </c>
      <c r="O202" s="7">
        <f t="shared" si="8"/>
        <v>52542.32</v>
      </c>
    </row>
    <row r="203" spans="1:15" ht="15" x14ac:dyDescent="0.25">
      <c r="A203" s="6">
        <v>195</v>
      </c>
      <c r="B203" s="6" t="s">
        <v>308</v>
      </c>
      <c r="C203" s="6" t="s">
        <v>306</v>
      </c>
      <c r="D203" s="6" t="s">
        <v>186</v>
      </c>
      <c r="E203" s="6" t="s">
        <v>28</v>
      </c>
      <c r="F203" s="6" t="s">
        <v>29</v>
      </c>
      <c r="G203" s="7">
        <v>50000</v>
      </c>
      <c r="H203" s="7">
        <v>0</v>
      </c>
      <c r="I203" s="7">
        <v>50000</v>
      </c>
      <c r="J203" s="7">
        <f>+I203*2.87%</f>
        <v>1435</v>
      </c>
      <c r="K203" s="7">
        <v>1854</v>
      </c>
      <c r="L203" s="7">
        <f t="shared" si="7"/>
        <v>1520</v>
      </c>
      <c r="M203" s="7">
        <v>12875</v>
      </c>
      <c r="N203" s="7">
        <f t="shared" si="9"/>
        <v>17684</v>
      </c>
      <c r="O203" s="7">
        <f t="shared" si="8"/>
        <v>32316</v>
      </c>
    </row>
    <row r="204" spans="1:15" ht="15" x14ac:dyDescent="0.25">
      <c r="A204" s="6">
        <v>196</v>
      </c>
      <c r="B204" s="6" t="s">
        <v>309</v>
      </c>
      <c r="C204" s="6" t="s">
        <v>306</v>
      </c>
      <c r="D204" s="6" t="s">
        <v>227</v>
      </c>
      <c r="E204" s="6" t="s">
        <v>55</v>
      </c>
      <c r="F204" s="6" t="s">
        <v>29</v>
      </c>
      <c r="G204" s="7">
        <v>50000</v>
      </c>
      <c r="H204" s="7">
        <v>0</v>
      </c>
      <c r="I204" s="7">
        <v>50000</v>
      </c>
      <c r="J204" s="7">
        <f>+I204*2.87%</f>
        <v>1435</v>
      </c>
      <c r="K204" s="7">
        <v>1854</v>
      </c>
      <c r="L204" s="7">
        <f t="shared" si="7"/>
        <v>1520</v>
      </c>
      <c r="M204" s="7">
        <v>13718.71</v>
      </c>
      <c r="N204" s="7">
        <f t="shared" si="9"/>
        <v>18527.71</v>
      </c>
      <c r="O204" s="7">
        <f t="shared" ref="O204:O268" si="10">+G204-N204</f>
        <v>31472.29</v>
      </c>
    </row>
    <row r="205" spans="1:15" ht="24.75" customHeight="1" x14ac:dyDescent="0.25">
      <c r="A205" s="6">
        <v>197</v>
      </c>
      <c r="B205" s="6" t="s">
        <v>310</v>
      </c>
      <c r="C205" s="6" t="s">
        <v>306</v>
      </c>
      <c r="D205" s="6" t="s">
        <v>311</v>
      </c>
      <c r="E205" s="6" t="s">
        <v>28</v>
      </c>
      <c r="F205" s="6" t="s">
        <v>29</v>
      </c>
      <c r="G205" s="7">
        <v>22050</v>
      </c>
      <c r="H205" s="7">
        <v>0</v>
      </c>
      <c r="I205" s="7">
        <v>22050</v>
      </c>
      <c r="J205" s="7">
        <f>+I205*2.87%</f>
        <v>632.83500000000004</v>
      </c>
      <c r="K205" s="7">
        <v>0</v>
      </c>
      <c r="L205" s="7">
        <f t="shared" si="7"/>
        <v>670.32</v>
      </c>
      <c r="M205" s="7">
        <v>2317.33</v>
      </c>
      <c r="N205" s="7">
        <f t="shared" si="9"/>
        <v>3620.4850000000001</v>
      </c>
      <c r="O205" s="7">
        <f t="shared" si="10"/>
        <v>18429.514999999999</v>
      </c>
    </row>
    <row r="206" spans="1:15" ht="15" x14ac:dyDescent="0.25">
      <c r="A206" s="6">
        <v>198</v>
      </c>
      <c r="B206" s="6" t="s">
        <v>312</v>
      </c>
      <c r="C206" s="6" t="s">
        <v>306</v>
      </c>
      <c r="D206" s="6" t="s">
        <v>227</v>
      </c>
      <c r="E206" s="6" t="s">
        <v>55</v>
      </c>
      <c r="F206" s="6" t="s">
        <v>29</v>
      </c>
      <c r="G206" s="7">
        <v>50000</v>
      </c>
      <c r="H206" s="7">
        <v>0</v>
      </c>
      <c r="I206" s="7">
        <v>50000</v>
      </c>
      <c r="J206" s="7">
        <f>+I206*2.87%</f>
        <v>1435</v>
      </c>
      <c r="K206" s="7">
        <v>1854</v>
      </c>
      <c r="L206" s="7">
        <f t="shared" si="7"/>
        <v>1520</v>
      </c>
      <c r="M206" s="7">
        <v>3925</v>
      </c>
      <c r="N206" s="7">
        <f t="shared" ref="N206:N268" si="11">+J206+K206+L206+M206</f>
        <v>8734</v>
      </c>
      <c r="O206" s="7">
        <f t="shared" si="10"/>
        <v>41266</v>
      </c>
    </row>
    <row r="207" spans="1:15" ht="15" x14ac:dyDescent="0.25">
      <c r="A207" s="6">
        <v>199</v>
      </c>
      <c r="B207" t="s">
        <v>313</v>
      </c>
      <c r="C207" s="6" t="s">
        <v>306</v>
      </c>
      <c r="D207" s="6" t="s">
        <v>256</v>
      </c>
      <c r="E207" s="6" t="s">
        <v>36</v>
      </c>
      <c r="F207" s="6" t="s">
        <v>29</v>
      </c>
      <c r="G207" s="7">
        <v>11000</v>
      </c>
      <c r="H207" s="7">
        <v>0</v>
      </c>
      <c r="I207" s="7">
        <v>11000</v>
      </c>
      <c r="J207" s="7">
        <v>315.7</v>
      </c>
      <c r="K207" s="7">
        <v>0</v>
      </c>
      <c r="L207" s="7">
        <v>334.4</v>
      </c>
      <c r="M207" s="7">
        <v>25</v>
      </c>
      <c r="N207" s="7">
        <f t="shared" si="11"/>
        <v>675.09999999999991</v>
      </c>
      <c r="O207" s="7">
        <f t="shared" si="10"/>
        <v>10324.9</v>
      </c>
    </row>
    <row r="208" spans="1:15" ht="30" x14ac:dyDescent="0.25">
      <c r="A208" s="6">
        <v>200</v>
      </c>
      <c r="B208" s="6" t="s">
        <v>314</v>
      </c>
      <c r="C208" s="6" t="s">
        <v>315</v>
      </c>
      <c r="D208" s="6" t="s">
        <v>67</v>
      </c>
      <c r="E208" s="6" t="s">
        <v>36</v>
      </c>
      <c r="F208" s="6" t="s">
        <v>37</v>
      </c>
      <c r="G208" s="7">
        <v>22050</v>
      </c>
      <c r="H208" s="7">
        <v>0</v>
      </c>
      <c r="I208" s="7">
        <v>22050</v>
      </c>
      <c r="J208" s="7">
        <f>+I208*2.87%</f>
        <v>632.83500000000004</v>
      </c>
      <c r="K208" s="7">
        <v>0</v>
      </c>
      <c r="L208" s="7">
        <f t="shared" si="7"/>
        <v>670.32</v>
      </c>
      <c r="M208" s="7">
        <v>25</v>
      </c>
      <c r="N208" s="7">
        <f t="shared" si="11"/>
        <v>1328.1550000000002</v>
      </c>
      <c r="O208" s="7">
        <f t="shared" si="10"/>
        <v>20721.845000000001</v>
      </c>
    </row>
    <row r="209" spans="1:15" ht="30" x14ac:dyDescent="0.25">
      <c r="A209" s="6">
        <v>201</v>
      </c>
      <c r="B209" s="6" t="s">
        <v>316</v>
      </c>
      <c r="C209" s="6" t="s">
        <v>315</v>
      </c>
      <c r="D209" s="6" t="s">
        <v>67</v>
      </c>
      <c r="E209" s="6" t="s">
        <v>36</v>
      </c>
      <c r="F209" s="6" t="s">
        <v>37</v>
      </c>
      <c r="G209" s="7">
        <v>26000</v>
      </c>
      <c r="H209" s="7">
        <v>0</v>
      </c>
      <c r="I209" s="7">
        <v>26000</v>
      </c>
      <c r="J209" s="7">
        <v>746.2</v>
      </c>
      <c r="K209" s="7">
        <v>0</v>
      </c>
      <c r="L209" s="7">
        <f t="shared" ref="L209:L264" si="12">+I209*3.04%</f>
        <v>790.4</v>
      </c>
      <c r="M209" s="7">
        <v>25</v>
      </c>
      <c r="N209" s="7">
        <f t="shared" si="11"/>
        <v>1561.6</v>
      </c>
      <c r="O209" s="7">
        <f t="shared" si="10"/>
        <v>24438.400000000001</v>
      </c>
    </row>
    <row r="210" spans="1:15" ht="30" x14ac:dyDescent="0.25">
      <c r="A210" s="6">
        <v>202</v>
      </c>
      <c r="B210" s="6" t="s">
        <v>317</v>
      </c>
      <c r="C210" s="6" t="s">
        <v>315</v>
      </c>
      <c r="D210" s="6" t="s">
        <v>200</v>
      </c>
      <c r="E210" s="6" t="s">
        <v>55</v>
      </c>
      <c r="F210" s="6" t="s">
        <v>29</v>
      </c>
      <c r="G210" s="7">
        <v>50000</v>
      </c>
      <c r="H210" s="7">
        <v>0</v>
      </c>
      <c r="I210" s="7">
        <v>50000</v>
      </c>
      <c r="J210" s="7">
        <v>1435</v>
      </c>
      <c r="K210" s="7">
        <v>1854</v>
      </c>
      <c r="L210" s="7">
        <v>1520</v>
      </c>
      <c r="M210" s="7">
        <v>425</v>
      </c>
      <c r="N210" s="7">
        <f t="shared" si="11"/>
        <v>5234</v>
      </c>
      <c r="O210" s="7">
        <f t="shared" si="10"/>
        <v>44766</v>
      </c>
    </row>
    <row r="211" spans="1:15" ht="30" x14ac:dyDescent="0.25">
      <c r="A211" s="6">
        <v>203</v>
      </c>
      <c r="B211" s="6" t="s">
        <v>318</v>
      </c>
      <c r="C211" s="6" t="s">
        <v>315</v>
      </c>
      <c r="D211" s="6" t="s">
        <v>200</v>
      </c>
      <c r="E211" s="6" t="s">
        <v>55</v>
      </c>
      <c r="F211" s="6" t="s">
        <v>37</v>
      </c>
      <c r="G211" s="7">
        <v>50000</v>
      </c>
      <c r="H211" s="7">
        <v>0</v>
      </c>
      <c r="I211" s="7">
        <v>50000</v>
      </c>
      <c r="J211" s="7">
        <v>1435</v>
      </c>
      <c r="K211" s="7">
        <v>1854</v>
      </c>
      <c r="L211" s="7">
        <v>1520</v>
      </c>
      <c r="M211" s="7">
        <v>685</v>
      </c>
      <c r="N211" s="7">
        <f t="shared" si="11"/>
        <v>5494</v>
      </c>
      <c r="O211" s="7">
        <f t="shared" si="10"/>
        <v>44506</v>
      </c>
    </row>
    <row r="212" spans="1:15" ht="30" x14ac:dyDescent="0.25">
      <c r="A212" s="6">
        <v>204</v>
      </c>
      <c r="B212" t="s">
        <v>1066</v>
      </c>
      <c r="C212" s="6" t="s">
        <v>315</v>
      </c>
      <c r="D212" s="6" t="s">
        <v>200</v>
      </c>
      <c r="E212" s="6" t="s">
        <v>55</v>
      </c>
      <c r="F212" s="6" t="s">
        <v>37</v>
      </c>
      <c r="G212" s="7">
        <v>35000</v>
      </c>
      <c r="H212" s="7">
        <v>0</v>
      </c>
      <c r="I212" s="7">
        <v>35000</v>
      </c>
      <c r="J212" s="7">
        <v>1004.5</v>
      </c>
      <c r="K212" s="7">
        <v>0</v>
      </c>
      <c r="L212" s="7">
        <v>1064</v>
      </c>
      <c r="M212" s="7">
        <v>25</v>
      </c>
      <c r="N212" s="7">
        <f t="shared" si="11"/>
        <v>2093.5</v>
      </c>
      <c r="O212" s="7">
        <f t="shared" si="10"/>
        <v>32906.5</v>
      </c>
    </row>
    <row r="213" spans="1:15" ht="30" x14ac:dyDescent="0.25">
      <c r="A213" s="6">
        <v>205</v>
      </c>
      <c r="B213" s="6" t="s">
        <v>319</v>
      </c>
      <c r="C213" s="6" t="s">
        <v>315</v>
      </c>
      <c r="D213" s="6" t="s">
        <v>186</v>
      </c>
      <c r="E213" s="6" t="s">
        <v>28</v>
      </c>
      <c r="F213" s="6" t="s">
        <v>37</v>
      </c>
      <c r="G213" s="7">
        <v>50000</v>
      </c>
      <c r="H213" s="7">
        <v>0</v>
      </c>
      <c r="I213" s="7">
        <v>50000</v>
      </c>
      <c r="J213" s="7">
        <v>1435</v>
      </c>
      <c r="K213" s="7">
        <v>1854</v>
      </c>
      <c r="L213" s="7">
        <f t="shared" si="12"/>
        <v>1520</v>
      </c>
      <c r="M213" s="7">
        <v>4072.27</v>
      </c>
      <c r="N213" s="7">
        <f t="shared" si="11"/>
        <v>8881.27</v>
      </c>
      <c r="O213" s="7">
        <f t="shared" si="10"/>
        <v>41118.729999999996</v>
      </c>
    </row>
    <row r="214" spans="1:15" ht="30" x14ac:dyDescent="0.25">
      <c r="A214" s="6">
        <v>206</v>
      </c>
      <c r="B214" s="6" t="s">
        <v>320</v>
      </c>
      <c r="C214" s="6" t="s">
        <v>315</v>
      </c>
      <c r="D214" s="6" t="s">
        <v>186</v>
      </c>
      <c r="E214" s="6" t="s">
        <v>55</v>
      </c>
      <c r="F214" s="6" t="s">
        <v>37</v>
      </c>
      <c r="G214" s="7">
        <v>50000</v>
      </c>
      <c r="H214" s="7">
        <v>0</v>
      </c>
      <c r="I214" s="7">
        <v>50000</v>
      </c>
      <c r="J214" s="7">
        <v>1435</v>
      </c>
      <c r="K214" s="7">
        <v>1854</v>
      </c>
      <c r="L214" s="7">
        <f t="shared" si="12"/>
        <v>1520</v>
      </c>
      <c r="M214" s="7">
        <v>425</v>
      </c>
      <c r="N214" s="7">
        <f t="shared" si="11"/>
        <v>5234</v>
      </c>
      <c r="O214" s="7">
        <f t="shared" si="10"/>
        <v>44766</v>
      </c>
    </row>
    <row r="215" spans="1:15" ht="30" x14ac:dyDescent="0.25">
      <c r="A215" s="6">
        <v>207</v>
      </c>
      <c r="B215" s="6" t="s">
        <v>321</v>
      </c>
      <c r="C215" s="6" t="s">
        <v>315</v>
      </c>
      <c r="D215" s="6" t="s">
        <v>67</v>
      </c>
      <c r="E215" s="6" t="s">
        <v>36</v>
      </c>
      <c r="F215" s="6" t="s">
        <v>37</v>
      </c>
      <c r="G215" s="7">
        <v>22050</v>
      </c>
      <c r="H215" s="7">
        <v>0</v>
      </c>
      <c r="I215" s="7">
        <v>22050</v>
      </c>
      <c r="J215" s="7">
        <v>632.84</v>
      </c>
      <c r="K215" s="7">
        <v>0</v>
      </c>
      <c r="L215" s="7">
        <f t="shared" si="12"/>
        <v>670.32</v>
      </c>
      <c r="M215" s="7">
        <v>25</v>
      </c>
      <c r="N215" s="7">
        <f t="shared" si="11"/>
        <v>1328.16</v>
      </c>
      <c r="O215" s="7">
        <f t="shared" si="10"/>
        <v>20721.84</v>
      </c>
    </row>
    <row r="216" spans="1:15" ht="30" x14ac:dyDescent="0.25">
      <c r="A216" s="6">
        <v>208</v>
      </c>
      <c r="B216" s="6" t="s">
        <v>322</v>
      </c>
      <c r="C216" s="6" t="s">
        <v>315</v>
      </c>
      <c r="D216" s="6" t="s">
        <v>41</v>
      </c>
      <c r="E216" s="6" t="s">
        <v>36</v>
      </c>
      <c r="F216" s="6" t="s">
        <v>37</v>
      </c>
      <c r="G216" s="7">
        <v>20000</v>
      </c>
      <c r="H216" s="7">
        <v>0</v>
      </c>
      <c r="I216" s="7">
        <v>20000</v>
      </c>
      <c r="J216" s="7">
        <v>574</v>
      </c>
      <c r="K216" s="7">
        <v>0</v>
      </c>
      <c r="L216" s="7">
        <f t="shared" si="12"/>
        <v>608</v>
      </c>
      <c r="M216" s="7">
        <v>5351.38</v>
      </c>
      <c r="N216" s="7">
        <f t="shared" si="11"/>
        <v>6533.38</v>
      </c>
      <c r="O216" s="7">
        <f t="shared" si="10"/>
        <v>13466.619999999999</v>
      </c>
    </row>
    <row r="217" spans="1:15" ht="30" x14ac:dyDescent="0.25">
      <c r="A217" s="6">
        <v>209</v>
      </c>
      <c r="B217" s="6" t="s">
        <v>323</v>
      </c>
      <c r="C217" s="6" t="s">
        <v>324</v>
      </c>
      <c r="D217" s="6" t="s">
        <v>186</v>
      </c>
      <c r="E217" s="6" t="s">
        <v>55</v>
      </c>
      <c r="F217" s="6" t="s">
        <v>29</v>
      </c>
      <c r="G217" s="7">
        <v>50000</v>
      </c>
      <c r="H217" s="7">
        <v>0</v>
      </c>
      <c r="I217" s="7">
        <v>50000</v>
      </c>
      <c r="J217" s="7">
        <v>1435</v>
      </c>
      <c r="K217" s="7">
        <v>1854</v>
      </c>
      <c r="L217" s="7">
        <f t="shared" si="12"/>
        <v>1520</v>
      </c>
      <c r="M217" s="7">
        <v>34213.699999999997</v>
      </c>
      <c r="N217" s="7">
        <f t="shared" si="11"/>
        <v>39022.699999999997</v>
      </c>
      <c r="O217" s="7">
        <f t="shared" si="10"/>
        <v>10977.300000000003</v>
      </c>
    </row>
    <row r="218" spans="1:15" ht="30" x14ac:dyDescent="0.25">
      <c r="A218" s="6">
        <v>210</v>
      </c>
      <c r="B218" s="6" t="s">
        <v>325</v>
      </c>
      <c r="C218" s="6" t="s">
        <v>324</v>
      </c>
      <c r="D218" s="6" t="s">
        <v>186</v>
      </c>
      <c r="E218" s="6" t="s">
        <v>55</v>
      </c>
      <c r="F218" s="6" t="s">
        <v>37</v>
      </c>
      <c r="G218" s="7">
        <v>50000</v>
      </c>
      <c r="H218" s="7">
        <v>0</v>
      </c>
      <c r="I218" s="7">
        <v>50000</v>
      </c>
      <c r="J218" s="7">
        <v>1435</v>
      </c>
      <c r="K218" s="7">
        <v>1854</v>
      </c>
      <c r="L218" s="7">
        <f t="shared" si="12"/>
        <v>1520</v>
      </c>
      <c r="M218" s="7">
        <v>45171</v>
      </c>
      <c r="N218" s="7">
        <f t="shared" si="11"/>
        <v>49980</v>
      </c>
      <c r="O218" s="7">
        <f t="shared" si="10"/>
        <v>20</v>
      </c>
    </row>
    <row r="219" spans="1:15" ht="30" x14ac:dyDescent="0.25">
      <c r="A219" s="6">
        <v>211</v>
      </c>
      <c r="B219" s="6" t="s">
        <v>326</v>
      </c>
      <c r="C219" s="6" t="s">
        <v>324</v>
      </c>
      <c r="D219" s="6" t="s">
        <v>67</v>
      </c>
      <c r="E219" s="6" t="s">
        <v>55</v>
      </c>
      <c r="F219" s="6" t="s">
        <v>37</v>
      </c>
      <c r="G219" s="7">
        <v>22050</v>
      </c>
      <c r="H219" s="7">
        <v>0</v>
      </c>
      <c r="I219" s="7">
        <v>22050</v>
      </c>
      <c r="J219" s="7">
        <v>632.84</v>
      </c>
      <c r="K219" s="7">
        <v>0</v>
      </c>
      <c r="L219" s="7">
        <f t="shared" si="12"/>
        <v>670.32</v>
      </c>
      <c r="M219" s="7">
        <v>25</v>
      </c>
      <c r="N219" s="7">
        <f t="shared" si="11"/>
        <v>1328.16</v>
      </c>
      <c r="O219" s="7">
        <f t="shared" si="10"/>
        <v>20721.84</v>
      </c>
    </row>
    <row r="220" spans="1:15" ht="30" x14ac:dyDescent="0.25">
      <c r="A220" s="6">
        <v>212</v>
      </c>
      <c r="B220" t="s">
        <v>329</v>
      </c>
      <c r="C220" s="1" t="s">
        <v>327</v>
      </c>
      <c r="D220" t="s">
        <v>256</v>
      </c>
      <c r="E220" s="6" t="s">
        <v>36</v>
      </c>
      <c r="F220" s="6" t="s">
        <v>29</v>
      </c>
      <c r="G220" s="7">
        <v>15000</v>
      </c>
      <c r="H220" s="7">
        <v>0</v>
      </c>
      <c r="I220" s="7">
        <v>15000</v>
      </c>
      <c r="J220" s="7">
        <v>430.5</v>
      </c>
      <c r="K220" s="7">
        <v>0</v>
      </c>
      <c r="L220" s="7">
        <v>456</v>
      </c>
      <c r="M220" s="7">
        <v>25</v>
      </c>
      <c r="N220" s="7">
        <f t="shared" si="11"/>
        <v>911.5</v>
      </c>
      <c r="O220" s="7">
        <f t="shared" si="10"/>
        <v>14088.5</v>
      </c>
    </row>
    <row r="221" spans="1:15" ht="30" x14ac:dyDescent="0.25">
      <c r="A221" s="6">
        <v>213</v>
      </c>
      <c r="B221" t="s">
        <v>330</v>
      </c>
      <c r="C221" s="1" t="s">
        <v>327</v>
      </c>
      <c r="D221" t="s">
        <v>118</v>
      </c>
      <c r="E221" s="6" t="s">
        <v>36</v>
      </c>
      <c r="F221" s="6" t="s">
        <v>37</v>
      </c>
      <c r="G221" s="7">
        <v>11000</v>
      </c>
      <c r="H221" s="7">
        <v>0</v>
      </c>
      <c r="I221" s="7">
        <v>11000</v>
      </c>
      <c r="J221" s="7">
        <v>315.7</v>
      </c>
      <c r="K221" s="7">
        <v>0</v>
      </c>
      <c r="L221" s="7">
        <v>334.4</v>
      </c>
      <c r="M221" s="7">
        <v>25</v>
      </c>
      <c r="N221" s="7">
        <f t="shared" si="11"/>
        <v>675.09999999999991</v>
      </c>
      <c r="O221" s="7">
        <f t="shared" si="10"/>
        <v>10324.9</v>
      </c>
    </row>
    <row r="222" spans="1:15" ht="30" x14ac:dyDescent="0.25">
      <c r="A222" s="6">
        <v>214</v>
      </c>
      <c r="B222" s="6" t="s">
        <v>331</v>
      </c>
      <c r="C222" s="6" t="s">
        <v>332</v>
      </c>
      <c r="D222" s="6" t="s">
        <v>67</v>
      </c>
      <c r="E222" s="6" t="s">
        <v>55</v>
      </c>
      <c r="F222" s="6" t="s">
        <v>37</v>
      </c>
      <c r="G222" s="7">
        <v>26250</v>
      </c>
      <c r="H222" s="7">
        <v>0</v>
      </c>
      <c r="I222" s="7">
        <v>26250</v>
      </c>
      <c r="J222" s="7">
        <v>753.38</v>
      </c>
      <c r="K222" s="7">
        <v>0</v>
      </c>
      <c r="L222" s="7">
        <f t="shared" si="12"/>
        <v>798</v>
      </c>
      <c r="M222" s="7">
        <v>2135.8000000000002</v>
      </c>
      <c r="N222" s="7">
        <f t="shared" si="11"/>
        <v>3687.1800000000003</v>
      </c>
      <c r="O222" s="7">
        <f t="shared" si="10"/>
        <v>22562.82</v>
      </c>
    </row>
    <row r="223" spans="1:15" s="8" customFormat="1" ht="24.75" customHeight="1" x14ac:dyDescent="0.25">
      <c r="A223" s="6">
        <v>215</v>
      </c>
      <c r="B223" s="6" t="s">
        <v>333</v>
      </c>
      <c r="C223" s="6" t="s">
        <v>334</v>
      </c>
      <c r="D223" s="6" t="s">
        <v>335</v>
      </c>
      <c r="E223" s="6" t="s">
        <v>55</v>
      </c>
      <c r="F223" s="6" t="s">
        <v>29</v>
      </c>
      <c r="G223" s="7">
        <v>60000</v>
      </c>
      <c r="H223" s="7">
        <v>0</v>
      </c>
      <c r="I223" s="7">
        <v>60000</v>
      </c>
      <c r="J223" s="7">
        <v>1722</v>
      </c>
      <c r="K223" s="7">
        <v>3486.68</v>
      </c>
      <c r="L223" s="7">
        <f t="shared" si="12"/>
        <v>1824</v>
      </c>
      <c r="M223" s="7">
        <v>525</v>
      </c>
      <c r="N223" s="7">
        <f t="shared" si="11"/>
        <v>7557.68</v>
      </c>
      <c r="O223" s="7">
        <f t="shared" si="10"/>
        <v>52442.32</v>
      </c>
    </row>
    <row r="224" spans="1:15" ht="15" x14ac:dyDescent="0.25">
      <c r="A224" s="6">
        <v>216</v>
      </c>
      <c r="B224" s="6" t="s">
        <v>336</v>
      </c>
      <c r="C224" s="6" t="s">
        <v>334</v>
      </c>
      <c r="D224" s="6" t="s">
        <v>67</v>
      </c>
      <c r="E224" s="6" t="s">
        <v>36</v>
      </c>
      <c r="F224" s="6" t="s">
        <v>37</v>
      </c>
      <c r="G224" s="7">
        <v>22050</v>
      </c>
      <c r="H224" s="7">
        <v>0</v>
      </c>
      <c r="I224" s="7">
        <v>22050</v>
      </c>
      <c r="J224" s="7">
        <v>632.84</v>
      </c>
      <c r="K224" s="7">
        <v>0</v>
      </c>
      <c r="L224" s="7">
        <f t="shared" si="12"/>
        <v>670.32</v>
      </c>
      <c r="M224" s="7">
        <v>125</v>
      </c>
      <c r="N224" s="7">
        <f t="shared" si="11"/>
        <v>1428.16</v>
      </c>
      <c r="O224" s="7">
        <f t="shared" si="10"/>
        <v>20621.84</v>
      </c>
    </row>
    <row r="225" spans="1:15" ht="15" x14ac:dyDescent="0.25">
      <c r="A225" s="6">
        <v>217</v>
      </c>
      <c r="B225" t="s">
        <v>337</v>
      </c>
      <c r="C225" s="6" t="s">
        <v>334</v>
      </c>
      <c r="D225" t="s">
        <v>47</v>
      </c>
      <c r="E225" s="6" t="s">
        <v>36</v>
      </c>
      <c r="F225" s="6" t="s">
        <v>29</v>
      </c>
      <c r="G225" s="7">
        <v>15000</v>
      </c>
      <c r="H225" s="7">
        <v>0</v>
      </c>
      <c r="I225" s="7">
        <v>15000</v>
      </c>
      <c r="J225" s="7">
        <v>430.5</v>
      </c>
      <c r="K225" s="7">
        <v>0</v>
      </c>
      <c r="L225" s="7">
        <v>456</v>
      </c>
      <c r="M225" s="7">
        <v>25</v>
      </c>
      <c r="N225" s="7">
        <f t="shared" si="11"/>
        <v>911.5</v>
      </c>
      <c r="O225" s="7">
        <f t="shared" si="10"/>
        <v>14088.5</v>
      </c>
    </row>
    <row r="226" spans="1:15" ht="15" x14ac:dyDescent="0.25">
      <c r="A226" s="6">
        <v>218</v>
      </c>
      <c r="B226" t="s">
        <v>338</v>
      </c>
      <c r="C226" s="6" t="s">
        <v>334</v>
      </c>
      <c r="D226" t="s">
        <v>47</v>
      </c>
      <c r="E226" s="6" t="s">
        <v>36</v>
      </c>
      <c r="F226" s="6" t="s">
        <v>29</v>
      </c>
      <c r="G226" s="7">
        <v>15000</v>
      </c>
      <c r="H226" s="7">
        <v>0</v>
      </c>
      <c r="I226" s="7">
        <v>15000</v>
      </c>
      <c r="J226" s="7">
        <v>430.5</v>
      </c>
      <c r="K226" s="7">
        <v>0</v>
      </c>
      <c r="L226" s="7">
        <v>456</v>
      </c>
      <c r="M226" s="7">
        <v>25</v>
      </c>
      <c r="N226" s="7">
        <f t="shared" si="11"/>
        <v>911.5</v>
      </c>
      <c r="O226" s="7">
        <f t="shared" si="10"/>
        <v>14088.5</v>
      </c>
    </row>
    <row r="227" spans="1:15" ht="15" x14ac:dyDescent="0.25">
      <c r="A227" s="6">
        <v>219</v>
      </c>
      <c r="B227" t="s">
        <v>1438</v>
      </c>
      <c r="C227" s="6" t="s">
        <v>334</v>
      </c>
      <c r="D227" t="s">
        <v>47</v>
      </c>
      <c r="E227" s="6" t="s">
        <v>36</v>
      </c>
      <c r="F227" s="6" t="s">
        <v>37</v>
      </c>
      <c r="G227" s="7">
        <v>11000</v>
      </c>
      <c r="H227" s="7">
        <v>0</v>
      </c>
      <c r="I227" s="7">
        <v>11000</v>
      </c>
      <c r="J227" s="7">
        <v>315.7</v>
      </c>
      <c r="K227" s="7">
        <v>0</v>
      </c>
      <c r="L227" s="7">
        <v>334.4</v>
      </c>
      <c r="M227" s="7">
        <v>25</v>
      </c>
      <c r="N227" s="7">
        <v>675.1</v>
      </c>
      <c r="O227" s="7">
        <v>10324.9</v>
      </c>
    </row>
    <row r="228" spans="1:15" ht="28.5" customHeight="1" x14ac:dyDescent="0.25">
      <c r="A228" s="6">
        <v>220</v>
      </c>
      <c r="B228" s="6" t="s">
        <v>339</v>
      </c>
      <c r="C228" s="6" t="s">
        <v>340</v>
      </c>
      <c r="D228" s="6" t="s">
        <v>186</v>
      </c>
      <c r="E228" s="6" t="s">
        <v>28</v>
      </c>
      <c r="F228" s="6" t="s">
        <v>37</v>
      </c>
      <c r="G228" s="7">
        <v>50000</v>
      </c>
      <c r="H228" s="7">
        <v>0</v>
      </c>
      <c r="I228" s="7">
        <v>50000</v>
      </c>
      <c r="J228" s="7">
        <v>1435</v>
      </c>
      <c r="K228" s="7">
        <v>1339.36</v>
      </c>
      <c r="L228" s="7">
        <f t="shared" si="12"/>
        <v>1520</v>
      </c>
      <c r="M228" s="7">
        <v>12089.6</v>
      </c>
      <c r="N228" s="7">
        <f t="shared" si="11"/>
        <v>16383.96</v>
      </c>
      <c r="O228" s="7">
        <f t="shared" si="10"/>
        <v>33616.04</v>
      </c>
    </row>
    <row r="229" spans="1:15" s="8" customFormat="1" ht="24.75" customHeight="1" x14ac:dyDescent="0.25">
      <c r="A229" s="6">
        <v>221</v>
      </c>
      <c r="B229" s="6" t="s">
        <v>341</v>
      </c>
      <c r="C229" s="6" t="s">
        <v>342</v>
      </c>
      <c r="D229" s="6" t="s">
        <v>296</v>
      </c>
      <c r="E229" s="6" t="s">
        <v>28</v>
      </c>
      <c r="F229" s="6" t="s">
        <v>29</v>
      </c>
      <c r="G229" s="7">
        <v>90000</v>
      </c>
      <c r="H229" s="7">
        <v>0</v>
      </c>
      <c r="I229" s="7">
        <v>90000</v>
      </c>
      <c r="J229" s="7">
        <v>2583</v>
      </c>
      <c r="K229" s="7">
        <v>9753.1200000000008</v>
      </c>
      <c r="L229" s="7">
        <v>2736</v>
      </c>
      <c r="M229" s="7">
        <v>2195</v>
      </c>
      <c r="N229" s="7">
        <v>17267.12</v>
      </c>
      <c r="O229" s="7">
        <v>72732.88</v>
      </c>
    </row>
    <row r="230" spans="1:15" ht="24.75" customHeight="1" x14ac:dyDescent="0.25">
      <c r="A230" s="6">
        <v>222</v>
      </c>
      <c r="B230" s="6" t="s">
        <v>343</v>
      </c>
      <c r="C230" s="6" t="s">
        <v>342</v>
      </c>
      <c r="D230" s="6" t="s">
        <v>311</v>
      </c>
      <c r="E230" s="6" t="s">
        <v>28</v>
      </c>
      <c r="F230" s="6" t="s">
        <v>37</v>
      </c>
      <c r="G230" s="7">
        <v>30000</v>
      </c>
      <c r="H230" s="7">
        <v>0</v>
      </c>
      <c r="I230" s="7">
        <v>30000</v>
      </c>
      <c r="J230" s="7">
        <v>861</v>
      </c>
      <c r="K230" s="7">
        <v>0</v>
      </c>
      <c r="L230" s="7">
        <f t="shared" si="12"/>
        <v>912</v>
      </c>
      <c r="M230" s="7">
        <v>25</v>
      </c>
      <c r="N230" s="7">
        <f t="shared" si="11"/>
        <v>1798</v>
      </c>
      <c r="O230" s="7">
        <f t="shared" si="10"/>
        <v>28202</v>
      </c>
    </row>
    <row r="231" spans="1:15" ht="24.75" customHeight="1" x14ac:dyDescent="0.25">
      <c r="A231" s="6">
        <v>223</v>
      </c>
      <c r="B231" s="6" t="s">
        <v>344</v>
      </c>
      <c r="C231" s="6" t="s">
        <v>345</v>
      </c>
      <c r="D231" s="6" t="s">
        <v>227</v>
      </c>
      <c r="E231" s="6" t="s">
        <v>28</v>
      </c>
      <c r="F231" s="6" t="s">
        <v>29</v>
      </c>
      <c r="G231" s="7">
        <v>50000</v>
      </c>
      <c r="H231" s="7">
        <v>0</v>
      </c>
      <c r="I231" s="7">
        <v>50000</v>
      </c>
      <c r="J231" s="7">
        <v>1435</v>
      </c>
      <c r="K231" s="7">
        <v>1854</v>
      </c>
      <c r="L231" s="7">
        <f t="shared" si="12"/>
        <v>1520</v>
      </c>
      <c r="M231" s="7">
        <v>1684</v>
      </c>
      <c r="N231" s="7">
        <f t="shared" si="11"/>
        <v>6493</v>
      </c>
      <c r="O231" s="7">
        <f t="shared" si="10"/>
        <v>43507</v>
      </c>
    </row>
    <row r="232" spans="1:15" s="8" customFormat="1" ht="30" x14ac:dyDescent="0.25">
      <c r="A232" s="6">
        <v>224</v>
      </c>
      <c r="B232" s="6" t="s">
        <v>346</v>
      </c>
      <c r="C232" s="6" t="s">
        <v>347</v>
      </c>
      <c r="D232" s="6" t="s">
        <v>70</v>
      </c>
      <c r="E232" s="6" t="s">
        <v>55</v>
      </c>
      <c r="F232" s="6" t="s">
        <v>37</v>
      </c>
      <c r="G232" s="7">
        <v>60000</v>
      </c>
      <c r="H232" s="7">
        <v>0</v>
      </c>
      <c r="I232" s="7">
        <v>60000</v>
      </c>
      <c r="J232" s="7">
        <v>1722</v>
      </c>
      <c r="K232" s="7">
        <v>3486.68</v>
      </c>
      <c r="L232" s="7">
        <f t="shared" si="12"/>
        <v>1824</v>
      </c>
      <c r="M232" s="7">
        <v>425</v>
      </c>
      <c r="N232" s="7">
        <f t="shared" si="11"/>
        <v>7457.68</v>
      </c>
      <c r="O232" s="7">
        <f t="shared" si="10"/>
        <v>52542.32</v>
      </c>
    </row>
    <row r="233" spans="1:15" ht="30" x14ac:dyDescent="0.25">
      <c r="A233" s="6">
        <v>225</v>
      </c>
      <c r="B233" s="6" t="s">
        <v>348</v>
      </c>
      <c r="C233" s="6" t="s">
        <v>347</v>
      </c>
      <c r="D233" s="6" t="s">
        <v>186</v>
      </c>
      <c r="E233" s="6" t="s">
        <v>55</v>
      </c>
      <c r="F233" s="6" t="s">
        <v>29</v>
      </c>
      <c r="G233" s="7">
        <v>50000</v>
      </c>
      <c r="H233" s="7">
        <v>0</v>
      </c>
      <c r="I233" s="7">
        <v>50000</v>
      </c>
      <c r="J233" s="7">
        <v>1435</v>
      </c>
      <c r="K233" s="7">
        <v>1854</v>
      </c>
      <c r="L233" s="7">
        <f t="shared" si="12"/>
        <v>1520</v>
      </c>
      <c r="M233" s="7">
        <v>425</v>
      </c>
      <c r="N233" s="7">
        <f t="shared" si="11"/>
        <v>5234</v>
      </c>
      <c r="O233" s="7">
        <f t="shared" si="10"/>
        <v>44766</v>
      </c>
    </row>
    <row r="234" spans="1:15" ht="30" x14ac:dyDescent="0.25">
      <c r="A234" s="6">
        <v>226</v>
      </c>
      <c r="B234" s="6" t="s">
        <v>349</v>
      </c>
      <c r="C234" s="6" t="s">
        <v>347</v>
      </c>
      <c r="D234" s="6" t="s">
        <v>118</v>
      </c>
      <c r="E234" s="6" t="s">
        <v>36</v>
      </c>
      <c r="F234" s="6" t="s">
        <v>37</v>
      </c>
      <c r="G234" s="7">
        <v>15000</v>
      </c>
      <c r="H234" s="7">
        <v>0</v>
      </c>
      <c r="I234" s="7">
        <v>15000</v>
      </c>
      <c r="J234" s="7">
        <v>430.5</v>
      </c>
      <c r="K234" s="7">
        <v>0</v>
      </c>
      <c r="L234" s="7">
        <v>456</v>
      </c>
      <c r="M234" s="7">
        <v>25</v>
      </c>
      <c r="N234" s="7">
        <f t="shared" si="11"/>
        <v>911.5</v>
      </c>
      <c r="O234" s="7">
        <f t="shared" si="10"/>
        <v>14088.5</v>
      </c>
    </row>
    <row r="235" spans="1:15" ht="30" x14ac:dyDescent="0.25">
      <c r="A235" s="6">
        <v>227</v>
      </c>
      <c r="B235" s="6" t="s">
        <v>350</v>
      </c>
      <c r="C235" s="6" t="s">
        <v>347</v>
      </c>
      <c r="D235" s="6" t="s">
        <v>125</v>
      </c>
      <c r="E235" s="6" t="s">
        <v>36</v>
      </c>
      <c r="F235" s="6" t="s">
        <v>29</v>
      </c>
      <c r="G235" s="7">
        <v>11000</v>
      </c>
      <c r="H235" s="7">
        <v>0</v>
      </c>
      <c r="I235" s="7">
        <v>11000</v>
      </c>
      <c r="J235" s="7">
        <v>315.7</v>
      </c>
      <c r="K235" s="7">
        <v>0</v>
      </c>
      <c r="L235" s="7">
        <f t="shared" si="12"/>
        <v>334.4</v>
      </c>
      <c r="M235" s="7">
        <v>25</v>
      </c>
      <c r="N235" s="7">
        <f t="shared" si="11"/>
        <v>675.09999999999991</v>
      </c>
      <c r="O235" s="7">
        <f t="shared" si="10"/>
        <v>10324.9</v>
      </c>
    </row>
    <row r="236" spans="1:15" ht="30" x14ac:dyDescent="0.25">
      <c r="A236" s="6">
        <v>228</v>
      </c>
      <c r="B236" t="s">
        <v>1321</v>
      </c>
      <c r="C236" s="6" t="s">
        <v>347</v>
      </c>
      <c r="D236" s="6" t="s">
        <v>1320</v>
      </c>
      <c r="E236" s="6" t="s">
        <v>36</v>
      </c>
      <c r="F236" s="6" t="s">
        <v>29</v>
      </c>
      <c r="G236" s="7">
        <v>15000</v>
      </c>
      <c r="H236" s="7">
        <v>0</v>
      </c>
      <c r="I236" s="7">
        <v>15000</v>
      </c>
      <c r="J236" s="7">
        <v>430.5</v>
      </c>
      <c r="K236" s="7">
        <v>0</v>
      </c>
      <c r="L236" s="7">
        <v>456</v>
      </c>
      <c r="M236" s="7">
        <v>25</v>
      </c>
      <c r="N236" s="7">
        <f t="shared" si="11"/>
        <v>911.5</v>
      </c>
      <c r="O236" s="7">
        <f t="shared" si="10"/>
        <v>14088.5</v>
      </c>
    </row>
    <row r="237" spans="1:15" ht="30" x14ac:dyDescent="0.25">
      <c r="A237" s="6">
        <v>229</v>
      </c>
      <c r="B237" s="6" t="s">
        <v>351</v>
      </c>
      <c r="C237" s="6" t="s">
        <v>347</v>
      </c>
      <c r="D237" s="6" t="s">
        <v>47</v>
      </c>
      <c r="E237" s="6" t="s">
        <v>36</v>
      </c>
      <c r="F237" s="6" t="s">
        <v>29</v>
      </c>
      <c r="G237" s="7">
        <v>11000</v>
      </c>
      <c r="H237" s="7">
        <v>0</v>
      </c>
      <c r="I237" s="7">
        <v>11000</v>
      </c>
      <c r="J237" s="7">
        <v>315.7</v>
      </c>
      <c r="K237" s="7">
        <v>0</v>
      </c>
      <c r="L237" s="7">
        <f t="shared" si="12"/>
        <v>334.4</v>
      </c>
      <c r="M237" s="7">
        <v>25</v>
      </c>
      <c r="N237" s="7">
        <f t="shared" si="11"/>
        <v>675.09999999999991</v>
      </c>
      <c r="O237" s="7">
        <f t="shared" si="10"/>
        <v>10324.9</v>
      </c>
    </row>
    <row r="238" spans="1:15" ht="15" x14ac:dyDescent="0.25">
      <c r="A238" s="6">
        <v>230</v>
      </c>
      <c r="B238" s="6" t="s">
        <v>353</v>
      </c>
      <c r="C238" s="6" t="s">
        <v>352</v>
      </c>
      <c r="D238" s="6" t="s">
        <v>186</v>
      </c>
      <c r="E238" s="6" t="s">
        <v>28</v>
      </c>
      <c r="F238" s="6" t="s">
        <v>37</v>
      </c>
      <c r="G238" s="7">
        <v>50000</v>
      </c>
      <c r="H238" s="7">
        <v>0</v>
      </c>
      <c r="I238" s="7">
        <v>50000</v>
      </c>
      <c r="J238" s="7">
        <v>1435</v>
      </c>
      <c r="K238" s="7">
        <v>1082.04</v>
      </c>
      <c r="L238" s="7">
        <f t="shared" si="12"/>
        <v>1520</v>
      </c>
      <c r="M238" s="7">
        <v>5571.38</v>
      </c>
      <c r="N238" s="7">
        <f t="shared" si="11"/>
        <v>9608.42</v>
      </c>
      <c r="O238" s="7">
        <f t="shared" si="10"/>
        <v>40391.58</v>
      </c>
    </row>
    <row r="239" spans="1:15" ht="15" x14ac:dyDescent="0.25">
      <c r="A239" s="6">
        <v>231</v>
      </c>
      <c r="B239" s="6" t="s">
        <v>947</v>
      </c>
      <c r="C239" s="6" t="s">
        <v>352</v>
      </c>
      <c r="D239" s="6" t="s">
        <v>200</v>
      </c>
      <c r="E239" s="6" t="s">
        <v>28</v>
      </c>
      <c r="F239" s="6" t="s">
        <v>37</v>
      </c>
      <c r="G239" s="7">
        <v>35000</v>
      </c>
      <c r="H239" s="7">
        <v>0</v>
      </c>
      <c r="I239" s="7">
        <v>35000</v>
      </c>
      <c r="J239" s="7">
        <v>1004.5</v>
      </c>
      <c r="K239" s="7">
        <v>0</v>
      </c>
      <c r="L239" s="7">
        <v>1064</v>
      </c>
      <c r="M239" s="7">
        <v>25</v>
      </c>
      <c r="N239" s="7">
        <v>2093.5</v>
      </c>
      <c r="O239" s="7">
        <v>32906.5</v>
      </c>
    </row>
    <row r="240" spans="1:15" ht="15" x14ac:dyDescent="0.25">
      <c r="A240" s="6">
        <v>232</v>
      </c>
      <c r="B240" s="6" t="s">
        <v>966</v>
      </c>
      <c r="C240" s="6" t="s">
        <v>352</v>
      </c>
      <c r="D240" s="6" t="s">
        <v>200</v>
      </c>
      <c r="E240" s="6" t="s">
        <v>28</v>
      </c>
      <c r="F240" s="6" t="s">
        <v>37</v>
      </c>
      <c r="G240" s="7">
        <v>35000</v>
      </c>
      <c r="H240" s="7">
        <v>0</v>
      </c>
      <c r="I240" s="7">
        <v>35000</v>
      </c>
      <c r="J240" s="7">
        <v>1004.5</v>
      </c>
      <c r="K240" s="7">
        <v>0</v>
      </c>
      <c r="L240" s="7">
        <v>1064</v>
      </c>
      <c r="M240" s="7">
        <v>25</v>
      </c>
      <c r="N240" s="7">
        <v>2093.5</v>
      </c>
      <c r="O240" s="7">
        <v>32906.5</v>
      </c>
    </row>
    <row r="241" spans="1:15" ht="15" x14ac:dyDescent="0.25">
      <c r="A241" s="6">
        <v>233</v>
      </c>
      <c r="B241" s="6" t="s">
        <v>354</v>
      </c>
      <c r="C241" s="6" t="s">
        <v>355</v>
      </c>
      <c r="D241" s="6" t="s">
        <v>82</v>
      </c>
      <c r="E241" s="6" t="s">
        <v>36</v>
      </c>
      <c r="F241" s="6" t="s">
        <v>37</v>
      </c>
      <c r="G241" s="7">
        <v>22050</v>
      </c>
      <c r="H241" s="7">
        <v>0</v>
      </c>
      <c r="I241" s="7">
        <v>22050</v>
      </c>
      <c r="J241" s="7">
        <v>632.84</v>
      </c>
      <c r="K241" s="7">
        <v>0</v>
      </c>
      <c r="L241" s="7">
        <f t="shared" si="12"/>
        <v>670.32</v>
      </c>
      <c r="M241" s="7">
        <v>1257.3</v>
      </c>
      <c r="N241" s="7">
        <f t="shared" si="11"/>
        <v>2560.46</v>
      </c>
      <c r="O241" s="7">
        <f t="shared" si="10"/>
        <v>19489.54</v>
      </c>
    </row>
    <row r="242" spans="1:15" ht="15" x14ac:dyDescent="0.25">
      <c r="A242" s="6">
        <v>234</v>
      </c>
      <c r="B242" s="6" t="s">
        <v>356</v>
      </c>
      <c r="C242" s="6" t="s">
        <v>355</v>
      </c>
      <c r="D242" s="6" t="s">
        <v>186</v>
      </c>
      <c r="E242" s="6" t="s">
        <v>55</v>
      </c>
      <c r="F242" s="6" t="s">
        <v>37</v>
      </c>
      <c r="G242" s="7">
        <v>50000</v>
      </c>
      <c r="H242" s="7">
        <v>0</v>
      </c>
      <c r="I242" s="7">
        <v>50000</v>
      </c>
      <c r="J242" s="7">
        <v>1435</v>
      </c>
      <c r="K242" s="7">
        <v>1854</v>
      </c>
      <c r="L242" s="7">
        <f t="shared" si="12"/>
        <v>1520</v>
      </c>
      <c r="M242" s="7">
        <v>1073.5</v>
      </c>
      <c r="N242" s="7">
        <f t="shared" si="11"/>
        <v>5882.5</v>
      </c>
      <c r="O242" s="7">
        <f t="shared" si="10"/>
        <v>44117.5</v>
      </c>
    </row>
    <row r="243" spans="1:15" ht="15" x14ac:dyDescent="0.25">
      <c r="A243" s="6">
        <v>235</v>
      </c>
      <c r="B243" s="6" t="s">
        <v>357</v>
      </c>
      <c r="C243" s="6" t="s">
        <v>358</v>
      </c>
      <c r="D243" s="6" t="s">
        <v>259</v>
      </c>
      <c r="E243" s="6" t="s">
        <v>36</v>
      </c>
      <c r="F243" s="6" t="s">
        <v>29</v>
      </c>
      <c r="G243" s="7">
        <v>11000</v>
      </c>
      <c r="H243" s="7">
        <v>0</v>
      </c>
      <c r="I243" s="7">
        <v>11000</v>
      </c>
      <c r="J243" s="7">
        <v>315.7</v>
      </c>
      <c r="K243" s="7">
        <v>0</v>
      </c>
      <c r="L243" s="7">
        <f t="shared" si="12"/>
        <v>334.4</v>
      </c>
      <c r="M243" s="7">
        <v>25</v>
      </c>
      <c r="N243" s="7">
        <f t="shared" si="11"/>
        <v>675.09999999999991</v>
      </c>
      <c r="O243" s="7">
        <f t="shared" si="10"/>
        <v>10324.9</v>
      </c>
    </row>
    <row r="244" spans="1:15" ht="24.75" customHeight="1" x14ac:dyDescent="0.25">
      <c r="A244" s="6">
        <v>236</v>
      </c>
      <c r="B244" s="6" t="s">
        <v>359</v>
      </c>
      <c r="C244" s="6" t="s">
        <v>360</v>
      </c>
      <c r="D244" s="6" t="s">
        <v>67</v>
      </c>
      <c r="E244" s="6" t="s">
        <v>36</v>
      </c>
      <c r="F244" s="6" t="s">
        <v>37</v>
      </c>
      <c r="G244" s="7">
        <v>32000</v>
      </c>
      <c r="H244" s="7">
        <v>0</v>
      </c>
      <c r="I244" s="7">
        <v>32000</v>
      </c>
      <c r="J244" s="7">
        <v>918.4</v>
      </c>
      <c r="K244" s="7">
        <v>0</v>
      </c>
      <c r="L244" s="7">
        <v>972.8</v>
      </c>
      <c r="M244" s="7">
        <v>1740.46</v>
      </c>
      <c r="N244" s="7">
        <f t="shared" si="11"/>
        <v>3631.66</v>
      </c>
      <c r="O244" s="7">
        <f t="shared" si="10"/>
        <v>28368.34</v>
      </c>
    </row>
    <row r="245" spans="1:15" ht="24.75" customHeight="1" x14ac:dyDescent="0.25">
      <c r="A245" s="6">
        <v>237</v>
      </c>
      <c r="B245" s="6" t="s">
        <v>361</v>
      </c>
      <c r="C245" s="6" t="s">
        <v>362</v>
      </c>
      <c r="D245" s="6" t="s">
        <v>227</v>
      </c>
      <c r="E245" s="6" t="s">
        <v>55</v>
      </c>
      <c r="F245" s="6" t="s">
        <v>29</v>
      </c>
      <c r="G245" s="7">
        <v>50000</v>
      </c>
      <c r="H245" s="7">
        <v>0</v>
      </c>
      <c r="I245" s="7">
        <v>50000</v>
      </c>
      <c r="J245" s="7">
        <v>1435</v>
      </c>
      <c r="K245" s="7">
        <v>1854</v>
      </c>
      <c r="L245" s="7">
        <f t="shared" si="12"/>
        <v>1520</v>
      </c>
      <c r="M245" s="7">
        <v>3830</v>
      </c>
      <c r="N245" s="7">
        <f t="shared" si="11"/>
        <v>8639</v>
      </c>
      <c r="O245" s="7">
        <f t="shared" si="10"/>
        <v>41361</v>
      </c>
    </row>
    <row r="246" spans="1:15" ht="24.75" customHeight="1" x14ac:dyDescent="0.25">
      <c r="A246" s="6">
        <v>238</v>
      </c>
      <c r="B246" s="6" t="s">
        <v>363</v>
      </c>
      <c r="C246" s="6" t="s">
        <v>362</v>
      </c>
      <c r="D246" s="6" t="s">
        <v>328</v>
      </c>
      <c r="E246" s="6" t="s">
        <v>55</v>
      </c>
      <c r="F246" s="6" t="s">
        <v>29</v>
      </c>
      <c r="G246" s="7">
        <v>50000</v>
      </c>
      <c r="H246" s="7">
        <v>0</v>
      </c>
      <c r="I246" s="7">
        <v>50000</v>
      </c>
      <c r="J246" s="7">
        <v>1435</v>
      </c>
      <c r="K246" s="7">
        <v>1854</v>
      </c>
      <c r="L246" s="7">
        <f t="shared" si="12"/>
        <v>1520</v>
      </c>
      <c r="M246" s="7">
        <v>425</v>
      </c>
      <c r="N246" s="7">
        <f t="shared" si="11"/>
        <v>5234</v>
      </c>
      <c r="O246" s="7">
        <f t="shared" si="10"/>
        <v>44766</v>
      </c>
    </row>
    <row r="247" spans="1:15" ht="24.75" customHeight="1" x14ac:dyDescent="0.25">
      <c r="A247" s="6">
        <v>239</v>
      </c>
      <c r="B247" s="6" t="s">
        <v>364</v>
      </c>
      <c r="C247" s="6" t="s">
        <v>362</v>
      </c>
      <c r="D247" s="6" t="s">
        <v>186</v>
      </c>
      <c r="E247" s="6" t="s">
        <v>55</v>
      </c>
      <c r="F247" s="6" t="s">
        <v>37</v>
      </c>
      <c r="G247" s="7">
        <v>50000</v>
      </c>
      <c r="H247" s="7">
        <v>0</v>
      </c>
      <c r="I247" s="7">
        <v>50000</v>
      </c>
      <c r="J247" s="7">
        <v>1435</v>
      </c>
      <c r="K247" s="7">
        <v>1854</v>
      </c>
      <c r="L247" s="7">
        <f t="shared" si="12"/>
        <v>1520</v>
      </c>
      <c r="M247" s="7">
        <v>1657.3</v>
      </c>
      <c r="N247" s="7">
        <f t="shared" si="11"/>
        <v>6466.3</v>
      </c>
      <c r="O247" s="7">
        <f t="shared" si="10"/>
        <v>43533.7</v>
      </c>
    </row>
    <row r="248" spans="1:15" ht="24.75" customHeight="1" x14ac:dyDescent="0.25">
      <c r="A248" s="6">
        <v>240</v>
      </c>
      <c r="B248" s="10" t="s">
        <v>365</v>
      </c>
      <c r="C248" s="6" t="s">
        <v>362</v>
      </c>
      <c r="D248" s="6" t="s">
        <v>47</v>
      </c>
      <c r="E248" s="6" t="s">
        <v>36</v>
      </c>
      <c r="F248" s="6" t="s">
        <v>29</v>
      </c>
      <c r="G248" s="7">
        <v>15000</v>
      </c>
      <c r="H248" s="7">
        <v>0</v>
      </c>
      <c r="I248" s="7">
        <v>15000</v>
      </c>
      <c r="J248" s="7">
        <v>430.5</v>
      </c>
      <c r="K248" s="7">
        <v>0</v>
      </c>
      <c r="L248" s="7">
        <v>456</v>
      </c>
      <c r="M248" s="7">
        <v>25</v>
      </c>
      <c r="N248" s="7">
        <f t="shared" si="11"/>
        <v>911.5</v>
      </c>
      <c r="O248" s="7">
        <f t="shared" si="10"/>
        <v>14088.5</v>
      </c>
    </row>
    <row r="249" spans="1:15" ht="24.75" customHeight="1" x14ac:dyDescent="0.25">
      <c r="A249" s="6">
        <v>241</v>
      </c>
      <c r="B249" s="6" t="s">
        <v>366</v>
      </c>
      <c r="C249" s="6" t="s">
        <v>362</v>
      </c>
      <c r="D249" s="6" t="s">
        <v>47</v>
      </c>
      <c r="E249" s="6" t="s">
        <v>36</v>
      </c>
      <c r="F249" s="6" t="s">
        <v>29</v>
      </c>
      <c r="G249" s="7">
        <v>15000</v>
      </c>
      <c r="H249" s="7">
        <v>0</v>
      </c>
      <c r="I249" s="7">
        <v>15000</v>
      </c>
      <c r="J249" s="7">
        <v>430.5</v>
      </c>
      <c r="K249" s="7">
        <v>0</v>
      </c>
      <c r="L249" s="7">
        <v>456</v>
      </c>
      <c r="M249" s="7">
        <v>25</v>
      </c>
      <c r="N249" s="7">
        <f t="shared" si="11"/>
        <v>911.5</v>
      </c>
      <c r="O249" s="7">
        <f t="shared" si="10"/>
        <v>14088.5</v>
      </c>
    </row>
    <row r="250" spans="1:15" ht="24.75" customHeight="1" x14ac:dyDescent="0.25">
      <c r="A250" s="6">
        <v>242</v>
      </c>
      <c r="B250" s="6" t="s">
        <v>367</v>
      </c>
      <c r="C250" s="6" t="s">
        <v>362</v>
      </c>
      <c r="D250" s="6" t="s">
        <v>186</v>
      </c>
      <c r="E250" s="6" t="s">
        <v>55</v>
      </c>
      <c r="F250" s="6" t="s">
        <v>29</v>
      </c>
      <c r="G250" s="7">
        <v>50000</v>
      </c>
      <c r="H250" s="7">
        <v>0</v>
      </c>
      <c r="I250" s="7">
        <v>50000</v>
      </c>
      <c r="J250" s="7">
        <v>1435</v>
      </c>
      <c r="K250" s="7">
        <v>1854</v>
      </c>
      <c r="L250" s="7">
        <f t="shared" si="12"/>
        <v>1520</v>
      </c>
      <c r="M250" s="7">
        <v>525</v>
      </c>
      <c r="N250" s="7">
        <f t="shared" si="11"/>
        <v>5334</v>
      </c>
      <c r="O250" s="7">
        <f t="shared" si="10"/>
        <v>44666</v>
      </c>
    </row>
    <row r="251" spans="1:15" ht="24.75" customHeight="1" x14ac:dyDescent="0.25">
      <c r="A251" s="6">
        <v>243</v>
      </c>
      <c r="B251" s="6" t="s">
        <v>368</v>
      </c>
      <c r="C251" s="6" t="s">
        <v>362</v>
      </c>
      <c r="D251" s="6" t="s">
        <v>186</v>
      </c>
      <c r="E251" s="6" t="s">
        <v>28</v>
      </c>
      <c r="F251" s="6" t="s">
        <v>29</v>
      </c>
      <c r="G251" s="7">
        <v>50000</v>
      </c>
      <c r="H251" s="7">
        <v>0</v>
      </c>
      <c r="I251" s="7">
        <v>50000</v>
      </c>
      <c r="J251" s="7">
        <v>1435</v>
      </c>
      <c r="K251" s="7">
        <v>1854</v>
      </c>
      <c r="L251" s="7">
        <f t="shared" si="12"/>
        <v>1520</v>
      </c>
      <c r="M251" s="7">
        <v>425</v>
      </c>
      <c r="N251" s="7">
        <f t="shared" si="11"/>
        <v>5234</v>
      </c>
      <c r="O251" s="7">
        <f t="shared" si="10"/>
        <v>44766</v>
      </c>
    </row>
    <row r="252" spans="1:15" ht="24.75" customHeight="1" x14ac:dyDescent="0.25">
      <c r="A252" s="6">
        <v>244</v>
      </c>
      <c r="B252" s="6" t="s">
        <v>369</v>
      </c>
      <c r="C252" s="6" t="s">
        <v>362</v>
      </c>
      <c r="D252" s="6" t="s">
        <v>186</v>
      </c>
      <c r="E252" s="6" t="s">
        <v>55</v>
      </c>
      <c r="F252" s="6" t="s">
        <v>29</v>
      </c>
      <c r="G252" s="7">
        <v>50000</v>
      </c>
      <c r="H252" s="7">
        <v>0</v>
      </c>
      <c r="I252" s="7">
        <v>50000</v>
      </c>
      <c r="J252" s="7">
        <v>1435</v>
      </c>
      <c r="K252" s="7">
        <v>1854</v>
      </c>
      <c r="L252" s="7">
        <f t="shared" si="12"/>
        <v>1520</v>
      </c>
      <c r="M252" s="7">
        <v>3150</v>
      </c>
      <c r="N252" s="7">
        <f t="shared" si="11"/>
        <v>7959</v>
      </c>
      <c r="O252" s="7">
        <f t="shared" si="10"/>
        <v>42041</v>
      </c>
    </row>
    <row r="253" spans="1:15" ht="24.75" customHeight="1" x14ac:dyDescent="0.25">
      <c r="A253" s="6">
        <v>245</v>
      </c>
      <c r="B253" s="6" t="s">
        <v>370</v>
      </c>
      <c r="C253" s="6" t="s">
        <v>362</v>
      </c>
      <c r="D253" s="6" t="s">
        <v>103</v>
      </c>
      <c r="E253" s="6" t="s">
        <v>36</v>
      </c>
      <c r="F253" s="6" t="s">
        <v>29</v>
      </c>
      <c r="G253" s="7">
        <v>30000</v>
      </c>
      <c r="H253" s="7">
        <v>0</v>
      </c>
      <c r="I253" s="7">
        <v>30000</v>
      </c>
      <c r="J253" s="7">
        <v>861</v>
      </c>
      <c r="K253" s="7">
        <v>0</v>
      </c>
      <c r="L253" s="7">
        <f t="shared" si="12"/>
        <v>912</v>
      </c>
      <c r="M253" s="7">
        <v>25</v>
      </c>
      <c r="N253" s="7">
        <f t="shared" si="11"/>
        <v>1798</v>
      </c>
      <c r="O253" s="7">
        <f t="shared" si="10"/>
        <v>28202</v>
      </c>
    </row>
    <row r="254" spans="1:15" ht="24.75" customHeight="1" x14ac:dyDescent="0.25">
      <c r="A254" s="6">
        <v>246</v>
      </c>
      <c r="B254" s="6" t="s">
        <v>371</v>
      </c>
      <c r="C254" s="6" t="s">
        <v>362</v>
      </c>
      <c r="D254" s="6" t="s">
        <v>103</v>
      </c>
      <c r="E254" s="6" t="s">
        <v>36</v>
      </c>
      <c r="F254" s="6" t="s">
        <v>29</v>
      </c>
      <c r="G254" s="7">
        <v>15000</v>
      </c>
      <c r="H254" s="7">
        <v>0</v>
      </c>
      <c r="I254" s="7">
        <v>15000</v>
      </c>
      <c r="J254" s="7">
        <v>430.5</v>
      </c>
      <c r="K254" s="7">
        <v>0</v>
      </c>
      <c r="L254" s="7">
        <v>456</v>
      </c>
      <c r="M254" s="7">
        <v>25</v>
      </c>
      <c r="N254" s="7">
        <f t="shared" si="11"/>
        <v>911.5</v>
      </c>
      <c r="O254" s="7">
        <f t="shared" si="10"/>
        <v>14088.5</v>
      </c>
    </row>
    <row r="255" spans="1:15" ht="24.75" customHeight="1" x14ac:dyDescent="0.25">
      <c r="A255" s="6">
        <v>247</v>
      </c>
      <c r="B255" s="6" t="s">
        <v>372</v>
      </c>
      <c r="C255" s="6" t="s">
        <v>362</v>
      </c>
      <c r="D255" s="6" t="s">
        <v>177</v>
      </c>
      <c r="E255" s="6" t="s">
        <v>55</v>
      </c>
      <c r="F255" s="6" t="s">
        <v>29</v>
      </c>
      <c r="G255" s="7">
        <v>22050</v>
      </c>
      <c r="H255" s="7">
        <v>0</v>
      </c>
      <c r="I255" s="7">
        <v>22050</v>
      </c>
      <c r="J255" s="7">
        <v>632.84</v>
      </c>
      <c r="K255" s="7">
        <v>0</v>
      </c>
      <c r="L255" s="7">
        <f t="shared" si="12"/>
        <v>670.32</v>
      </c>
      <c r="M255" s="7">
        <v>1740.46</v>
      </c>
      <c r="N255" s="7">
        <f t="shared" si="11"/>
        <v>3043.62</v>
      </c>
      <c r="O255" s="7">
        <f t="shared" si="10"/>
        <v>19006.38</v>
      </c>
    </row>
    <row r="256" spans="1:15" ht="24.75" customHeight="1" x14ac:dyDescent="0.25">
      <c r="A256" s="6">
        <v>248</v>
      </c>
      <c r="B256" s="6" t="s">
        <v>373</v>
      </c>
      <c r="C256" s="6" t="s">
        <v>362</v>
      </c>
      <c r="D256" s="6" t="s">
        <v>67</v>
      </c>
      <c r="E256" s="6" t="s">
        <v>28</v>
      </c>
      <c r="F256" s="6" t="s">
        <v>37</v>
      </c>
      <c r="G256" s="7">
        <v>22050</v>
      </c>
      <c r="H256" s="7">
        <v>0</v>
      </c>
      <c r="I256" s="7">
        <v>22050</v>
      </c>
      <c r="J256" s="7">
        <v>632.84</v>
      </c>
      <c r="K256" s="7">
        <v>0</v>
      </c>
      <c r="L256" s="7">
        <f t="shared" si="12"/>
        <v>670.32</v>
      </c>
      <c r="M256" s="7">
        <v>2080.46</v>
      </c>
      <c r="N256" s="7">
        <f t="shared" si="11"/>
        <v>3383.62</v>
      </c>
      <c r="O256" s="7">
        <f t="shared" si="10"/>
        <v>18666.38</v>
      </c>
    </row>
    <row r="257" spans="1:15" ht="24.75" customHeight="1" x14ac:dyDescent="0.25">
      <c r="A257" s="6">
        <v>249</v>
      </c>
      <c r="B257" s="6" t="s">
        <v>374</v>
      </c>
      <c r="C257" s="6" t="s">
        <v>362</v>
      </c>
      <c r="D257" s="6" t="s">
        <v>177</v>
      </c>
      <c r="E257" s="6" t="s">
        <v>55</v>
      </c>
      <c r="F257" s="6" t="s">
        <v>29</v>
      </c>
      <c r="G257" s="7">
        <v>19000</v>
      </c>
      <c r="H257" s="7">
        <v>0</v>
      </c>
      <c r="I257" s="7">
        <v>19000</v>
      </c>
      <c r="J257" s="7">
        <v>545.29999999999995</v>
      </c>
      <c r="K257" s="7">
        <v>0</v>
      </c>
      <c r="L257" s="7">
        <f t="shared" si="12"/>
        <v>577.6</v>
      </c>
      <c r="M257" s="7">
        <v>25</v>
      </c>
      <c r="N257" s="7">
        <f t="shared" si="11"/>
        <v>1147.9000000000001</v>
      </c>
      <c r="O257" s="7">
        <f t="shared" si="10"/>
        <v>17852.099999999999</v>
      </c>
    </row>
    <row r="258" spans="1:15" ht="24.75" customHeight="1" x14ac:dyDescent="0.25">
      <c r="A258" s="6">
        <v>250</v>
      </c>
      <c r="B258" s="6" t="s">
        <v>375</v>
      </c>
      <c r="C258" s="6" t="s">
        <v>362</v>
      </c>
      <c r="D258" s="6" t="s">
        <v>103</v>
      </c>
      <c r="E258" s="6" t="s">
        <v>36</v>
      </c>
      <c r="F258" s="6" t="s">
        <v>29</v>
      </c>
      <c r="G258" s="7">
        <v>15000</v>
      </c>
      <c r="H258" s="7">
        <v>0</v>
      </c>
      <c r="I258" s="7">
        <v>15000</v>
      </c>
      <c r="J258" s="7">
        <v>430.5</v>
      </c>
      <c r="K258" s="7">
        <v>0</v>
      </c>
      <c r="L258" s="7">
        <v>456</v>
      </c>
      <c r="M258" s="7">
        <v>25</v>
      </c>
      <c r="N258" s="7">
        <f t="shared" si="11"/>
        <v>911.5</v>
      </c>
      <c r="O258" s="7">
        <f t="shared" si="10"/>
        <v>14088.5</v>
      </c>
    </row>
    <row r="259" spans="1:15" ht="24.75" customHeight="1" x14ac:dyDescent="0.25">
      <c r="A259" s="6">
        <v>251</v>
      </c>
      <c r="B259" s="6" t="s">
        <v>376</v>
      </c>
      <c r="C259" s="6" t="s">
        <v>362</v>
      </c>
      <c r="D259" s="6" t="s">
        <v>103</v>
      </c>
      <c r="E259" s="6" t="s">
        <v>36</v>
      </c>
      <c r="F259" s="6" t="s">
        <v>29</v>
      </c>
      <c r="G259" s="7">
        <v>15000</v>
      </c>
      <c r="H259" s="7">
        <v>0</v>
      </c>
      <c r="I259" s="7">
        <v>15000</v>
      </c>
      <c r="J259" s="7">
        <v>430.5</v>
      </c>
      <c r="K259" s="7">
        <v>0</v>
      </c>
      <c r="L259" s="7">
        <v>456</v>
      </c>
      <c r="M259" s="7">
        <v>25</v>
      </c>
      <c r="N259" s="7">
        <f t="shared" si="11"/>
        <v>911.5</v>
      </c>
      <c r="O259" s="7">
        <f t="shared" si="10"/>
        <v>14088.5</v>
      </c>
    </row>
    <row r="260" spans="1:15" ht="24.75" customHeight="1" x14ac:dyDescent="0.25">
      <c r="A260" s="6">
        <v>252</v>
      </c>
      <c r="B260" s="6" t="s">
        <v>377</v>
      </c>
      <c r="C260" s="6" t="s">
        <v>362</v>
      </c>
      <c r="D260" s="6" t="s">
        <v>186</v>
      </c>
      <c r="E260" s="6" t="s">
        <v>28</v>
      </c>
      <c r="F260" s="6" t="s">
        <v>29</v>
      </c>
      <c r="G260" s="7">
        <v>50000</v>
      </c>
      <c r="H260" s="7">
        <v>0</v>
      </c>
      <c r="I260" s="7">
        <v>50000</v>
      </c>
      <c r="J260" s="7">
        <v>1435</v>
      </c>
      <c r="K260" s="7">
        <v>1596.68</v>
      </c>
      <c r="L260" s="7">
        <f t="shared" si="12"/>
        <v>1520</v>
      </c>
      <c r="M260" s="7">
        <v>2280.46</v>
      </c>
      <c r="N260" s="7">
        <f t="shared" si="11"/>
        <v>6832.14</v>
      </c>
      <c r="O260" s="7">
        <f t="shared" si="10"/>
        <v>43167.86</v>
      </c>
    </row>
    <row r="261" spans="1:15" ht="24.75" customHeight="1" x14ac:dyDescent="0.25">
      <c r="A261" s="6">
        <v>253</v>
      </c>
      <c r="B261" s="6" t="s">
        <v>378</v>
      </c>
      <c r="C261" s="6" t="s">
        <v>362</v>
      </c>
      <c r="D261" s="6" t="s">
        <v>186</v>
      </c>
      <c r="E261" s="6" t="s">
        <v>28</v>
      </c>
      <c r="F261" s="6" t="s">
        <v>37</v>
      </c>
      <c r="G261" s="7">
        <v>50000</v>
      </c>
      <c r="H261" s="7">
        <v>0</v>
      </c>
      <c r="I261" s="7">
        <v>50000</v>
      </c>
      <c r="J261" s="7">
        <v>1435</v>
      </c>
      <c r="K261" s="7">
        <v>1854</v>
      </c>
      <c r="L261" s="7">
        <f t="shared" si="12"/>
        <v>1520</v>
      </c>
      <c r="M261" s="7">
        <v>25</v>
      </c>
      <c r="N261" s="7">
        <f t="shared" si="11"/>
        <v>4834</v>
      </c>
      <c r="O261" s="7">
        <f t="shared" si="10"/>
        <v>45166</v>
      </c>
    </row>
    <row r="262" spans="1:15" ht="24.75" customHeight="1" x14ac:dyDescent="0.25">
      <c r="A262" s="6">
        <v>254</v>
      </c>
      <c r="B262" s="6" t="s">
        <v>379</v>
      </c>
      <c r="C262" s="6" t="s">
        <v>362</v>
      </c>
      <c r="D262" s="6" t="s">
        <v>186</v>
      </c>
      <c r="E262" s="6" t="s">
        <v>28</v>
      </c>
      <c r="F262" s="6" t="s">
        <v>29</v>
      </c>
      <c r="G262" s="7">
        <v>50000</v>
      </c>
      <c r="H262" s="7">
        <v>0</v>
      </c>
      <c r="I262" s="7">
        <v>50000</v>
      </c>
      <c r="J262" s="7">
        <v>1435</v>
      </c>
      <c r="K262" s="7">
        <v>1854</v>
      </c>
      <c r="L262" s="7">
        <f t="shared" si="12"/>
        <v>1520</v>
      </c>
      <c r="M262" s="7">
        <v>25</v>
      </c>
      <c r="N262" s="7">
        <f t="shared" si="11"/>
        <v>4834</v>
      </c>
      <c r="O262" s="7">
        <f t="shared" si="10"/>
        <v>45166</v>
      </c>
    </row>
    <row r="263" spans="1:15" ht="24.75" customHeight="1" x14ac:dyDescent="0.25">
      <c r="A263" s="6">
        <v>255</v>
      </c>
      <c r="B263" s="6" t="s">
        <v>380</v>
      </c>
      <c r="C263" s="6" t="s">
        <v>362</v>
      </c>
      <c r="D263" s="6" t="s">
        <v>103</v>
      </c>
      <c r="E263" s="6" t="s">
        <v>36</v>
      </c>
      <c r="F263" s="6" t="s">
        <v>29</v>
      </c>
      <c r="G263" s="7">
        <v>15000</v>
      </c>
      <c r="H263" s="7">
        <v>0</v>
      </c>
      <c r="I263" s="7">
        <v>15000</v>
      </c>
      <c r="J263" s="7">
        <v>430.5</v>
      </c>
      <c r="K263" s="7">
        <v>0</v>
      </c>
      <c r="L263" s="7">
        <v>456</v>
      </c>
      <c r="M263" s="7">
        <v>25</v>
      </c>
      <c r="N263" s="7">
        <f t="shared" si="11"/>
        <v>911.5</v>
      </c>
      <c r="O263" s="7">
        <f t="shared" si="10"/>
        <v>14088.5</v>
      </c>
    </row>
    <row r="264" spans="1:15" ht="24.75" customHeight="1" x14ac:dyDescent="0.25">
      <c r="A264" s="6">
        <v>256</v>
      </c>
      <c r="B264" s="6" t="s">
        <v>381</v>
      </c>
      <c r="C264" s="6" t="s">
        <v>362</v>
      </c>
      <c r="D264" s="6" t="s">
        <v>186</v>
      </c>
      <c r="E264" s="6" t="s">
        <v>55</v>
      </c>
      <c r="F264" s="6" t="s">
        <v>29</v>
      </c>
      <c r="G264" s="7">
        <v>50000</v>
      </c>
      <c r="H264" s="7">
        <v>0</v>
      </c>
      <c r="I264" s="7">
        <v>50000</v>
      </c>
      <c r="J264" s="7">
        <v>1435</v>
      </c>
      <c r="K264" s="7">
        <v>1854</v>
      </c>
      <c r="L264" s="7">
        <f t="shared" si="12"/>
        <v>1520</v>
      </c>
      <c r="M264" s="7">
        <v>925</v>
      </c>
      <c r="N264" s="7">
        <f t="shared" si="11"/>
        <v>5734</v>
      </c>
      <c r="O264" s="7">
        <f t="shared" si="10"/>
        <v>44266</v>
      </c>
    </row>
    <row r="265" spans="1:15" ht="24.75" customHeight="1" x14ac:dyDescent="0.25">
      <c r="A265" s="6">
        <v>257</v>
      </c>
      <c r="B265" s="6" t="s">
        <v>382</v>
      </c>
      <c r="C265" s="6" t="s">
        <v>362</v>
      </c>
      <c r="D265" s="6" t="s">
        <v>125</v>
      </c>
      <c r="E265" s="6" t="s">
        <v>36</v>
      </c>
      <c r="F265" s="6" t="s">
        <v>29</v>
      </c>
      <c r="G265" s="7">
        <v>15000</v>
      </c>
      <c r="H265" s="7">
        <v>0</v>
      </c>
      <c r="I265" s="7">
        <v>15000</v>
      </c>
      <c r="J265" s="7">
        <v>430.5</v>
      </c>
      <c r="K265" s="7">
        <v>0</v>
      </c>
      <c r="L265" s="7">
        <v>456</v>
      </c>
      <c r="M265" s="7">
        <v>25</v>
      </c>
      <c r="N265" s="7">
        <f t="shared" si="11"/>
        <v>911.5</v>
      </c>
      <c r="O265" s="7">
        <f t="shared" si="10"/>
        <v>14088.5</v>
      </c>
    </row>
    <row r="266" spans="1:15" ht="24.75" customHeight="1" x14ac:dyDescent="0.25">
      <c r="A266" s="6">
        <v>258</v>
      </c>
      <c r="B266" s="6" t="s">
        <v>383</v>
      </c>
      <c r="C266" s="6" t="s">
        <v>362</v>
      </c>
      <c r="D266" s="6" t="s">
        <v>103</v>
      </c>
      <c r="E266" s="6" t="s">
        <v>36</v>
      </c>
      <c r="F266" s="6" t="s">
        <v>29</v>
      </c>
      <c r="G266" s="7">
        <v>15000</v>
      </c>
      <c r="H266" s="7">
        <v>0</v>
      </c>
      <c r="I266" s="7">
        <v>15000</v>
      </c>
      <c r="J266" s="7">
        <v>430.5</v>
      </c>
      <c r="K266" s="7">
        <v>0</v>
      </c>
      <c r="L266" s="7">
        <v>456</v>
      </c>
      <c r="M266" s="7">
        <v>25</v>
      </c>
      <c r="N266" s="7">
        <f t="shared" si="11"/>
        <v>911.5</v>
      </c>
      <c r="O266" s="7">
        <f t="shared" si="10"/>
        <v>14088.5</v>
      </c>
    </row>
    <row r="267" spans="1:15" ht="24.75" customHeight="1" x14ac:dyDescent="0.25">
      <c r="A267" s="6">
        <v>259</v>
      </c>
      <c r="B267" s="6" t="s">
        <v>384</v>
      </c>
      <c r="C267" s="6" t="s">
        <v>362</v>
      </c>
      <c r="D267" s="6" t="s">
        <v>103</v>
      </c>
      <c r="E267" s="6" t="s">
        <v>36</v>
      </c>
      <c r="F267" s="6" t="s">
        <v>29</v>
      </c>
      <c r="G267" s="7">
        <v>15000</v>
      </c>
      <c r="H267" s="7">
        <v>0</v>
      </c>
      <c r="I267" s="7">
        <v>15000</v>
      </c>
      <c r="J267" s="7">
        <v>430.5</v>
      </c>
      <c r="K267" s="7">
        <v>0</v>
      </c>
      <c r="L267" s="7">
        <v>456</v>
      </c>
      <c r="M267" s="7">
        <v>25</v>
      </c>
      <c r="N267" s="7">
        <f t="shared" si="11"/>
        <v>911.5</v>
      </c>
      <c r="O267" s="7">
        <f t="shared" si="10"/>
        <v>14088.5</v>
      </c>
    </row>
    <row r="268" spans="1:15" ht="24.75" customHeight="1" x14ac:dyDescent="0.25">
      <c r="A268" s="6">
        <v>260</v>
      </c>
      <c r="B268" s="6" t="s">
        <v>385</v>
      </c>
      <c r="C268" s="6" t="s">
        <v>362</v>
      </c>
      <c r="D268" s="6" t="s">
        <v>103</v>
      </c>
      <c r="E268" s="6" t="s">
        <v>36</v>
      </c>
      <c r="F268" s="6" t="s">
        <v>29</v>
      </c>
      <c r="G268" s="7">
        <v>15000</v>
      </c>
      <c r="H268" s="7">
        <v>0</v>
      </c>
      <c r="I268" s="7">
        <v>15000</v>
      </c>
      <c r="J268" s="7">
        <v>430.5</v>
      </c>
      <c r="K268" s="7">
        <v>0</v>
      </c>
      <c r="L268" s="7">
        <v>456</v>
      </c>
      <c r="M268" s="7">
        <v>25</v>
      </c>
      <c r="N268" s="7">
        <f t="shared" si="11"/>
        <v>911.5</v>
      </c>
      <c r="O268" s="7">
        <f t="shared" si="10"/>
        <v>14088.5</v>
      </c>
    </row>
    <row r="269" spans="1:15" ht="24.75" customHeight="1" x14ac:dyDescent="0.25">
      <c r="A269" s="6">
        <v>261</v>
      </c>
      <c r="B269" s="6" t="s">
        <v>386</v>
      </c>
      <c r="C269" s="6" t="s">
        <v>362</v>
      </c>
      <c r="D269" s="6" t="s">
        <v>103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v>456</v>
      </c>
      <c r="M269" s="7">
        <v>25</v>
      </c>
      <c r="N269" s="7">
        <f t="shared" ref="N269:N333" si="13">+J269+K269+L269+M269</f>
        <v>911.5</v>
      </c>
      <c r="O269" s="7">
        <f t="shared" ref="O269:O333" si="14">+G269-N269</f>
        <v>14088.5</v>
      </c>
    </row>
    <row r="270" spans="1:15" ht="24.75" customHeight="1" x14ac:dyDescent="0.25">
      <c r="A270" s="6">
        <v>262</v>
      </c>
      <c r="B270" s="6" t="s">
        <v>387</v>
      </c>
      <c r="C270" s="6" t="s">
        <v>362</v>
      </c>
      <c r="D270" s="6" t="s">
        <v>47</v>
      </c>
      <c r="E270" s="6" t="s">
        <v>36</v>
      </c>
      <c r="F270" s="6" t="s">
        <v>29</v>
      </c>
      <c r="G270" s="7">
        <v>15000</v>
      </c>
      <c r="H270" s="7">
        <v>0</v>
      </c>
      <c r="I270" s="7">
        <v>15000</v>
      </c>
      <c r="J270" s="7">
        <v>430.5</v>
      </c>
      <c r="K270" s="7">
        <v>0</v>
      </c>
      <c r="L270" s="7">
        <v>456</v>
      </c>
      <c r="M270" s="7">
        <v>25</v>
      </c>
      <c r="N270" s="7">
        <f t="shared" si="13"/>
        <v>911.5</v>
      </c>
      <c r="O270" s="7">
        <f t="shared" si="14"/>
        <v>14088.5</v>
      </c>
    </row>
    <row r="271" spans="1:15" ht="24.75" customHeight="1" x14ac:dyDescent="0.25">
      <c r="A271" s="6">
        <v>263</v>
      </c>
      <c r="B271" t="s">
        <v>388</v>
      </c>
      <c r="C271" s="6" t="s">
        <v>362</v>
      </c>
      <c r="D271" t="s">
        <v>47</v>
      </c>
      <c r="E271" s="6" t="s">
        <v>36</v>
      </c>
      <c r="F271" s="6" t="s">
        <v>37</v>
      </c>
      <c r="G271" s="7">
        <v>25000</v>
      </c>
      <c r="H271" s="7">
        <v>0</v>
      </c>
      <c r="I271" s="7">
        <v>25000</v>
      </c>
      <c r="J271" s="7">
        <v>717.5</v>
      </c>
      <c r="K271" s="7">
        <v>0</v>
      </c>
      <c r="L271" s="7">
        <v>760</v>
      </c>
      <c r="M271" s="7">
        <v>25</v>
      </c>
      <c r="N271" s="7">
        <v>1502.5</v>
      </c>
      <c r="O271" s="7">
        <v>23497.5</v>
      </c>
    </row>
    <row r="272" spans="1:15" ht="24.75" customHeight="1" x14ac:dyDescent="0.25">
      <c r="A272" s="6">
        <v>264</v>
      </c>
      <c r="B272" t="s">
        <v>389</v>
      </c>
      <c r="C272" s="6" t="s">
        <v>362</v>
      </c>
      <c r="D272" t="s">
        <v>47</v>
      </c>
      <c r="E272" s="6" t="s">
        <v>36</v>
      </c>
      <c r="F272" s="6" t="s">
        <v>29</v>
      </c>
      <c r="G272" s="7">
        <v>11000</v>
      </c>
      <c r="H272" s="7">
        <v>0</v>
      </c>
      <c r="I272" s="7">
        <v>11000</v>
      </c>
      <c r="J272" s="7">
        <v>315.7</v>
      </c>
      <c r="K272" s="7">
        <v>0</v>
      </c>
      <c r="L272" s="7">
        <v>334.4</v>
      </c>
      <c r="M272" s="7">
        <v>25</v>
      </c>
      <c r="N272" s="7">
        <f t="shared" si="13"/>
        <v>675.09999999999991</v>
      </c>
      <c r="O272" s="7">
        <f t="shared" si="14"/>
        <v>10324.9</v>
      </c>
    </row>
    <row r="273" spans="1:15" ht="24.75" customHeight="1" x14ac:dyDescent="0.25">
      <c r="A273" s="6">
        <v>265</v>
      </c>
      <c r="B273" s="6" t="s">
        <v>390</v>
      </c>
      <c r="C273" s="6" t="s">
        <v>362</v>
      </c>
      <c r="D273" s="6" t="s">
        <v>67</v>
      </c>
      <c r="E273" s="6" t="s">
        <v>55</v>
      </c>
      <c r="F273" s="6" t="s">
        <v>37</v>
      </c>
      <c r="G273" s="7">
        <v>30000</v>
      </c>
      <c r="H273" s="7">
        <v>0</v>
      </c>
      <c r="I273" s="7">
        <v>30000</v>
      </c>
      <c r="J273" s="7">
        <v>861</v>
      </c>
      <c r="K273" s="7">
        <v>0</v>
      </c>
      <c r="L273" s="7">
        <f t="shared" ref="L273:L331" si="15">+I273*3.04%</f>
        <v>912</v>
      </c>
      <c r="M273" s="7">
        <v>1960.46</v>
      </c>
      <c r="N273" s="7">
        <f t="shared" si="13"/>
        <v>3733.46</v>
      </c>
      <c r="O273" s="7">
        <f t="shared" si="14"/>
        <v>26266.54</v>
      </c>
    </row>
    <row r="274" spans="1:15" ht="24.75" customHeight="1" x14ac:dyDescent="0.25">
      <c r="A274" s="6">
        <v>266</v>
      </c>
      <c r="B274" s="6" t="s">
        <v>391</v>
      </c>
      <c r="C274" s="6" t="s">
        <v>362</v>
      </c>
      <c r="D274" s="6" t="s">
        <v>103</v>
      </c>
      <c r="E274" s="6" t="s">
        <v>36</v>
      </c>
      <c r="F274" s="6" t="s">
        <v>29</v>
      </c>
      <c r="G274" s="7">
        <v>11000</v>
      </c>
      <c r="H274" s="7">
        <v>0</v>
      </c>
      <c r="I274" s="7">
        <v>11000</v>
      </c>
      <c r="J274" s="7">
        <v>315.7</v>
      </c>
      <c r="K274" s="7">
        <v>0</v>
      </c>
      <c r="L274" s="7">
        <f t="shared" si="15"/>
        <v>334.4</v>
      </c>
      <c r="M274" s="7">
        <v>25</v>
      </c>
      <c r="N274" s="7">
        <f t="shared" si="13"/>
        <v>675.09999999999991</v>
      </c>
      <c r="O274" s="7">
        <f t="shared" si="14"/>
        <v>10324.9</v>
      </c>
    </row>
    <row r="275" spans="1:15" ht="24.75" customHeight="1" x14ac:dyDescent="0.25">
      <c r="A275" s="6">
        <v>267</v>
      </c>
      <c r="B275" s="6" t="s">
        <v>392</v>
      </c>
      <c r="C275" s="6" t="s">
        <v>362</v>
      </c>
      <c r="D275" s="6" t="s">
        <v>103</v>
      </c>
      <c r="E275" s="6" t="s">
        <v>36</v>
      </c>
      <c r="F275" s="6" t="s">
        <v>29</v>
      </c>
      <c r="G275" s="7">
        <v>15000</v>
      </c>
      <c r="H275" s="7">
        <v>0</v>
      </c>
      <c r="I275" s="7">
        <v>15000</v>
      </c>
      <c r="J275" s="7">
        <v>430.5</v>
      </c>
      <c r="K275" s="7">
        <v>0</v>
      </c>
      <c r="L275" s="7">
        <v>456</v>
      </c>
      <c r="M275" s="7">
        <v>25</v>
      </c>
      <c r="N275" s="7">
        <f t="shared" si="13"/>
        <v>911.5</v>
      </c>
      <c r="O275" s="7">
        <f t="shared" si="14"/>
        <v>14088.5</v>
      </c>
    </row>
    <row r="276" spans="1:15" ht="24.75" customHeight="1" x14ac:dyDescent="0.25">
      <c r="A276" s="6">
        <v>268</v>
      </c>
      <c r="B276" s="6" t="s">
        <v>393</v>
      </c>
      <c r="C276" s="6" t="s">
        <v>362</v>
      </c>
      <c r="D276" s="6" t="s">
        <v>186</v>
      </c>
      <c r="E276" s="6" t="s">
        <v>55</v>
      </c>
      <c r="F276" s="6" t="s">
        <v>37</v>
      </c>
      <c r="G276" s="7">
        <v>50000</v>
      </c>
      <c r="H276" s="7">
        <v>0</v>
      </c>
      <c r="I276" s="7">
        <v>50000</v>
      </c>
      <c r="J276" s="7">
        <v>1435</v>
      </c>
      <c r="K276" s="7">
        <v>1854</v>
      </c>
      <c r="L276" s="7">
        <v>1520</v>
      </c>
      <c r="M276" s="7">
        <v>525</v>
      </c>
      <c r="N276" s="7">
        <f t="shared" si="13"/>
        <v>5334</v>
      </c>
      <c r="O276" s="7">
        <f t="shared" si="14"/>
        <v>44666</v>
      </c>
    </row>
    <row r="277" spans="1:15" ht="24.75" customHeight="1" x14ac:dyDescent="0.25">
      <c r="A277" s="6">
        <v>269</v>
      </c>
      <c r="B277" s="6" t="s">
        <v>394</v>
      </c>
      <c r="C277" s="6" t="s">
        <v>362</v>
      </c>
      <c r="D277" s="6" t="s">
        <v>186</v>
      </c>
      <c r="E277" s="6" t="s">
        <v>28</v>
      </c>
      <c r="F277" s="6" t="s">
        <v>29</v>
      </c>
      <c r="G277" s="7">
        <v>50000</v>
      </c>
      <c r="H277" s="7">
        <v>0</v>
      </c>
      <c r="I277" s="7">
        <v>50000</v>
      </c>
      <c r="J277" s="7">
        <v>1435</v>
      </c>
      <c r="K277" s="7">
        <v>1854</v>
      </c>
      <c r="L277" s="7">
        <v>1520</v>
      </c>
      <c r="M277" s="7">
        <v>425</v>
      </c>
      <c r="N277" s="7">
        <f t="shared" si="13"/>
        <v>5234</v>
      </c>
      <c r="O277" s="7">
        <f t="shared" si="14"/>
        <v>44766</v>
      </c>
    </row>
    <row r="278" spans="1:15" ht="24.75" customHeight="1" x14ac:dyDescent="0.25">
      <c r="A278" s="6">
        <v>270</v>
      </c>
      <c r="B278" s="6" t="s">
        <v>395</v>
      </c>
      <c r="C278" s="6" t="s">
        <v>362</v>
      </c>
      <c r="D278" s="6" t="s">
        <v>67</v>
      </c>
      <c r="E278" s="6" t="s">
        <v>36</v>
      </c>
      <c r="F278" s="6" t="s">
        <v>37</v>
      </c>
      <c r="G278" s="7">
        <v>21000</v>
      </c>
      <c r="H278" s="7">
        <v>0</v>
      </c>
      <c r="I278" s="7">
        <v>21000</v>
      </c>
      <c r="J278" s="7">
        <v>602.70000000000005</v>
      </c>
      <c r="K278" s="7">
        <v>0</v>
      </c>
      <c r="L278" s="7">
        <f t="shared" si="15"/>
        <v>638.4</v>
      </c>
      <c r="M278" s="7">
        <v>1740.46</v>
      </c>
      <c r="N278" s="7">
        <f t="shared" si="13"/>
        <v>2981.56</v>
      </c>
      <c r="O278" s="7">
        <f t="shared" si="14"/>
        <v>18018.439999999999</v>
      </c>
    </row>
    <row r="279" spans="1:15" ht="24.75" customHeight="1" x14ac:dyDescent="0.25">
      <c r="A279" s="6">
        <v>271</v>
      </c>
      <c r="B279" s="6" t="s">
        <v>396</v>
      </c>
      <c r="C279" s="6" t="s">
        <v>362</v>
      </c>
      <c r="D279" s="6" t="s">
        <v>186</v>
      </c>
      <c r="E279" s="6" t="s">
        <v>55</v>
      </c>
      <c r="F279" s="6" t="s">
        <v>29</v>
      </c>
      <c r="G279" s="7">
        <v>50000</v>
      </c>
      <c r="H279" s="7">
        <v>0</v>
      </c>
      <c r="I279" s="7">
        <v>50000</v>
      </c>
      <c r="J279" s="7">
        <v>1435</v>
      </c>
      <c r="K279" s="7">
        <v>1854</v>
      </c>
      <c r="L279" s="7">
        <f t="shared" si="15"/>
        <v>1520</v>
      </c>
      <c r="M279" s="7">
        <v>925</v>
      </c>
      <c r="N279" s="7">
        <f t="shared" si="13"/>
        <v>5734</v>
      </c>
      <c r="O279" s="7">
        <f t="shared" si="14"/>
        <v>44266</v>
      </c>
    </row>
    <row r="280" spans="1:15" ht="24.75" customHeight="1" x14ac:dyDescent="0.25">
      <c r="A280" s="6">
        <v>272</v>
      </c>
      <c r="B280" s="6" t="s">
        <v>397</v>
      </c>
      <c r="C280" s="6" t="s">
        <v>362</v>
      </c>
      <c r="D280" s="6" t="s">
        <v>103</v>
      </c>
      <c r="E280" s="6" t="s">
        <v>36</v>
      </c>
      <c r="F280" s="6" t="s">
        <v>29</v>
      </c>
      <c r="G280" s="7">
        <v>15000</v>
      </c>
      <c r="H280" s="7">
        <v>0</v>
      </c>
      <c r="I280" s="7">
        <v>15000</v>
      </c>
      <c r="J280" s="7">
        <v>430.5</v>
      </c>
      <c r="K280" s="7">
        <v>0</v>
      </c>
      <c r="L280" s="7">
        <v>456</v>
      </c>
      <c r="M280" s="7">
        <v>25</v>
      </c>
      <c r="N280" s="7">
        <f t="shared" si="13"/>
        <v>911.5</v>
      </c>
      <c r="O280" s="7">
        <f t="shared" si="14"/>
        <v>14088.5</v>
      </c>
    </row>
    <row r="281" spans="1:15" ht="24.75" customHeight="1" x14ac:dyDescent="0.25">
      <c r="A281" s="6">
        <v>273</v>
      </c>
      <c r="B281" s="6" t="s">
        <v>398</v>
      </c>
      <c r="C281" s="6" t="s">
        <v>362</v>
      </c>
      <c r="D281" s="6" t="s">
        <v>186</v>
      </c>
      <c r="E281" s="6" t="s">
        <v>28</v>
      </c>
      <c r="F281" s="6" t="s">
        <v>37</v>
      </c>
      <c r="G281" s="7">
        <v>50000</v>
      </c>
      <c r="H281" s="7">
        <v>0</v>
      </c>
      <c r="I281" s="7">
        <v>50000</v>
      </c>
      <c r="J281" s="7">
        <v>1435</v>
      </c>
      <c r="K281" s="7">
        <v>1854</v>
      </c>
      <c r="L281" s="7">
        <v>1520</v>
      </c>
      <c r="M281" s="7">
        <v>525</v>
      </c>
      <c r="N281" s="7">
        <f t="shared" si="13"/>
        <v>5334</v>
      </c>
      <c r="O281" s="7">
        <f t="shared" si="14"/>
        <v>44666</v>
      </c>
    </row>
    <row r="282" spans="1:15" s="8" customFormat="1" ht="24.75" customHeight="1" x14ac:dyDescent="0.25">
      <c r="A282" s="6">
        <v>274</v>
      </c>
      <c r="B282" s="6" t="s">
        <v>399</v>
      </c>
      <c r="C282" s="6" t="s">
        <v>362</v>
      </c>
      <c r="D282" s="6" t="s">
        <v>335</v>
      </c>
      <c r="E282" s="6" t="s">
        <v>55</v>
      </c>
      <c r="F282" s="6" t="s">
        <v>37</v>
      </c>
      <c r="G282" s="7">
        <v>60000</v>
      </c>
      <c r="H282" s="7">
        <v>0</v>
      </c>
      <c r="I282" s="7">
        <v>60000</v>
      </c>
      <c r="J282" s="7">
        <v>1722</v>
      </c>
      <c r="K282" s="7">
        <v>3143.58</v>
      </c>
      <c r="L282" s="7">
        <f t="shared" si="15"/>
        <v>1824</v>
      </c>
      <c r="M282" s="7">
        <v>1740.46</v>
      </c>
      <c r="N282" s="7">
        <f t="shared" si="13"/>
        <v>8430.0400000000009</v>
      </c>
      <c r="O282" s="7">
        <f t="shared" si="14"/>
        <v>51569.96</v>
      </c>
    </row>
    <row r="283" spans="1:15" ht="24.75" customHeight="1" x14ac:dyDescent="0.25">
      <c r="A283" s="6">
        <v>275</v>
      </c>
      <c r="B283" s="6" t="s">
        <v>400</v>
      </c>
      <c r="C283" s="6" t="s">
        <v>362</v>
      </c>
      <c r="D283" s="6" t="s">
        <v>186</v>
      </c>
      <c r="E283" s="6" t="s">
        <v>55</v>
      </c>
      <c r="F283" s="6" t="s">
        <v>29</v>
      </c>
      <c r="G283" s="7">
        <v>50000</v>
      </c>
      <c r="H283" s="7">
        <v>0</v>
      </c>
      <c r="I283" s="7">
        <v>50000</v>
      </c>
      <c r="J283" s="7">
        <v>1435</v>
      </c>
      <c r="K283" s="7">
        <v>1854</v>
      </c>
      <c r="L283" s="7">
        <f t="shared" si="15"/>
        <v>1520</v>
      </c>
      <c r="M283" s="7">
        <v>7156.49</v>
      </c>
      <c r="N283" s="7">
        <f t="shared" si="13"/>
        <v>11965.49</v>
      </c>
      <c r="O283" s="7">
        <f t="shared" si="14"/>
        <v>38034.51</v>
      </c>
    </row>
    <row r="284" spans="1:15" ht="24.75" customHeight="1" x14ac:dyDescent="0.25">
      <c r="A284" s="6">
        <v>276</v>
      </c>
      <c r="B284" s="6" t="s">
        <v>401</v>
      </c>
      <c r="C284" s="6" t="s">
        <v>362</v>
      </c>
      <c r="D284" s="6" t="s">
        <v>186</v>
      </c>
      <c r="E284" s="6" t="s">
        <v>28</v>
      </c>
      <c r="F284" s="6" t="s">
        <v>29</v>
      </c>
      <c r="G284" s="7">
        <v>50000</v>
      </c>
      <c r="H284" s="7">
        <v>0</v>
      </c>
      <c r="I284" s="7">
        <v>50000</v>
      </c>
      <c r="J284" s="7">
        <v>1435</v>
      </c>
      <c r="K284" s="7">
        <v>1854</v>
      </c>
      <c r="L284" s="7">
        <f t="shared" si="15"/>
        <v>1520</v>
      </c>
      <c r="M284" s="7">
        <v>525</v>
      </c>
      <c r="N284" s="7">
        <f t="shared" si="13"/>
        <v>5334</v>
      </c>
      <c r="O284" s="7">
        <f t="shared" si="14"/>
        <v>44666</v>
      </c>
    </row>
    <row r="285" spans="1:15" ht="24.75" customHeight="1" x14ac:dyDescent="0.25">
      <c r="A285" s="6">
        <v>277</v>
      </c>
      <c r="B285" s="6" t="s">
        <v>403</v>
      </c>
      <c r="C285" s="6" t="s">
        <v>362</v>
      </c>
      <c r="D285" s="6" t="s">
        <v>186</v>
      </c>
      <c r="E285" s="6" t="s">
        <v>28</v>
      </c>
      <c r="F285" s="6" t="s">
        <v>29</v>
      </c>
      <c r="G285" s="7">
        <v>50000</v>
      </c>
      <c r="H285" s="7">
        <v>0</v>
      </c>
      <c r="I285" s="7">
        <v>50000</v>
      </c>
      <c r="J285" s="7">
        <v>1435</v>
      </c>
      <c r="K285" s="7">
        <v>1854</v>
      </c>
      <c r="L285" s="7">
        <f t="shared" si="15"/>
        <v>1520</v>
      </c>
      <c r="M285" s="7">
        <v>4189.04</v>
      </c>
      <c r="N285" s="7">
        <f t="shared" si="13"/>
        <v>8998.0400000000009</v>
      </c>
      <c r="O285" s="7">
        <f t="shared" si="14"/>
        <v>41001.96</v>
      </c>
    </row>
    <row r="286" spans="1:15" ht="24.75" customHeight="1" x14ac:dyDescent="0.25">
      <c r="A286" s="6">
        <v>278</v>
      </c>
      <c r="B286" s="6" t="s">
        <v>404</v>
      </c>
      <c r="C286" s="6" t="s">
        <v>362</v>
      </c>
      <c r="D286" s="6" t="s">
        <v>288</v>
      </c>
      <c r="E286" s="6" t="s">
        <v>36</v>
      </c>
      <c r="F286" s="6" t="s">
        <v>29</v>
      </c>
      <c r="G286" s="7">
        <v>50000</v>
      </c>
      <c r="H286" s="7">
        <v>0</v>
      </c>
      <c r="I286" s="7">
        <v>50000</v>
      </c>
      <c r="J286" s="7">
        <v>1435</v>
      </c>
      <c r="K286" s="7">
        <v>1854</v>
      </c>
      <c r="L286" s="7">
        <v>1520</v>
      </c>
      <c r="M286" s="7">
        <v>425</v>
      </c>
      <c r="N286" s="7">
        <f t="shared" si="13"/>
        <v>5234</v>
      </c>
      <c r="O286" s="7">
        <f t="shared" si="14"/>
        <v>44766</v>
      </c>
    </row>
    <row r="287" spans="1:15" ht="24.75" customHeight="1" x14ac:dyDescent="0.25">
      <c r="A287" s="6">
        <v>279</v>
      </c>
      <c r="B287" s="6" t="s">
        <v>405</v>
      </c>
      <c r="C287" s="6" t="s">
        <v>362</v>
      </c>
      <c r="D287" s="6" t="s">
        <v>47</v>
      </c>
      <c r="E287" s="6" t="s">
        <v>36</v>
      </c>
      <c r="F287" s="6" t="s">
        <v>29</v>
      </c>
      <c r="G287" s="7">
        <v>15000</v>
      </c>
      <c r="H287" s="7">
        <v>0</v>
      </c>
      <c r="I287" s="7">
        <v>15000</v>
      </c>
      <c r="J287" s="7">
        <v>430.5</v>
      </c>
      <c r="K287" s="7">
        <v>0</v>
      </c>
      <c r="L287" s="7">
        <v>456</v>
      </c>
      <c r="M287" s="7">
        <v>25</v>
      </c>
      <c r="N287" s="7">
        <f t="shared" si="13"/>
        <v>911.5</v>
      </c>
      <c r="O287" s="7">
        <f t="shared" si="14"/>
        <v>14088.5</v>
      </c>
    </row>
    <row r="288" spans="1:15" ht="24.75" customHeight="1" x14ac:dyDescent="0.25">
      <c r="A288" s="6">
        <v>280</v>
      </c>
      <c r="B288" t="s">
        <v>406</v>
      </c>
      <c r="C288" s="6" t="s">
        <v>362</v>
      </c>
      <c r="D288" s="6" t="s">
        <v>47</v>
      </c>
      <c r="E288" s="6" t="s">
        <v>36</v>
      </c>
      <c r="F288" s="6" t="s">
        <v>29</v>
      </c>
      <c r="G288" s="7">
        <v>15000</v>
      </c>
      <c r="H288" s="7">
        <v>0</v>
      </c>
      <c r="I288" s="7">
        <v>15000</v>
      </c>
      <c r="J288" s="7">
        <v>430.5</v>
      </c>
      <c r="K288" s="7">
        <v>0</v>
      </c>
      <c r="L288" s="7">
        <v>456</v>
      </c>
      <c r="M288" s="7">
        <v>25</v>
      </c>
      <c r="N288" s="7">
        <f t="shared" si="13"/>
        <v>911.5</v>
      </c>
      <c r="O288" s="7">
        <f t="shared" si="14"/>
        <v>14088.5</v>
      </c>
    </row>
    <row r="289" spans="1:15" ht="24.75" customHeight="1" x14ac:dyDescent="0.25">
      <c r="A289" s="6">
        <v>281</v>
      </c>
      <c r="B289" t="s">
        <v>407</v>
      </c>
      <c r="C289" s="6" t="s">
        <v>362</v>
      </c>
      <c r="D289" s="6" t="s">
        <v>47</v>
      </c>
      <c r="E289" s="6" t="s">
        <v>36</v>
      </c>
      <c r="F289" s="6" t="s">
        <v>29</v>
      </c>
      <c r="G289" s="7">
        <v>15000</v>
      </c>
      <c r="H289" s="7">
        <v>0</v>
      </c>
      <c r="I289" s="7">
        <v>15000</v>
      </c>
      <c r="J289" s="7">
        <v>430.5</v>
      </c>
      <c r="K289" s="7">
        <v>0</v>
      </c>
      <c r="L289" s="7">
        <v>456</v>
      </c>
      <c r="M289" s="7">
        <v>25</v>
      </c>
      <c r="N289" s="7">
        <f t="shared" si="13"/>
        <v>911.5</v>
      </c>
      <c r="O289" s="7">
        <f t="shared" si="14"/>
        <v>14088.5</v>
      </c>
    </row>
    <row r="290" spans="1:15" ht="24.75" customHeight="1" x14ac:dyDescent="0.25">
      <c r="A290" s="6">
        <v>282</v>
      </c>
      <c r="B290" t="s">
        <v>408</v>
      </c>
      <c r="C290" s="6" t="s">
        <v>362</v>
      </c>
      <c r="D290" s="6" t="s">
        <v>47</v>
      </c>
      <c r="E290" s="6" t="s">
        <v>36</v>
      </c>
      <c r="F290" s="6" t="s">
        <v>29</v>
      </c>
      <c r="G290" s="7">
        <v>15000</v>
      </c>
      <c r="H290" s="7">
        <v>0</v>
      </c>
      <c r="I290" s="7">
        <v>15000</v>
      </c>
      <c r="J290" s="7">
        <v>430.5</v>
      </c>
      <c r="K290" s="7">
        <v>0</v>
      </c>
      <c r="L290" s="7">
        <v>456</v>
      </c>
      <c r="M290" s="7">
        <v>25</v>
      </c>
      <c r="N290" s="7">
        <f t="shared" si="13"/>
        <v>911.5</v>
      </c>
      <c r="O290" s="7">
        <f t="shared" si="14"/>
        <v>14088.5</v>
      </c>
    </row>
    <row r="291" spans="1:15" ht="24.75" customHeight="1" x14ac:dyDescent="0.25">
      <c r="A291" s="6">
        <v>283</v>
      </c>
      <c r="B291" t="s">
        <v>409</v>
      </c>
      <c r="C291" s="6" t="s">
        <v>362</v>
      </c>
      <c r="D291" s="6" t="s">
        <v>47</v>
      </c>
      <c r="E291" s="6" t="s">
        <v>36</v>
      </c>
      <c r="F291" s="6" t="s">
        <v>29</v>
      </c>
      <c r="G291" s="7">
        <v>20000</v>
      </c>
      <c r="H291" s="7">
        <v>0</v>
      </c>
      <c r="I291" s="7">
        <v>20000</v>
      </c>
      <c r="J291" s="7">
        <v>574</v>
      </c>
      <c r="K291" s="7">
        <v>0</v>
      </c>
      <c r="L291" s="7">
        <f t="shared" si="15"/>
        <v>608</v>
      </c>
      <c r="M291" s="7">
        <v>25</v>
      </c>
      <c r="N291" s="7">
        <f t="shared" si="13"/>
        <v>1207</v>
      </c>
      <c r="O291" s="7">
        <f t="shared" si="14"/>
        <v>18793</v>
      </c>
    </row>
    <row r="292" spans="1:15" ht="24.75" customHeight="1" x14ac:dyDescent="0.25">
      <c r="A292" s="6">
        <v>284</v>
      </c>
      <c r="B292" t="s">
        <v>1437</v>
      </c>
      <c r="C292" s="6" t="s">
        <v>362</v>
      </c>
      <c r="D292" s="6" t="s">
        <v>47</v>
      </c>
      <c r="E292" s="6" t="s">
        <v>36</v>
      </c>
      <c r="F292" s="6" t="s">
        <v>37</v>
      </c>
      <c r="G292" s="7">
        <v>20000</v>
      </c>
      <c r="H292" s="7">
        <v>0</v>
      </c>
      <c r="I292" s="7">
        <v>20000</v>
      </c>
      <c r="J292" s="7">
        <v>574</v>
      </c>
      <c r="K292" s="7">
        <v>0</v>
      </c>
      <c r="L292" s="7">
        <v>608</v>
      </c>
      <c r="M292" s="7">
        <v>25</v>
      </c>
      <c r="N292" s="7">
        <v>1207</v>
      </c>
      <c r="O292" s="7">
        <v>18793</v>
      </c>
    </row>
    <row r="293" spans="1:15" ht="24.75" customHeight="1" x14ac:dyDescent="0.25">
      <c r="A293" s="6">
        <v>285</v>
      </c>
      <c r="B293" s="6" t="s">
        <v>410</v>
      </c>
      <c r="C293" s="6" t="s">
        <v>411</v>
      </c>
      <c r="D293" s="6" t="s">
        <v>200</v>
      </c>
      <c r="E293" s="6" t="s">
        <v>55</v>
      </c>
      <c r="F293" s="6" t="s">
        <v>29</v>
      </c>
      <c r="G293" s="7">
        <v>50000</v>
      </c>
      <c r="H293" s="7">
        <v>0</v>
      </c>
      <c r="I293" s="7">
        <v>50000</v>
      </c>
      <c r="J293" s="7">
        <v>1435</v>
      </c>
      <c r="K293" s="7">
        <v>1854</v>
      </c>
      <c r="L293" s="7">
        <f t="shared" si="15"/>
        <v>1520</v>
      </c>
      <c r="M293" s="7">
        <v>1225</v>
      </c>
      <c r="N293" s="7">
        <f t="shared" si="13"/>
        <v>6034</v>
      </c>
      <c r="O293" s="7">
        <f t="shared" si="14"/>
        <v>43966</v>
      </c>
    </row>
    <row r="294" spans="1:15" ht="24.75" customHeight="1" x14ac:dyDescent="0.25">
      <c r="A294" s="6">
        <v>286</v>
      </c>
      <c r="B294" s="6" t="s">
        <v>412</v>
      </c>
      <c r="C294" s="6" t="s">
        <v>411</v>
      </c>
      <c r="D294" s="6" t="s">
        <v>186</v>
      </c>
      <c r="E294" s="6" t="s">
        <v>28</v>
      </c>
      <c r="F294" s="6" t="s">
        <v>37</v>
      </c>
      <c r="G294" s="7">
        <v>45000</v>
      </c>
      <c r="H294" s="7">
        <v>0</v>
      </c>
      <c r="I294" s="7">
        <v>45000</v>
      </c>
      <c r="J294" s="7">
        <v>1291.5</v>
      </c>
      <c r="K294" s="7">
        <v>1148.33</v>
      </c>
      <c r="L294" s="7">
        <v>1368</v>
      </c>
      <c r="M294" s="7">
        <v>15427.84</v>
      </c>
      <c r="N294" s="7">
        <f t="shared" si="13"/>
        <v>19235.669999999998</v>
      </c>
      <c r="O294" s="7">
        <f t="shared" si="14"/>
        <v>25764.33</v>
      </c>
    </row>
    <row r="295" spans="1:15" ht="24.75" customHeight="1" x14ac:dyDescent="0.25">
      <c r="A295" s="6">
        <v>287</v>
      </c>
      <c r="B295" s="6" t="s">
        <v>413</v>
      </c>
      <c r="C295" s="6" t="s">
        <v>411</v>
      </c>
      <c r="D295" s="6" t="s">
        <v>186</v>
      </c>
      <c r="E295" s="6" t="s">
        <v>28</v>
      </c>
      <c r="F295" s="6" t="s">
        <v>29</v>
      </c>
      <c r="G295" s="7">
        <v>50000</v>
      </c>
      <c r="H295" s="7">
        <v>0</v>
      </c>
      <c r="I295" s="7">
        <v>50000</v>
      </c>
      <c r="J295" s="7">
        <v>1435</v>
      </c>
      <c r="K295" s="7">
        <v>1854</v>
      </c>
      <c r="L295" s="7">
        <f t="shared" si="15"/>
        <v>1520</v>
      </c>
      <c r="M295" s="7">
        <v>4710.8</v>
      </c>
      <c r="N295" s="7">
        <f t="shared" si="13"/>
        <v>9519.7999999999993</v>
      </c>
      <c r="O295" s="7">
        <f t="shared" si="14"/>
        <v>40480.199999999997</v>
      </c>
    </row>
    <row r="296" spans="1:15" ht="24.75" customHeight="1" x14ac:dyDescent="0.25">
      <c r="A296" s="6">
        <v>288</v>
      </c>
      <c r="B296" s="6" t="s">
        <v>414</v>
      </c>
      <c r="C296" s="6" t="s">
        <v>411</v>
      </c>
      <c r="D296" s="6" t="s">
        <v>186</v>
      </c>
      <c r="E296" s="6" t="s">
        <v>55</v>
      </c>
      <c r="F296" s="6" t="s">
        <v>29</v>
      </c>
      <c r="G296" s="7">
        <v>50000</v>
      </c>
      <c r="H296" s="7">
        <v>0</v>
      </c>
      <c r="I296" s="7">
        <v>50000</v>
      </c>
      <c r="J296" s="7">
        <v>1435</v>
      </c>
      <c r="K296" s="7">
        <v>1854</v>
      </c>
      <c r="L296" s="7">
        <f t="shared" si="15"/>
        <v>1520</v>
      </c>
      <c r="M296" s="7">
        <v>925</v>
      </c>
      <c r="N296" s="7">
        <f t="shared" si="13"/>
        <v>5734</v>
      </c>
      <c r="O296" s="7">
        <f t="shared" si="14"/>
        <v>44266</v>
      </c>
    </row>
    <row r="297" spans="1:15" ht="24.75" customHeight="1" x14ac:dyDescent="0.25">
      <c r="A297" s="6">
        <v>289</v>
      </c>
      <c r="B297" s="6" t="s">
        <v>415</v>
      </c>
      <c r="C297" s="6" t="s">
        <v>411</v>
      </c>
      <c r="D297" s="6" t="s">
        <v>77</v>
      </c>
      <c r="E297" s="6" t="s">
        <v>55</v>
      </c>
      <c r="F297" s="6" t="s">
        <v>37</v>
      </c>
      <c r="G297" s="7">
        <v>50000</v>
      </c>
      <c r="H297" s="7">
        <v>0</v>
      </c>
      <c r="I297" s="7">
        <v>50000</v>
      </c>
      <c r="J297" s="7">
        <v>1435</v>
      </c>
      <c r="K297" s="7">
        <v>1596.68</v>
      </c>
      <c r="L297" s="7">
        <f t="shared" si="15"/>
        <v>1520</v>
      </c>
      <c r="M297" s="7">
        <v>9249.84</v>
      </c>
      <c r="N297" s="7">
        <f t="shared" si="13"/>
        <v>13801.52</v>
      </c>
      <c r="O297" s="7">
        <f t="shared" si="14"/>
        <v>36198.479999999996</v>
      </c>
    </row>
    <row r="298" spans="1:15" ht="24.75" customHeight="1" x14ac:dyDescent="0.25">
      <c r="A298" s="6">
        <v>290</v>
      </c>
      <c r="B298" s="6" t="s">
        <v>416</v>
      </c>
      <c r="C298" s="6" t="s">
        <v>411</v>
      </c>
      <c r="D298" s="6" t="s">
        <v>186</v>
      </c>
      <c r="E298" s="6" t="s">
        <v>28</v>
      </c>
      <c r="F298" s="6" t="s">
        <v>29</v>
      </c>
      <c r="G298" s="7">
        <v>50000</v>
      </c>
      <c r="H298" s="7">
        <v>0</v>
      </c>
      <c r="I298" s="7">
        <v>50000</v>
      </c>
      <c r="J298" s="7">
        <v>1435</v>
      </c>
      <c r="K298" s="7">
        <v>1854</v>
      </c>
      <c r="L298" s="7">
        <f t="shared" si="15"/>
        <v>1520</v>
      </c>
      <c r="M298" s="7">
        <v>10307.57</v>
      </c>
      <c r="N298" s="7">
        <f t="shared" si="13"/>
        <v>15116.57</v>
      </c>
      <c r="O298" s="7">
        <f t="shared" si="14"/>
        <v>34883.43</v>
      </c>
    </row>
    <row r="299" spans="1:15" ht="24.75" customHeight="1" x14ac:dyDescent="0.25">
      <c r="A299" s="6">
        <v>291</v>
      </c>
      <c r="B299" s="6" t="s">
        <v>417</v>
      </c>
      <c r="C299" s="6" t="s">
        <v>411</v>
      </c>
      <c r="D299" s="6" t="s">
        <v>186</v>
      </c>
      <c r="E299" s="6" t="s">
        <v>28</v>
      </c>
      <c r="F299" s="6" t="s">
        <v>37</v>
      </c>
      <c r="G299" s="7">
        <v>50000</v>
      </c>
      <c r="H299" s="7">
        <v>0</v>
      </c>
      <c r="I299" s="7">
        <v>50000</v>
      </c>
      <c r="J299" s="7">
        <v>1435</v>
      </c>
      <c r="K299" s="7">
        <v>1854</v>
      </c>
      <c r="L299" s="7">
        <f t="shared" si="15"/>
        <v>1520</v>
      </c>
      <c r="M299" s="7">
        <v>29982.959999999999</v>
      </c>
      <c r="N299" s="7">
        <f t="shared" si="13"/>
        <v>34791.96</v>
      </c>
      <c r="O299" s="7">
        <f t="shared" si="14"/>
        <v>15208.04</v>
      </c>
    </row>
    <row r="300" spans="1:15" ht="24.75" customHeight="1" x14ac:dyDescent="0.25">
      <c r="A300" s="6">
        <v>292</v>
      </c>
      <c r="B300" t="s">
        <v>418</v>
      </c>
      <c r="C300" s="6" t="s">
        <v>411</v>
      </c>
      <c r="D300" s="6" t="s">
        <v>47</v>
      </c>
      <c r="E300" s="6" t="s">
        <v>36</v>
      </c>
      <c r="F300" s="6" t="s">
        <v>29</v>
      </c>
      <c r="G300" s="7">
        <v>15000</v>
      </c>
      <c r="H300" s="7">
        <v>0</v>
      </c>
      <c r="I300" s="7">
        <v>15000</v>
      </c>
      <c r="J300" s="7">
        <v>430.5</v>
      </c>
      <c r="K300" s="7">
        <v>0</v>
      </c>
      <c r="L300" s="7">
        <v>456</v>
      </c>
      <c r="M300" s="7">
        <v>25</v>
      </c>
      <c r="N300" s="7">
        <f t="shared" si="13"/>
        <v>911.5</v>
      </c>
      <c r="O300" s="7">
        <f t="shared" si="14"/>
        <v>14088.5</v>
      </c>
    </row>
    <row r="301" spans="1:15" ht="24.75" customHeight="1" x14ac:dyDescent="0.25">
      <c r="A301" s="6">
        <v>293</v>
      </c>
      <c r="B301" t="s">
        <v>1465</v>
      </c>
      <c r="C301" s="6" t="s">
        <v>411</v>
      </c>
      <c r="D301" s="6" t="s">
        <v>47</v>
      </c>
      <c r="E301" s="6" t="s">
        <v>36</v>
      </c>
      <c r="F301" s="6" t="s">
        <v>29</v>
      </c>
      <c r="G301" s="7">
        <v>15000</v>
      </c>
      <c r="H301" s="7">
        <v>0</v>
      </c>
      <c r="I301" s="7">
        <v>15000</v>
      </c>
      <c r="J301" s="7">
        <v>430.5</v>
      </c>
      <c r="K301" s="7">
        <v>0</v>
      </c>
      <c r="L301" s="7">
        <v>456</v>
      </c>
      <c r="M301" s="7">
        <v>25</v>
      </c>
      <c r="N301" s="7">
        <v>911.5</v>
      </c>
      <c r="O301" s="7">
        <v>14088.5</v>
      </c>
    </row>
    <row r="302" spans="1:15" ht="24.75" customHeight="1" x14ac:dyDescent="0.25">
      <c r="A302" s="6">
        <v>294</v>
      </c>
      <c r="B302" t="s">
        <v>1472</v>
      </c>
      <c r="C302" s="6" t="s">
        <v>411</v>
      </c>
      <c r="D302" s="6" t="s">
        <v>47</v>
      </c>
      <c r="E302" s="6" t="s">
        <v>36</v>
      </c>
      <c r="F302" s="6" t="s">
        <v>29</v>
      </c>
      <c r="G302" s="7">
        <v>15000</v>
      </c>
      <c r="H302" s="7">
        <v>0</v>
      </c>
      <c r="I302" s="7">
        <v>15000</v>
      </c>
      <c r="J302" s="7">
        <v>430.5</v>
      </c>
      <c r="K302" s="7">
        <v>0</v>
      </c>
      <c r="L302" s="7">
        <v>456</v>
      </c>
      <c r="M302" s="7">
        <v>25</v>
      </c>
      <c r="N302" s="7">
        <v>911.5</v>
      </c>
      <c r="O302" s="7">
        <v>14088.5</v>
      </c>
    </row>
    <row r="303" spans="1:15" ht="24.75" customHeight="1" x14ac:dyDescent="0.25">
      <c r="A303" s="6">
        <v>295</v>
      </c>
      <c r="B303" t="s">
        <v>1473</v>
      </c>
      <c r="C303" s="6" t="s">
        <v>411</v>
      </c>
      <c r="D303" s="6" t="s">
        <v>47</v>
      </c>
      <c r="E303" s="6" t="s">
        <v>36</v>
      </c>
      <c r="F303" s="6" t="s">
        <v>29</v>
      </c>
      <c r="G303" s="7">
        <v>15000</v>
      </c>
      <c r="H303" s="7">
        <v>0</v>
      </c>
      <c r="I303" s="7">
        <v>15000</v>
      </c>
      <c r="J303" s="7">
        <v>430.5</v>
      </c>
      <c r="K303" s="7">
        <v>0</v>
      </c>
      <c r="L303" s="7">
        <v>456</v>
      </c>
      <c r="M303" s="7">
        <v>25</v>
      </c>
      <c r="N303" s="7">
        <v>911.5</v>
      </c>
      <c r="O303" s="7">
        <v>14088.5</v>
      </c>
    </row>
    <row r="304" spans="1:15" ht="24.75" customHeight="1" x14ac:dyDescent="0.25">
      <c r="A304" s="6">
        <v>296</v>
      </c>
      <c r="B304" s="6" t="s">
        <v>419</v>
      </c>
      <c r="C304" s="6" t="s">
        <v>411</v>
      </c>
      <c r="D304" s="6" t="s">
        <v>186</v>
      </c>
      <c r="E304" s="6" t="s">
        <v>28</v>
      </c>
      <c r="F304" s="6" t="s">
        <v>29</v>
      </c>
      <c r="G304" s="7">
        <v>50000</v>
      </c>
      <c r="H304" s="7">
        <v>0</v>
      </c>
      <c r="I304" s="7">
        <v>50000</v>
      </c>
      <c r="J304" s="7">
        <v>1435</v>
      </c>
      <c r="K304" s="7">
        <v>1854</v>
      </c>
      <c r="L304" s="7">
        <f t="shared" si="15"/>
        <v>1520</v>
      </c>
      <c r="M304" s="7">
        <v>425</v>
      </c>
      <c r="N304" s="7">
        <f t="shared" si="13"/>
        <v>5234</v>
      </c>
      <c r="O304" s="7">
        <f t="shared" si="14"/>
        <v>44766</v>
      </c>
    </row>
    <row r="305" spans="1:15" ht="24.75" customHeight="1" x14ac:dyDescent="0.25">
      <c r="A305" s="6">
        <v>297</v>
      </c>
      <c r="B305" s="6" t="s">
        <v>420</v>
      </c>
      <c r="C305" s="6" t="s">
        <v>411</v>
      </c>
      <c r="D305" s="6" t="s">
        <v>186</v>
      </c>
      <c r="E305" s="6" t="s">
        <v>28</v>
      </c>
      <c r="F305" s="6" t="s">
        <v>29</v>
      </c>
      <c r="G305" s="7">
        <v>50000</v>
      </c>
      <c r="H305" s="7">
        <v>0</v>
      </c>
      <c r="I305" s="7">
        <v>50000</v>
      </c>
      <c r="J305" s="7">
        <v>1435</v>
      </c>
      <c r="K305" s="7">
        <v>1854</v>
      </c>
      <c r="L305" s="7">
        <f t="shared" si="15"/>
        <v>1520</v>
      </c>
      <c r="M305" s="7">
        <v>925</v>
      </c>
      <c r="N305" s="7">
        <f t="shared" si="13"/>
        <v>5734</v>
      </c>
      <c r="O305" s="7">
        <f t="shared" si="14"/>
        <v>44266</v>
      </c>
    </row>
    <row r="306" spans="1:15" ht="24.75" customHeight="1" x14ac:dyDescent="0.25">
      <c r="A306" s="6">
        <v>298</v>
      </c>
      <c r="B306" s="6" t="s">
        <v>421</v>
      </c>
      <c r="C306" s="6" t="s">
        <v>411</v>
      </c>
      <c r="D306" s="6" t="s">
        <v>227</v>
      </c>
      <c r="E306" s="6" t="s">
        <v>55</v>
      </c>
      <c r="F306" s="6" t="s">
        <v>29</v>
      </c>
      <c r="G306" s="7">
        <v>50000</v>
      </c>
      <c r="H306" s="7">
        <v>0</v>
      </c>
      <c r="I306" s="7">
        <v>50000</v>
      </c>
      <c r="J306" s="7">
        <v>1435</v>
      </c>
      <c r="K306" s="7">
        <v>1854</v>
      </c>
      <c r="L306" s="7">
        <f t="shared" si="15"/>
        <v>1520</v>
      </c>
      <c r="M306" s="7">
        <v>925</v>
      </c>
      <c r="N306" s="7">
        <f t="shared" si="13"/>
        <v>5734</v>
      </c>
      <c r="O306" s="7">
        <f t="shared" si="14"/>
        <v>44266</v>
      </c>
    </row>
    <row r="307" spans="1:15" ht="24.75" customHeight="1" x14ac:dyDescent="0.25">
      <c r="A307" s="6">
        <v>299</v>
      </c>
      <c r="B307" s="6" t="s">
        <v>422</v>
      </c>
      <c r="C307" s="6" t="s">
        <v>411</v>
      </c>
      <c r="D307" s="6" t="s">
        <v>177</v>
      </c>
      <c r="E307" s="6" t="s">
        <v>36</v>
      </c>
      <c r="F307" s="6" t="s">
        <v>29</v>
      </c>
      <c r="G307" s="7">
        <v>15000</v>
      </c>
      <c r="H307" s="7">
        <v>0</v>
      </c>
      <c r="I307" s="7">
        <v>15000</v>
      </c>
      <c r="J307" s="7">
        <v>430.5</v>
      </c>
      <c r="K307" s="7">
        <v>0</v>
      </c>
      <c r="L307" s="7">
        <v>456</v>
      </c>
      <c r="M307" s="7">
        <v>4186.0600000000004</v>
      </c>
      <c r="N307" s="7">
        <f t="shared" si="13"/>
        <v>5072.5600000000004</v>
      </c>
      <c r="O307" s="7">
        <f t="shared" si="14"/>
        <v>9927.4399999999987</v>
      </c>
    </row>
    <row r="308" spans="1:15" ht="24.75" customHeight="1" x14ac:dyDescent="0.25">
      <c r="A308" s="6">
        <v>300</v>
      </c>
      <c r="B308" s="6" t="s">
        <v>423</v>
      </c>
      <c r="C308" s="6" t="s">
        <v>411</v>
      </c>
      <c r="D308" s="6" t="s">
        <v>103</v>
      </c>
      <c r="E308" s="6" t="s">
        <v>36</v>
      </c>
      <c r="F308" s="6" t="s">
        <v>29</v>
      </c>
      <c r="G308" s="7">
        <v>11000</v>
      </c>
      <c r="H308" s="7">
        <v>0</v>
      </c>
      <c r="I308" s="7">
        <v>11000</v>
      </c>
      <c r="J308" s="7">
        <v>315.7</v>
      </c>
      <c r="K308" s="7">
        <v>0</v>
      </c>
      <c r="L308" s="7">
        <f t="shared" si="15"/>
        <v>334.4</v>
      </c>
      <c r="M308" s="7">
        <v>25</v>
      </c>
      <c r="N308" s="7">
        <f t="shared" si="13"/>
        <v>675.09999999999991</v>
      </c>
      <c r="O308" s="7">
        <f t="shared" si="14"/>
        <v>10324.9</v>
      </c>
    </row>
    <row r="309" spans="1:15" ht="24.75" customHeight="1" x14ac:dyDescent="0.25">
      <c r="A309" s="6">
        <v>301</v>
      </c>
      <c r="B309" s="6" t="s">
        <v>424</v>
      </c>
      <c r="C309" s="6" t="s">
        <v>411</v>
      </c>
      <c r="D309" s="6" t="s">
        <v>425</v>
      </c>
      <c r="E309" s="6" t="s">
        <v>28</v>
      </c>
      <c r="F309" s="6" t="s">
        <v>29</v>
      </c>
      <c r="G309" s="7">
        <v>31500</v>
      </c>
      <c r="H309" s="7">
        <v>0</v>
      </c>
      <c r="I309" s="7">
        <v>31500</v>
      </c>
      <c r="J309" s="7">
        <v>904.05</v>
      </c>
      <c r="K309" s="7">
        <v>0</v>
      </c>
      <c r="L309" s="7">
        <f t="shared" si="15"/>
        <v>957.6</v>
      </c>
      <c r="M309" s="7">
        <v>1925</v>
      </c>
      <c r="N309" s="7">
        <f t="shared" si="13"/>
        <v>3786.65</v>
      </c>
      <c r="O309" s="7">
        <f t="shared" si="14"/>
        <v>27713.35</v>
      </c>
    </row>
    <row r="310" spans="1:15" ht="24.75" customHeight="1" x14ac:dyDescent="0.25">
      <c r="A310" s="6">
        <v>302</v>
      </c>
      <c r="B310" s="6" t="s">
        <v>426</v>
      </c>
      <c r="C310" s="6" t="s">
        <v>411</v>
      </c>
      <c r="D310" s="6" t="s">
        <v>103</v>
      </c>
      <c r="E310" s="6" t="s">
        <v>36</v>
      </c>
      <c r="F310" s="6" t="s">
        <v>29</v>
      </c>
      <c r="G310" s="7">
        <v>15000</v>
      </c>
      <c r="H310" s="7">
        <v>0</v>
      </c>
      <c r="I310" s="7">
        <v>15000</v>
      </c>
      <c r="J310" s="7">
        <v>430.5</v>
      </c>
      <c r="K310" s="7">
        <v>0</v>
      </c>
      <c r="L310" s="7">
        <v>456</v>
      </c>
      <c r="M310" s="7">
        <v>25</v>
      </c>
      <c r="N310" s="7">
        <f t="shared" si="13"/>
        <v>911.5</v>
      </c>
      <c r="O310" s="7">
        <f t="shared" si="14"/>
        <v>14088.5</v>
      </c>
    </row>
    <row r="311" spans="1:15" ht="24.75" customHeight="1" x14ac:dyDescent="0.25">
      <c r="A311" s="6">
        <v>303</v>
      </c>
      <c r="B311" s="6" t="s">
        <v>427</v>
      </c>
      <c r="C311" s="6" t="s">
        <v>411</v>
      </c>
      <c r="D311" s="6" t="s">
        <v>67</v>
      </c>
      <c r="E311" s="6" t="s">
        <v>55</v>
      </c>
      <c r="F311" s="6" t="s">
        <v>37</v>
      </c>
      <c r="G311" s="7">
        <v>22050</v>
      </c>
      <c r="H311" s="7">
        <v>0</v>
      </c>
      <c r="I311" s="7">
        <v>22050</v>
      </c>
      <c r="J311" s="7">
        <v>632.84</v>
      </c>
      <c r="K311" s="7">
        <v>0</v>
      </c>
      <c r="L311" s="7">
        <f t="shared" si="15"/>
        <v>670.32</v>
      </c>
      <c r="M311" s="7">
        <v>25</v>
      </c>
      <c r="N311" s="7">
        <f t="shared" si="13"/>
        <v>1328.16</v>
      </c>
      <c r="O311" s="7">
        <f t="shared" si="14"/>
        <v>20721.84</v>
      </c>
    </row>
    <row r="312" spans="1:15" ht="24.75" customHeight="1" x14ac:dyDescent="0.25">
      <c r="A312" s="6">
        <v>304</v>
      </c>
      <c r="B312" s="6" t="s">
        <v>428</v>
      </c>
      <c r="C312" s="6" t="s">
        <v>411</v>
      </c>
      <c r="D312" s="6" t="s">
        <v>103</v>
      </c>
      <c r="E312" s="6" t="s">
        <v>36</v>
      </c>
      <c r="F312" s="6" t="s">
        <v>29</v>
      </c>
      <c r="G312" s="7">
        <v>15000</v>
      </c>
      <c r="H312" s="7">
        <v>0</v>
      </c>
      <c r="I312" s="7">
        <v>15000</v>
      </c>
      <c r="J312" s="7">
        <v>430.5</v>
      </c>
      <c r="K312" s="7">
        <v>0</v>
      </c>
      <c r="L312" s="7">
        <v>456</v>
      </c>
      <c r="M312" s="7">
        <v>25</v>
      </c>
      <c r="N312" s="7">
        <f t="shared" si="13"/>
        <v>911.5</v>
      </c>
      <c r="O312" s="7">
        <f t="shared" si="14"/>
        <v>14088.5</v>
      </c>
    </row>
    <row r="313" spans="1:15" ht="24.75" customHeight="1" x14ac:dyDescent="0.25">
      <c r="A313" s="6">
        <v>305</v>
      </c>
      <c r="B313" s="6" t="s">
        <v>429</v>
      </c>
      <c r="C313" s="6" t="s">
        <v>411</v>
      </c>
      <c r="D313" s="6" t="s">
        <v>186</v>
      </c>
      <c r="E313" s="6" t="s">
        <v>28</v>
      </c>
      <c r="F313" s="6" t="s">
        <v>37</v>
      </c>
      <c r="G313" s="7">
        <v>50000</v>
      </c>
      <c r="H313" s="7">
        <v>0</v>
      </c>
      <c r="I313" s="7">
        <v>50000</v>
      </c>
      <c r="J313" s="7">
        <v>1435</v>
      </c>
      <c r="K313" s="7">
        <v>1854</v>
      </c>
      <c r="L313" s="7">
        <f t="shared" si="15"/>
        <v>1520</v>
      </c>
      <c r="M313" s="7">
        <v>925</v>
      </c>
      <c r="N313" s="7">
        <f t="shared" si="13"/>
        <v>5734</v>
      </c>
      <c r="O313" s="7">
        <f t="shared" si="14"/>
        <v>44266</v>
      </c>
    </row>
    <row r="314" spans="1:15" ht="24.75" customHeight="1" x14ac:dyDescent="0.25">
      <c r="A314" s="6">
        <v>306</v>
      </c>
      <c r="B314" s="6" t="s">
        <v>430</v>
      </c>
      <c r="C314" s="6" t="s">
        <v>411</v>
      </c>
      <c r="D314" s="6" t="s">
        <v>227</v>
      </c>
      <c r="E314" s="6" t="s">
        <v>55</v>
      </c>
      <c r="F314" s="6" t="s">
        <v>29</v>
      </c>
      <c r="G314" s="7">
        <v>50000</v>
      </c>
      <c r="H314" s="7">
        <v>0</v>
      </c>
      <c r="I314" s="7">
        <v>50000</v>
      </c>
      <c r="J314" s="7">
        <v>1435</v>
      </c>
      <c r="K314" s="7">
        <v>1854</v>
      </c>
      <c r="L314" s="7">
        <f t="shared" si="15"/>
        <v>1520</v>
      </c>
      <c r="M314" s="7">
        <v>3357.3</v>
      </c>
      <c r="N314" s="7">
        <f t="shared" si="13"/>
        <v>8166.3</v>
      </c>
      <c r="O314" s="7">
        <f t="shared" si="14"/>
        <v>41833.699999999997</v>
      </c>
    </row>
    <row r="315" spans="1:15" ht="24.75" customHeight="1" x14ac:dyDescent="0.25">
      <c r="A315" s="6">
        <v>307</v>
      </c>
      <c r="B315" s="6" t="s">
        <v>431</v>
      </c>
      <c r="C315" s="6" t="s">
        <v>411</v>
      </c>
      <c r="D315" s="6" t="s">
        <v>103</v>
      </c>
      <c r="E315" s="6" t="s">
        <v>36</v>
      </c>
      <c r="F315" s="6" t="s">
        <v>29</v>
      </c>
      <c r="G315" s="7">
        <v>15000</v>
      </c>
      <c r="H315" s="7">
        <v>0</v>
      </c>
      <c r="I315" s="7">
        <v>15000</v>
      </c>
      <c r="J315" s="7">
        <v>430.5</v>
      </c>
      <c r="K315" s="7">
        <v>0</v>
      </c>
      <c r="L315" s="7">
        <v>456</v>
      </c>
      <c r="M315" s="7">
        <v>25</v>
      </c>
      <c r="N315" s="7">
        <f t="shared" si="13"/>
        <v>911.5</v>
      </c>
      <c r="O315" s="7">
        <f t="shared" si="14"/>
        <v>14088.5</v>
      </c>
    </row>
    <row r="316" spans="1:15" ht="24.75" customHeight="1" x14ac:dyDescent="0.25">
      <c r="A316" s="6">
        <v>308</v>
      </c>
      <c r="B316" s="6" t="s">
        <v>432</v>
      </c>
      <c r="C316" s="6" t="s">
        <v>411</v>
      </c>
      <c r="D316" s="6" t="s">
        <v>227</v>
      </c>
      <c r="E316" s="6" t="s">
        <v>55</v>
      </c>
      <c r="F316" s="6" t="s">
        <v>29</v>
      </c>
      <c r="G316" s="7">
        <v>50000</v>
      </c>
      <c r="H316" s="7">
        <v>0</v>
      </c>
      <c r="I316" s="7">
        <v>50000</v>
      </c>
      <c r="J316" s="7">
        <v>1435</v>
      </c>
      <c r="K316" s="7">
        <v>1854</v>
      </c>
      <c r="L316" s="7">
        <f t="shared" si="15"/>
        <v>1520</v>
      </c>
      <c r="M316" s="7">
        <v>1375</v>
      </c>
      <c r="N316" s="7">
        <f t="shared" si="13"/>
        <v>6184</v>
      </c>
      <c r="O316" s="7">
        <f t="shared" si="14"/>
        <v>43816</v>
      </c>
    </row>
    <row r="317" spans="1:15" ht="24.75" customHeight="1" x14ac:dyDescent="0.25">
      <c r="A317" s="6">
        <v>309</v>
      </c>
      <c r="B317" s="1" t="s">
        <v>433</v>
      </c>
      <c r="C317" s="6" t="s">
        <v>411</v>
      </c>
      <c r="D317" s="1" t="s">
        <v>125</v>
      </c>
      <c r="E317" s="6" t="s">
        <v>28</v>
      </c>
      <c r="F317" s="6" t="s">
        <v>29</v>
      </c>
      <c r="G317" s="7">
        <v>11000</v>
      </c>
      <c r="H317" s="7">
        <v>0</v>
      </c>
      <c r="I317" s="7">
        <v>11000</v>
      </c>
      <c r="J317" s="7">
        <v>315.7</v>
      </c>
      <c r="K317" s="7">
        <v>0</v>
      </c>
      <c r="L317" s="7">
        <f t="shared" si="15"/>
        <v>334.4</v>
      </c>
      <c r="M317" s="7">
        <v>25</v>
      </c>
      <c r="N317" s="7">
        <f t="shared" si="13"/>
        <v>675.09999999999991</v>
      </c>
      <c r="O317" s="7">
        <f t="shared" si="14"/>
        <v>10324.9</v>
      </c>
    </row>
    <row r="318" spans="1:15" ht="24.75" customHeight="1" x14ac:dyDescent="0.25">
      <c r="A318" s="6">
        <v>310</v>
      </c>
      <c r="B318" s="6" t="s">
        <v>434</v>
      </c>
      <c r="C318" s="6" t="s">
        <v>411</v>
      </c>
      <c r="D318" s="6" t="s">
        <v>177</v>
      </c>
      <c r="E318" s="6" t="s">
        <v>36</v>
      </c>
      <c r="F318" s="6" t="s">
        <v>29</v>
      </c>
      <c r="G318" s="7">
        <v>11000</v>
      </c>
      <c r="H318" s="7">
        <v>0</v>
      </c>
      <c r="I318" s="7">
        <v>11000</v>
      </c>
      <c r="J318" s="7">
        <v>315.7</v>
      </c>
      <c r="K318" s="7">
        <v>0</v>
      </c>
      <c r="L318" s="7">
        <f t="shared" si="15"/>
        <v>334.4</v>
      </c>
      <c r="M318" s="7">
        <v>25</v>
      </c>
      <c r="N318" s="7">
        <f t="shared" si="13"/>
        <v>675.09999999999991</v>
      </c>
      <c r="O318" s="7">
        <f t="shared" si="14"/>
        <v>10324.9</v>
      </c>
    </row>
    <row r="319" spans="1:15" ht="24.75" customHeight="1" x14ac:dyDescent="0.25">
      <c r="A319" s="6">
        <v>311</v>
      </c>
      <c r="B319" s="6" t="s">
        <v>435</v>
      </c>
      <c r="C319" s="6" t="s">
        <v>411</v>
      </c>
      <c r="D319" s="6" t="s">
        <v>186</v>
      </c>
      <c r="E319" s="6" t="s">
        <v>28</v>
      </c>
      <c r="F319" s="6" t="s">
        <v>29</v>
      </c>
      <c r="G319" s="7">
        <v>50000</v>
      </c>
      <c r="H319" s="7">
        <v>0</v>
      </c>
      <c r="I319" s="7">
        <v>50000</v>
      </c>
      <c r="J319" s="7">
        <v>1435</v>
      </c>
      <c r="K319" s="7">
        <v>1854</v>
      </c>
      <c r="L319" s="7">
        <f t="shared" si="15"/>
        <v>1520</v>
      </c>
      <c r="M319" s="7">
        <v>1017.5</v>
      </c>
      <c r="N319" s="7">
        <f t="shared" si="13"/>
        <v>5826.5</v>
      </c>
      <c r="O319" s="7">
        <f t="shared" si="14"/>
        <v>44173.5</v>
      </c>
    </row>
    <row r="320" spans="1:15" ht="24.75" customHeight="1" x14ac:dyDescent="0.25">
      <c r="A320" s="6">
        <v>312</v>
      </c>
      <c r="B320" s="6" t="s">
        <v>436</v>
      </c>
      <c r="C320" s="6" t="s">
        <v>411</v>
      </c>
      <c r="D320" s="6" t="s">
        <v>186</v>
      </c>
      <c r="E320" s="6" t="s">
        <v>28</v>
      </c>
      <c r="F320" s="6" t="s">
        <v>29</v>
      </c>
      <c r="G320" s="7">
        <v>50000</v>
      </c>
      <c r="H320" s="7">
        <v>0</v>
      </c>
      <c r="I320" s="7">
        <v>50000</v>
      </c>
      <c r="J320" s="7">
        <v>1435</v>
      </c>
      <c r="K320" s="7">
        <v>1339.36</v>
      </c>
      <c r="L320" s="7">
        <f t="shared" si="15"/>
        <v>1520</v>
      </c>
      <c r="M320" s="7">
        <v>6445.92</v>
      </c>
      <c r="N320" s="7">
        <f t="shared" si="13"/>
        <v>10740.279999999999</v>
      </c>
      <c r="O320" s="7">
        <f t="shared" si="14"/>
        <v>39259.72</v>
      </c>
    </row>
    <row r="321" spans="1:158" ht="24.75" customHeight="1" x14ac:dyDescent="0.25">
      <c r="A321" s="6">
        <v>313</v>
      </c>
      <c r="B321" s="6" t="s">
        <v>437</v>
      </c>
      <c r="C321" s="6" t="s">
        <v>411</v>
      </c>
      <c r="D321" s="6" t="s">
        <v>186</v>
      </c>
      <c r="E321" s="6" t="s">
        <v>55</v>
      </c>
      <c r="F321" s="6" t="s">
        <v>29</v>
      </c>
      <c r="G321" s="7">
        <v>50000</v>
      </c>
      <c r="H321" s="7">
        <v>0</v>
      </c>
      <c r="I321" s="7">
        <v>50000</v>
      </c>
      <c r="J321" s="7">
        <v>1435</v>
      </c>
      <c r="K321" s="7">
        <v>1596.68</v>
      </c>
      <c r="L321" s="7">
        <f t="shared" si="15"/>
        <v>1520</v>
      </c>
      <c r="M321" s="7">
        <v>2640.46</v>
      </c>
      <c r="N321" s="7">
        <f t="shared" si="13"/>
        <v>7192.14</v>
      </c>
      <c r="O321" s="7">
        <f t="shared" si="14"/>
        <v>42807.86</v>
      </c>
    </row>
    <row r="322" spans="1:158" s="11" customFormat="1" ht="24.75" customHeight="1" x14ac:dyDescent="0.25">
      <c r="A322" s="6">
        <v>314</v>
      </c>
      <c r="B322" s="6" t="s">
        <v>438</v>
      </c>
      <c r="C322" s="6" t="s">
        <v>411</v>
      </c>
      <c r="D322" s="6" t="s">
        <v>186</v>
      </c>
      <c r="E322" s="6" t="s">
        <v>55</v>
      </c>
      <c r="F322" s="7" t="s">
        <v>29</v>
      </c>
      <c r="G322" s="7">
        <v>50000</v>
      </c>
      <c r="H322" s="7">
        <v>0</v>
      </c>
      <c r="I322" s="7">
        <v>50000</v>
      </c>
      <c r="J322" s="7">
        <v>1435</v>
      </c>
      <c r="K322" s="7">
        <v>1596.68</v>
      </c>
      <c r="L322" s="7">
        <f t="shared" si="15"/>
        <v>1520</v>
      </c>
      <c r="M322" s="7">
        <v>20727.02</v>
      </c>
      <c r="N322" s="7">
        <f t="shared" si="13"/>
        <v>25278.7</v>
      </c>
      <c r="O322" s="7">
        <f t="shared" si="14"/>
        <v>24721.3</v>
      </c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6"/>
    </row>
    <row r="323" spans="1:158" ht="24.75" customHeight="1" x14ac:dyDescent="0.25">
      <c r="A323" s="6">
        <v>315</v>
      </c>
      <c r="B323" s="6" t="s">
        <v>439</v>
      </c>
      <c r="C323" s="6" t="s">
        <v>411</v>
      </c>
      <c r="D323" s="6" t="s">
        <v>103</v>
      </c>
      <c r="E323" s="6" t="s">
        <v>36</v>
      </c>
      <c r="F323" s="6" t="s">
        <v>29</v>
      </c>
      <c r="G323" s="7">
        <v>11000</v>
      </c>
      <c r="H323" s="7">
        <v>0</v>
      </c>
      <c r="I323" s="7">
        <v>11000</v>
      </c>
      <c r="J323" s="7">
        <v>315.7</v>
      </c>
      <c r="K323" s="7">
        <v>0</v>
      </c>
      <c r="L323" s="7">
        <f t="shared" si="15"/>
        <v>334.4</v>
      </c>
      <c r="M323" s="7">
        <v>25</v>
      </c>
      <c r="N323" s="7">
        <f t="shared" si="13"/>
        <v>675.09999999999991</v>
      </c>
      <c r="O323" s="7">
        <f t="shared" si="14"/>
        <v>10324.9</v>
      </c>
    </row>
    <row r="324" spans="1:158" ht="24.75" customHeight="1" x14ac:dyDescent="0.25">
      <c r="A324" s="6">
        <v>316</v>
      </c>
      <c r="B324" s="6" t="s">
        <v>440</v>
      </c>
      <c r="C324" s="6" t="s">
        <v>411</v>
      </c>
      <c r="D324" s="6" t="s">
        <v>103</v>
      </c>
      <c r="E324" s="6" t="s">
        <v>36</v>
      </c>
      <c r="F324" s="6" t="s">
        <v>29</v>
      </c>
      <c r="G324" s="7">
        <v>15000</v>
      </c>
      <c r="H324" s="7">
        <v>0</v>
      </c>
      <c r="I324" s="7">
        <v>15000</v>
      </c>
      <c r="J324" s="7">
        <v>430.5</v>
      </c>
      <c r="K324" s="7">
        <v>0</v>
      </c>
      <c r="L324" s="7">
        <v>456</v>
      </c>
      <c r="M324" s="7">
        <v>25</v>
      </c>
      <c r="N324" s="7">
        <f t="shared" si="13"/>
        <v>911.5</v>
      </c>
      <c r="O324" s="7">
        <f t="shared" si="14"/>
        <v>14088.5</v>
      </c>
    </row>
    <row r="325" spans="1:158" ht="24.75" customHeight="1" x14ac:dyDescent="0.25">
      <c r="A325" s="6">
        <v>317</v>
      </c>
      <c r="B325" s="6" t="s">
        <v>441</v>
      </c>
      <c r="C325" s="6" t="s">
        <v>411</v>
      </c>
      <c r="D325" s="6" t="s">
        <v>125</v>
      </c>
      <c r="E325" s="6" t="s">
        <v>36</v>
      </c>
      <c r="F325" s="6" t="s">
        <v>37</v>
      </c>
      <c r="G325" s="7">
        <v>11000</v>
      </c>
      <c r="H325" s="7">
        <v>0</v>
      </c>
      <c r="I325" s="7">
        <v>11000</v>
      </c>
      <c r="J325" s="7">
        <v>315.7</v>
      </c>
      <c r="K325" s="7">
        <v>0</v>
      </c>
      <c r="L325" s="7">
        <f t="shared" si="15"/>
        <v>334.4</v>
      </c>
      <c r="M325" s="7">
        <v>1840.46</v>
      </c>
      <c r="N325" s="7">
        <f t="shared" si="13"/>
        <v>2490.56</v>
      </c>
      <c r="O325" s="7">
        <f t="shared" si="14"/>
        <v>8509.44</v>
      </c>
    </row>
    <row r="326" spans="1:158" ht="24.75" customHeight="1" x14ac:dyDescent="0.25">
      <c r="A326" s="6">
        <v>318</v>
      </c>
      <c r="B326" s="6" t="s">
        <v>442</v>
      </c>
      <c r="C326" s="6" t="s">
        <v>411</v>
      </c>
      <c r="D326" s="6" t="s">
        <v>103</v>
      </c>
      <c r="E326" s="6" t="s">
        <v>36</v>
      </c>
      <c r="F326" s="6" t="s">
        <v>29</v>
      </c>
      <c r="G326" s="7">
        <v>15000</v>
      </c>
      <c r="H326" s="7">
        <v>0</v>
      </c>
      <c r="I326" s="7">
        <v>15000</v>
      </c>
      <c r="J326" s="7">
        <v>430.5</v>
      </c>
      <c r="K326" s="7">
        <v>0</v>
      </c>
      <c r="L326" s="7">
        <v>456</v>
      </c>
      <c r="M326" s="7">
        <v>25</v>
      </c>
      <c r="N326" s="7">
        <f t="shared" si="13"/>
        <v>911.5</v>
      </c>
      <c r="O326" s="7">
        <f t="shared" si="14"/>
        <v>14088.5</v>
      </c>
    </row>
    <row r="327" spans="1:158" ht="24.75" customHeight="1" x14ac:dyDescent="0.25">
      <c r="A327" s="6">
        <v>319</v>
      </c>
      <c r="B327" s="6" t="s">
        <v>443</v>
      </c>
      <c r="C327" s="6" t="s">
        <v>411</v>
      </c>
      <c r="D327" s="6" t="s">
        <v>103</v>
      </c>
      <c r="E327" s="6" t="s">
        <v>36</v>
      </c>
      <c r="F327" s="6" t="s">
        <v>29</v>
      </c>
      <c r="G327" s="7">
        <v>11000</v>
      </c>
      <c r="H327" s="7">
        <v>0</v>
      </c>
      <c r="I327" s="7">
        <v>11000</v>
      </c>
      <c r="J327" s="7">
        <v>315.7</v>
      </c>
      <c r="K327" s="7">
        <v>0</v>
      </c>
      <c r="L327" s="7">
        <f t="shared" si="15"/>
        <v>334.4</v>
      </c>
      <c r="M327" s="7">
        <v>25</v>
      </c>
      <c r="N327" s="7">
        <f t="shared" si="13"/>
        <v>675.09999999999991</v>
      </c>
      <c r="O327" s="7">
        <f t="shared" si="14"/>
        <v>10324.9</v>
      </c>
    </row>
    <row r="328" spans="1:158" ht="24.75" customHeight="1" x14ac:dyDescent="0.25">
      <c r="A328" s="6">
        <v>320</v>
      </c>
      <c r="B328" s="6" t="s">
        <v>444</v>
      </c>
      <c r="C328" s="6" t="s">
        <v>411</v>
      </c>
      <c r="D328" s="6" t="s">
        <v>103</v>
      </c>
      <c r="E328" s="6" t="s">
        <v>36</v>
      </c>
      <c r="F328" s="6" t="s">
        <v>29</v>
      </c>
      <c r="G328" s="7">
        <v>15000</v>
      </c>
      <c r="H328" s="7">
        <v>0</v>
      </c>
      <c r="I328" s="7">
        <v>15000</v>
      </c>
      <c r="J328" s="7">
        <v>430.5</v>
      </c>
      <c r="K328" s="7">
        <v>0</v>
      </c>
      <c r="L328" s="7">
        <v>456</v>
      </c>
      <c r="M328" s="7">
        <v>25</v>
      </c>
      <c r="N328" s="7">
        <f t="shared" si="13"/>
        <v>911.5</v>
      </c>
      <c r="O328" s="7">
        <f t="shared" si="14"/>
        <v>14088.5</v>
      </c>
    </row>
    <row r="329" spans="1:158" ht="24.75" customHeight="1" x14ac:dyDescent="0.25">
      <c r="A329" s="6">
        <v>321</v>
      </c>
      <c r="B329" s="6" t="s">
        <v>445</v>
      </c>
      <c r="C329" s="6" t="s">
        <v>411</v>
      </c>
      <c r="D329" s="6" t="s">
        <v>103</v>
      </c>
      <c r="E329" s="6" t="s">
        <v>36</v>
      </c>
      <c r="F329" s="6" t="s">
        <v>29</v>
      </c>
      <c r="G329" s="7">
        <v>15000</v>
      </c>
      <c r="H329" s="7">
        <v>0</v>
      </c>
      <c r="I329" s="7">
        <v>15000</v>
      </c>
      <c r="J329" s="7">
        <v>430.5</v>
      </c>
      <c r="K329" s="7">
        <v>0</v>
      </c>
      <c r="L329" s="7">
        <v>456</v>
      </c>
      <c r="M329" s="7">
        <v>25</v>
      </c>
      <c r="N329" s="7">
        <f t="shared" si="13"/>
        <v>911.5</v>
      </c>
      <c r="O329" s="7">
        <f t="shared" si="14"/>
        <v>14088.5</v>
      </c>
    </row>
    <row r="330" spans="1:158" ht="24.75" customHeight="1" x14ac:dyDescent="0.25">
      <c r="A330" s="6">
        <v>322</v>
      </c>
      <c r="B330" s="6" t="s">
        <v>446</v>
      </c>
      <c r="C330" s="6" t="s">
        <v>411</v>
      </c>
      <c r="D330" s="6" t="s">
        <v>103</v>
      </c>
      <c r="E330" s="6" t="s">
        <v>36</v>
      </c>
      <c r="F330" s="6" t="s">
        <v>29</v>
      </c>
      <c r="G330" s="7">
        <v>15000</v>
      </c>
      <c r="H330" s="7">
        <v>0</v>
      </c>
      <c r="I330" s="7">
        <v>15000</v>
      </c>
      <c r="J330" s="7">
        <v>430.5</v>
      </c>
      <c r="K330" s="7">
        <v>0</v>
      </c>
      <c r="L330" s="7">
        <v>456</v>
      </c>
      <c r="M330" s="7">
        <v>1740.46</v>
      </c>
      <c r="N330" s="7">
        <f t="shared" si="13"/>
        <v>2626.96</v>
      </c>
      <c r="O330" s="7">
        <f t="shared" si="14"/>
        <v>12373.04</v>
      </c>
    </row>
    <row r="331" spans="1:158" ht="24.75" customHeight="1" x14ac:dyDescent="0.25">
      <c r="A331" s="6">
        <v>323</v>
      </c>
      <c r="B331" s="6" t="s">
        <v>447</v>
      </c>
      <c r="C331" s="6" t="s">
        <v>411</v>
      </c>
      <c r="D331" s="6" t="s">
        <v>35</v>
      </c>
      <c r="E331" s="6" t="s">
        <v>36</v>
      </c>
      <c r="F331" s="6" t="s">
        <v>37</v>
      </c>
      <c r="G331" s="7">
        <v>25000</v>
      </c>
      <c r="H331" s="7">
        <v>0</v>
      </c>
      <c r="I331" s="7">
        <v>25000</v>
      </c>
      <c r="J331" s="7">
        <v>717.5</v>
      </c>
      <c r="K331" s="7">
        <v>0</v>
      </c>
      <c r="L331" s="7">
        <f t="shared" si="15"/>
        <v>760</v>
      </c>
      <c r="M331" s="7">
        <v>1525</v>
      </c>
      <c r="N331" s="7">
        <f t="shared" si="13"/>
        <v>3002.5</v>
      </c>
      <c r="O331" s="7">
        <f t="shared" si="14"/>
        <v>21997.5</v>
      </c>
    </row>
    <row r="332" spans="1:158" ht="24.75" customHeight="1" x14ac:dyDescent="0.25">
      <c r="A332" s="6">
        <v>324</v>
      </c>
      <c r="B332" t="s">
        <v>448</v>
      </c>
      <c r="C332" s="6" t="s">
        <v>411</v>
      </c>
      <c r="D332" s="6" t="s">
        <v>35</v>
      </c>
      <c r="E332" s="6" t="s">
        <v>28</v>
      </c>
      <c r="F332" s="6" t="s">
        <v>37</v>
      </c>
      <c r="G332" s="7">
        <v>21000</v>
      </c>
      <c r="H332" s="7">
        <v>0</v>
      </c>
      <c r="I332" s="7">
        <v>21000</v>
      </c>
      <c r="J332" s="7">
        <v>602.70000000000005</v>
      </c>
      <c r="K332" s="7">
        <v>0</v>
      </c>
      <c r="L332" s="7">
        <v>638.4</v>
      </c>
      <c r="M332" s="7">
        <v>4054.46</v>
      </c>
      <c r="N332" s="7">
        <f t="shared" si="13"/>
        <v>5295.5599999999995</v>
      </c>
      <c r="O332" s="7">
        <f t="shared" si="14"/>
        <v>15704.44</v>
      </c>
    </row>
    <row r="333" spans="1:158" ht="24.75" customHeight="1" x14ac:dyDescent="0.25">
      <c r="A333" s="6">
        <v>325</v>
      </c>
      <c r="B333" t="s">
        <v>449</v>
      </c>
      <c r="C333" s="6" t="s">
        <v>411</v>
      </c>
      <c r="D333" s="6" t="s">
        <v>35</v>
      </c>
      <c r="E333" s="6" t="s">
        <v>28</v>
      </c>
      <c r="F333" s="6" t="s">
        <v>37</v>
      </c>
      <c r="G333" s="7">
        <v>21000</v>
      </c>
      <c r="H333" s="7">
        <v>0</v>
      </c>
      <c r="I333" s="7">
        <v>21000</v>
      </c>
      <c r="J333" s="7">
        <v>602.70000000000005</v>
      </c>
      <c r="K333" s="7">
        <v>0</v>
      </c>
      <c r="L333" s="7">
        <v>638.4</v>
      </c>
      <c r="M333" s="7">
        <v>25</v>
      </c>
      <c r="N333" s="7">
        <f t="shared" si="13"/>
        <v>1266.0999999999999</v>
      </c>
      <c r="O333" s="7">
        <f t="shared" si="14"/>
        <v>19733.900000000001</v>
      </c>
    </row>
    <row r="334" spans="1:158" ht="24.75" customHeight="1" x14ac:dyDescent="0.25">
      <c r="A334" s="6">
        <v>326</v>
      </c>
      <c r="B334" t="s">
        <v>450</v>
      </c>
      <c r="C334" s="6" t="s">
        <v>411</v>
      </c>
      <c r="D334" t="s">
        <v>103</v>
      </c>
      <c r="E334" s="6" t="s">
        <v>28</v>
      </c>
      <c r="F334" s="6" t="s">
        <v>29</v>
      </c>
      <c r="G334" s="7">
        <v>15000</v>
      </c>
      <c r="H334" s="7">
        <v>0</v>
      </c>
      <c r="I334" s="7">
        <v>15000</v>
      </c>
      <c r="J334" s="7">
        <v>430.5</v>
      </c>
      <c r="K334" s="7">
        <v>0</v>
      </c>
      <c r="L334" s="7">
        <v>456</v>
      </c>
      <c r="M334" s="7">
        <v>25</v>
      </c>
      <c r="N334" s="7">
        <f t="shared" ref="N334:N396" si="16">+J334+K334+L334+M334</f>
        <v>911.5</v>
      </c>
      <c r="O334" s="7">
        <f t="shared" ref="O334:O398" si="17">+G334-N334</f>
        <v>14088.5</v>
      </c>
    </row>
    <row r="335" spans="1:158" ht="24.75" customHeight="1" x14ac:dyDescent="0.25">
      <c r="A335" s="6">
        <v>327</v>
      </c>
      <c r="B335" s="6" t="s">
        <v>451</v>
      </c>
      <c r="C335" s="6" t="s">
        <v>411</v>
      </c>
      <c r="D335" s="6" t="s">
        <v>67</v>
      </c>
      <c r="E335" s="6" t="s">
        <v>36</v>
      </c>
      <c r="F335" s="6" t="s">
        <v>37</v>
      </c>
      <c r="G335" s="7">
        <v>21000</v>
      </c>
      <c r="H335" s="7">
        <v>0</v>
      </c>
      <c r="I335" s="7">
        <v>21000</v>
      </c>
      <c r="J335" s="7">
        <v>602.70000000000005</v>
      </c>
      <c r="K335" s="7">
        <v>0</v>
      </c>
      <c r="L335" s="7">
        <f t="shared" ref="L335:L397" si="18">+I335*3.04%</f>
        <v>638.4</v>
      </c>
      <c r="M335" s="7">
        <v>25</v>
      </c>
      <c r="N335" s="7">
        <f t="shared" si="16"/>
        <v>1266.0999999999999</v>
      </c>
      <c r="O335" s="7">
        <f t="shared" si="17"/>
        <v>19733.900000000001</v>
      </c>
    </row>
    <row r="336" spans="1:158" ht="24.75" customHeight="1" x14ac:dyDescent="0.25">
      <c r="A336" s="6">
        <v>328</v>
      </c>
      <c r="B336" s="1" t="s">
        <v>452</v>
      </c>
      <c r="C336" s="6" t="s">
        <v>411</v>
      </c>
      <c r="D336" s="6" t="s">
        <v>47</v>
      </c>
      <c r="E336" s="6" t="s">
        <v>36</v>
      </c>
      <c r="F336" s="6" t="s">
        <v>29</v>
      </c>
      <c r="G336" s="7">
        <v>15000</v>
      </c>
      <c r="H336" s="7">
        <v>0</v>
      </c>
      <c r="I336" s="7">
        <v>15000</v>
      </c>
      <c r="J336" s="7">
        <v>430.5</v>
      </c>
      <c r="K336" s="7">
        <v>0</v>
      </c>
      <c r="L336" s="7">
        <v>456</v>
      </c>
      <c r="M336" s="7">
        <v>25</v>
      </c>
      <c r="N336" s="7">
        <f t="shared" si="16"/>
        <v>911.5</v>
      </c>
      <c r="O336" s="7">
        <f t="shared" si="17"/>
        <v>14088.5</v>
      </c>
    </row>
    <row r="337" spans="1:15" ht="24.75" customHeight="1" x14ac:dyDescent="0.25">
      <c r="A337" s="6">
        <v>329</v>
      </c>
      <c r="B337" s="6" t="s">
        <v>453</v>
      </c>
      <c r="C337" s="6" t="s">
        <v>411</v>
      </c>
      <c r="D337" s="6" t="s">
        <v>118</v>
      </c>
      <c r="E337" s="6" t="s">
        <v>36</v>
      </c>
      <c r="F337" s="6" t="s">
        <v>37</v>
      </c>
      <c r="G337" s="7">
        <v>15000</v>
      </c>
      <c r="H337" s="7">
        <v>0</v>
      </c>
      <c r="I337" s="7">
        <v>15000</v>
      </c>
      <c r="J337" s="7">
        <v>430.5</v>
      </c>
      <c r="K337" s="7">
        <v>0</v>
      </c>
      <c r="L337" s="7">
        <v>456</v>
      </c>
      <c r="M337" s="7">
        <v>1525</v>
      </c>
      <c r="N337" s="7">
        <f t="shared" si="16"/>
        <v>2411.5</v>
      </c>
      <c r="O337" s="7">
        <f t="shared" si="17"/>
        <v>12588.5</v>
      </c>
    </row>
    <row r="338" spans="1:15" ht="24.75" customHeight="1" x14ac:dyDescent="0.25">
      <c r="A338" s="6">
        <v>330</v>
      </c>
      <c r="B338" t="s">
        <v>1417</v>
      </c>
      <c r="C338" s="6" t="s">
        <v>411</v>
      </c>
      <c r="D338" s="6" t="s">
        <v>47</v>
      </c>
      <c r="E338" s="6" t="s">
        <v>36</v>
      </c>
      <c r="F338" s="6" t="s">
        <v>29</v>
      </c>
      <c r="G338" s="7">
        <v>15000</v>
      </c>
      <c r="H338" s="7">
        <v>0</v>
      </c>
      <c r="I338" s="7">
        <v>15000</v>
      </c>
      <c r="J338" s="7">
        <v>430.5</v>
      </c>
      <c r="K338" s="7">
        <v>0</v>
      </c>
      <c r="L338" s="7">
        <v>456</v>
      </c>
      <c r="M338" s="7">
        <v>25</v>
      </c>
      <c r="N338" s="7">
        <f t="shared" si="16"/>
        <v>911.5</v>
      </c>
      <c r="O338" s="7">
        <f t="shared" si="17"/>
        <v>14088.5</v>
      </c>
    </row>
    <row r="339" spans="1:15" ht="24.75" customHeight="1" x14ac:dyDescent="0.25">
      <c r="A339" s="6">
        <v>331</v>
      </c>
      <c r="B339" t="s">
        <v>1439</v>
      </c>
      <c r="C339" s="6" t="s">
        <v>411</v>
      </c>
      <c r="D339" s="6" t="s">
        <v>47</v>
      </c>
      <c r="E339" s="6" t="s">
        <v>36</v>
      </c>
      <c r="F339" s="6" t="s">
        <v>29</v>
      </c>
      <c r="G339" s="7">
        <v>15000</v>
      </c>
      <c r="H339" s="7">
        <v>0</v>
      </c>
      <c r="I339" s="7">
        <v>15000</v>
      </c>
      <c r="J339" s="7">
        <v>430.5</v>
      </c>
      <c r="K339" s="7">
        <v>0</v>
      </c>
      <c r="L339" s="7">
        <v>456</v>
      </c>
      <c r="M339" s="7">
        <v>25</v>
      </c>
      <c r="N339" s="7">
        <v>911.5</v>
      </c>
      <c r="O339" s="7">
        <v>14088.5</v>
      </c>
    </row>
    <row r="340" spans="1:15" ht="24.75" customHeight="1" x14ac:dyDescent="0.25">
      <c r="A340" s="6">
        <v>332</v>
      </c>
      <c r="B340" s="6" t="s">
        <v>454</v>
      </c>
      <c r="C340" s="6" t="s">
        <v>411</v>
      </c>
      <c r="D340" s="6" t="s">
        <v>186</v>
      </c>
      <c r="E340" s="6" t="s">
        <v>28</v>
      </c>
      <c r="F340" s="6" t="s">
        <v>29</v>
      </c>
      <c r="G340" s="7">
        <v>50000</v>
      </c>
      <c r="H340" s="7">
        <v>0</v>
      </c>
      <c r="I340" s="7">
        <v>50000</v>
      </c>
      <c r="J340" s="7">
        <v>1435</v>
      </c>
      <c r="K340" s="7">
        <v>1854</v>
      </c>
      <c r="L340" s="7">
        <f t="shared" si="18"/>
        <v>1520</v>
      </c>
      <c r="M340" s="7">
        <v>425</v>
      </c>
      <c r="N340" s="7">
        <f t="shared" si="16"/>
        <v>5234</v>
      </c>
      <c r="O340" s="7">
        <f t="shared" si="17"/>
        <v>44766</v>
      </c>
    </row>
    <row r="341" spans="1:15" ht="24.75" customHeight="1" x14ac:dyDescent="0.25">
      <c r="A341" s="6">
        <v>333</v>
      </c>
      <c r="B341" s="6" t="s">
        <v>455</v>
      </c>
      <c r="C341" s="6" t="s">
        <v>411</v>
      </c>
      <c r="D341" s="6" t="s">
        <v>227</v>
      </c>
      <c r="E341" s="6" t="s">
        <v>55</v>
      </c>
      <c r="F341" s="6" t="s">
        <v>29</v>
      </c>
      <c r="G341" s="7">
        <v>50000</v>
      </c>
      <c r="H341" s="7">
        <v>0</v>
      </c>
      <c r="I341" s="7">
        <v>50000</v>
      </c>
      <c r="J341" s="7">
        <v>1435</v>
      </c>
      <c r="K341" s="7">
        <v>1854</v>
      </c>
      <c r="L341" s="7">
        <f t="shared" si="18"/>
        <v>1520</v>
      </c>
      <c r="M341" s="7">
        <v>26790.7</v>
      </c>
      <c r="N341" s="7">
        <f t="shared" si="16"/>
        <v>31599.7</v>
      </c>
      <c r="O341" s="7">
        <f t="shared" si="17"/>
        <v>18400.3</v>
      </c>
    </row>
    <row r="342" spans="1:15" ht="24.75" customHeight="1" x14ac:dyDescent="0.25">
      <c r="A342" s="6">
        <v>334</v>
      </c>
      <c r="B342" s="6" t="s">
        <v>456</v>
      </c>
      <c r="C342" s="6" t="s">
        <v>411</v>
      </c>
      <c r="D342" s="6" t="s">
        <v>103</v>
      </c>
      <c r="E342" s="6" t="s">
        <v>36</v>
      </c>
      <c r="F342" s="6" t="s">
        <v>29</v>
      </c>
      <c r="G342" s="7">
        <v>15000</v>
      </c>
      <c r="H342" s="7">
        <v>0</v>
      </c>
      <c r="I342" s="7">
        <v>15000</v>
      </c>
      <c r="J342" s="7">
        <v>430.5</v>
      </c>
      <c r="K342" s="7">
        <v>0</v>
      </c>
      <c r="L342" s="7">
        <v>456</v>
      </c>
      <c r="M342" s="7">
        <v>25</v>
      </c>
      <c r="N342" s="7">
        <f t="shared" si="16"/>
        <v>911.5</v>
      </c>
      <c r="O342" s="7">
        <f t="shared" si="17"/>
        <v>14088.5</v>
      </c>
    </row>
    <row r="343" spans="1:15" ht="24.75" customHeight="1" x14ac:dyDescent="0.25">
      <c r="A343" s="6">
        <v>335</v>
      </c>
      <c r="B343" s="6" t="s">
        <v>457</v>
      </c>
      <c r="C343" s="6" t="s">
        <v>411</v>
      </c>
      <c r="D343" s="6" t="s">
        <v>103</v>
      </c>
      <c r="E343" s="6" t="s">
        <v>36</v>
      </c>
      <c r="F343" s="6" t="s">
        <v>29</v>
      </c>
      <c r="G343" s="7">
        <v>15000</v>
      </c>
      <c r="H343" s="7">
        <v>0</v>
      </c>
      <c r="I343" s="7">
        <v>15000</v>
      </c>
      <c r="J343" s="7">
        <v>430.5</v>
      </c>
      <c r="K343" s="7">
        <v>0</v>
      </c>
      <c r="L343" s="7">
        <v>456</v>
      </c>
      <c r="M343" s="7">
        <v>25</v>
      </c>
      <c r="N343" s="7">
        <f t="shared" si="16"/>
        <v>911.5</v>
      </c>
      <c r="O343" s="7">
        <f t="shared" si="17"/>
        <v>14088.5</v>
      </c>
    </row>
    <row r="344" spans="1:15" ht="24.75" customHeight="1" x14ac:dyDescent="0.25">
      <c r="A344" s="6">
        <v>336</v>
      </c>
      <c r="B344" s="6" t="s">
        <v>458</v>
      </c>
      <c r="C344" s="6" t="s">
        <v>411</v>
      </c>
      <c r="D344" s="6" t="s">
        <v>103</v>
      </c>
      <c r="E344" s="6" t="s">
        <v>36</v>
      </c>
      <c r="F344" s="6" t="s">
        <v>29</v>
      </c>
      <c r="G344" s="7">
        <v>15000</v>
      </c>
      <c r="H344" s="7">
        <v>0</v>
      </c>
      <c r="I344" s="7">
        <v>15000</v>
      </c>
      <c r="J344" s="7">
        <v>430.5</v>
      </c>
      <c r="K344" s="7">
        <v>0</v>
      </c>
      <c r="L344" s="7">
        <v>456</v>
      </c>
      <c r="M344" s="7">
        <v>25</v>
      </c>
      <c r="N344" s="7">
        <f t="shared" si="16"/>
        <v>911.5</v>
      </c>
      <c r="O344" s="7">
        <f t="shared" si="17"/>
        <v>14088.5</v>
      </c>
    </row>
    <row r="345" spans="1:15" ht="24.75" customHeight="1" x14ac:dyDescent="0.25">
      <c r="A345" s="6">
        <v>337</v>
      </c>
      <c r="B345" s="6" t="s">
        <v>459</v>
      </c>
      <c r="C345" s="6" t="s">
        <v>411</v>
      </c>
      <c r="D345" s="6" t="s">
        <v>186</v>
      </c>
      <c r="E345" s="6" t="s">
        <v>28</v>
      </c>
      <c r="F345" s="6" t="s">
        <v>29</v>
      </c>
      <c r="G345" s="7">
        <v>50000</v>
      </c>
      <c r="H345" s="7">
        <v>0</v>
      </c>
      <c r="I345" s="7">
        <v>50000</v>
      </c>
      <c r="J345" s="7">
        <v>1435</v>
      </c>
      <c r="K345" s="7">
        <v>1854</v>
      </c>
      <c r="L345" s="7">
        <v>1520</v>
      </c>
      <c r="M345" s="7">
        <v>1325</v>
      </c>
      <c r="N345" s="7">
        <f t="shared" si="16"/>
        <v>6134</v>
      </c>
      <c r="O345" s="7">
        <f t="shared" si="17"/>
        <v>43866</v>
      </c>
    </row>
    <row r="346" spans="1:15" ht="24.75" customHeight="1" x14ac:dyDescent="0.25">
      <c r="A346" s="6">
        <v>338</v>
      </c>
      <c r="B346" s="6" t="s">
        <v>460</v>
      </c>
      <c r="C346" s="6" t="s">
        <v>411</v>
      </c>
      <c r="D346" s="6" t="s">
        <v>186</v>
      </c>
      <c r="E346" s="6" t="s">
        <v>28</v>
      </c>
      <c r="F346" s="6" t="s">
        <v>29</v>
      </c>
      <c r="G346" s="7">
        <v>50000</v>
      </c>
      <c r="H346" s="7">
        <v>0</v>
      </c>
      <c r="I346" s="7">
        <v>50000</v>
      </c>
      <c r="J346" s="7">
        <v>1435</v>
      </c>
      <c r="K346" s="7">
        <v>1854</v>
      </c>
      <c r="L346" s="7">
        <f t="shared" si="18"/>
        <v>1520</v>
      </c>
      <c r="M346" s="7">
        <v>425</v>
      </c>
      <c r="N346" s="7">
        <f t="shared" si="16"/>
        <v>5234</v>
      </c>
      <c r="O346" s="7">
        <f t="shared" si="17"/>
        <v>44766</v>
      </c>
    </row>
    <row r="347" spans="1:15" ht="24.75" customHeight="1" x14ac:dyDescent="0.25">
      <c r="A347" s="6">
        <v>339</v>
      </c>
      <c r="B347" s="6" t="s">
        <v>461</v>
      </c>
      <c r="C347" s="6" t="s">
        <v>411</v>
      </c>
      <c r="D347" s="6" t="s">
        <v>227</v>
      </c>
      <c r="E347" s="6" t="s">
        <v>28</v>
      </c>
      <c r="F347" s="6" t="s">
        <v>29</v>
      </c>
      <c r="G347" s="7">
        <v>50000</v>
      </c>
      <c r="H347" s="7">
        <v>0</v>
      </c>
      <c r="I347" s="7">
        <v>50000</v>
      </c>
      <c r="J347" s="7">
        <v>1435</v>
      </c>
      <c r="K347" s="7">
        <v>1854</v>
      </c>
      <c r="L347" s="7">
        <f t="shared" si="18"/>
        <v>1520</v>
      </c>
      <c r="M347" s="7">
        <v>12249.8</v>
      </c>
      <c r="N347" s="7">
        <f t="shared" si="16"/>
        <v>17058.8</v>
      </c>
      <c r="O347" s="7">
        <f t="shared" si="17"/>
        <v>32941.199999999997</v>
      </c>
    </row>
    <row r="348" spans="1:15" ht="24.75" customHeight="1" x14ac:dyDescent="0.25">
      <c r="A348" s="6">
        <v>340</v>
      </c>
      <c r="B348" s="6" t="s">
        <v>462</v>
      </c>
      <c r="C348" s="6" t="s">
        <v>411</v>
      </c>
      <c r="D348" s="6" t="s">
        <v>177</v>
      </c>
      <c r="E348" s="6" t="s">
        <v>36</v>
      </c>
      <c r="F348" s="6" t="s">
        <v>29</v>
      </c>
      <c r="G348" s="7">
        <v>11000</v>
      </c>
      <c r="H348" s="7">
        <v>0</v>
      </c>
      <c r="I348" s="7">
        <v>11000</v>
      </c>
      <c r="J348" s="7">
        <v>315.7</v>
      </c>
      <c r="K348" s="7">
        <v>0</v>
      </c>
      <c r="L348" s="7">
        <f t="shared" si="18"/>
        <v>334.4</v>
      </c>
      <c r="M348" s="7">
        <v>25</v>
      </c>
      <c r="N348" s="7">
        <f t="shared" si="16"/>
        <v>675.09999999999991</v>
      </c>
      <c r="O348" s="7">
        <f t="shared" si="17"/>
        <v>10324.9</v>
      </c>
    </row>
    <row r="349" spans="1:15" ht="24.75" customHeight="1" x14ac:dyDescent="0.25">
      <c r="A349" s="6">
        <v>341</v>
      </c>
      <c r="B349" s="6" t="s">
        <v>463</v>
      </c>
      <c r="C349" s="6" t="s">
        <v>411</v>
      </c>
      <c r="D349" s="6" t="s">
        <v>186</v>
      </c>
      <c r="E349" s="6" t="s">
        <v>55</v>
      </c>
      <c r="F349" s="6" t="s">
        <v>29</v>
      </c>
      <c r="G349" s="7">
        <v>50000</v>
      </c>
      <c r="H349" s="7">
        <v>0</v>
      </c>
      <c r="I349" s="7">
        <v>50000</v>
      </c>
      <c r="J349" s="7">
        <v>1435</v>
      </c>
      <c r="K349" s="7">
        <v>1596.68</v>
      </c>
      <c r="L349" s="7">
        <f t="shared" si="18"/>
        <v>1520</v>
      </c>
      <c r="M349" s="7">
        <v>20800.63</v>
      </c>
      <c r="N349" s="7">
        <f t="shared" si="16"/>
        <v>25352.31</v>
      </c>
      <c r="O349" s="7">
        <f t="shared" si="17"/>
        <v>24647.69</v>
      </c>
    </row>
    <row r="350" spans="1:15" ht="24.75" customHeight="1" x14ac:dyDescent="0.25">
      <c r="A350" s="6">
        <v>342</v>
      </c>
      <c r="B350" s="6" t="s">
        <v>464</v>
      </c>
      <c r="C350" s="6" t="s">
        <v>411</v>
      </c>
      <c r="D350" s="6" t="s">
        <v>47</v>
      </c>
      <c r="E350" s="6" t="s">
        <v>36</v>
      </c>
      <c r="F350" s="6" t="s">
        <v>29</v>
      </c>
      <c r="G350" s="7">
        <v>15000</v>
      </c>
      <c r="H350" s="7">
        <v>0</v>
      </c>
      <c r="I350" s="7">
        <v>15000</v>
      </c>
      <c r="J350" s="7">
        <v>430.5</v>
      </c>
      <c r="K350" s="7">
        <v>0</v>
      </c>
      <c r="L350" s="7">
        <v>456</v>
      </c>
      <c r="M350" s="7">
        <v>25</v>
      </c>
      <c r="N350" s="7">
        <f t="shared" si="16"/>
        <v>911.5</v>
      </c>
      <c r="O350" s="7">
        <f t="shared" si="17"/>
        <v>14088.5</v>
      </c>
    </row>
    <row r="351" spans="1:15" ht="24.75" customHeight="1" x14ac:dyDescent="0.25">
      <c r="A351" s="6">
        <v>343</v>
      </c>
      <c r="B351" s="6" t="s">
        <v>465</v>
      </c>
      <c r="C351" s="6" t="s">
        <v>411</v>
      </c>
      <c r="D351" s="6" t="s">
        <v>41</v>
      </c>
      <c r="E351" s="6" t="s">
        <v>36</v>
      </c>
      <c r="F351" s="6" t="s">
        <v>29</v>
      </c>
      <c r="G351" s="7">
        <v>25000</v>
      </c>
      <c r="H351" s="7">
        <v>0</v>
      </c>
      <c r="I351" s="7">
        <v>25000</v>
      </c>
      <c r="J351" s="7">
        <f>+G351*2.87%</f>
        <v>717.5</v>
      </c>
      <c r="K351" s="7">
        <v>0</v>
      </c>
      <c r="L351" s="7">
        <f t="shared" si="18"/>
        <v>760</v>
      </c>
      <c r="M351" s="7">
        <v>25</v>
      </c>
      <c r="N351" s="7">
        <f t="shared" si="16"/>
        <v>1502.5</v>
      </c>
      <c r="O351" s="7">
        <f t="shared" si="17"/>
        <v>23497.5</v>
      </c>
    </row>
    <row r="352" spans="1:15" ht="24.75" customHeight="1" x14ac:dyDescent="0.25">
      <c r="A352" s="6">
        <v>344</v>
      </c>
      <c r="B352" t="s">
        <v>466</v>
      </c>
      <c r="C352" s="6" t="s">
        <v>411</v>
      </c>
      <c r="D352" t="s">
        <v>133</v>
      </c>
      <c r="E352" s="6" t="s">
        <v>36</v>
      </c>
      <c r="F352" s="6" t="s">
        <v>29</v>
      </c>
      <c r="G352" s="7">
        <v>15000</v>
      </c>
      <c r="H352" s="7">
        <v>0</v>
      </c>
      <c r="I352" s="7">
        <v>15000</v>
      </c>
      <c r="J352" s="7">
        <v>430.5</v>
      </c>
      <c r="K352" s="7">
        <v>0</v>
      </c>
      <c r="L352" s="7">
        <f t="shared" si="18"/>
        <v>456</v>
      </c>
      <c r="M352" s="7">
        <v>25</v>
      </c>
      <c r="N352" s="7">
        <f t="shared" si="16"/>
        <v>911.5</v>
      </c>
      <c r="O352" s="7">
        <f t="shared" si="17"/>
        <v>14088.5</v>
      </c>
    </row>
    <row r="353" spans="1:15" ht="24.75" customHeight="1" x14ac:dyDescent="0.25">
      <c r="A353" s="6">
        <v>345</v>
      </c>
      <c r="B353" t="s">
        <v>467</v>
      </c>
      <c r="C353" s="6" t="s">
        <v>411</v>
      </c>
      <c r="D353" t="s">
        <v>118</v>
      </c>
      <c r="E353" s="6" t="s">
        <v>36</v>
      </c>
      <c r="F353" s="6" t="s">
        <v>29</v>
      </c>
      <c r="G353" s="7">
        <v>15000</v>
      </c>
      <c r="H353" s="7">
        <v>0</v>
      </c>
      <c r="I353" s="7">
        <v>15000</v>
      </c>
      <c r="J353" s="7">
        <v>430.5</v>
      </c>
      <c r="K353" s="7">
        <v>0</v>
      </c>
      <c r="L353" s="7">
        <v>456</v>
      </c>
      <c r="M353" s="7">
        <v>25</v>
      </c>
      <c r="N353" s="7">
        <f t="shared" si="16"/>
        <v>911.5</v>
      </c>
      <c r="O353" s="7">
        <f t="shared" si="17"/>
        <v>14088.5</v>
      </c>
    </row>
    <row r="354" spans="1:15" ht="24.75" customHeight="1" x14ac:dyDescent="0.25">
      <c r="A354" s="6">
        <v>346</v>
      </c>
      <c r="B354" s="6" t="s">
        <v>468</v>
      </c>
      <c r="C354" s="6" t="s">
        <v>469</v>
      </c>
      <c r="D354" s="6" t="s">
        <v>470</v>
      </c>
      <c r="E354" s="6" t="s">
        <v>55</v>
      </c>
      <c r="F354" s="6" t="s">
        <v>29</v>
      </c>
      <c r="G354" s="7">
        <v>80000</v>
      </c>
      <c r="H354" s="7">
        <v>0</v>
      </c>
      <c r="I354" s="7">
        <v>80000</v>
      </c>
      <c r="J354" s="7">
        <v>2296</v>
      </c>
      <c r="K354" s="7">
        <v>7400.87</v>
      </c>
      <c r="L354" s="7">
        <f t="shared" si="18"/>
        <v>2432</v>
      </c>
      <c r="M354" s="7">
        <v>4395</v>
      </c>
      <c r="N354" s="7">
        <f t="shared" si="16"/>
        <v>16523.87</v>
      </c>
      <c r="O354" s="7">
        <f t="shared" si="17"/>
        <v>63476.130000000005</v>
      </c>
    </row>
    <row r="355" spans="1:15" ht="24.75" customHeight="1" x14ac:dyDescent="0.25">
      <c r="A355" s="6">
        <v>347</v>
      </c>
      <c r="B355" s="6" t="s">
        <v>471</v>
      </c>
      <c r="C355" s="6" t="s">
        <v>469</v>
      </c>
      <c r="D355" s="6" t="s">
        <v>186</v>
      </c>
      <c r="E355" s="6" t="s">
        <v>28</v>
      </c>
      <c r="F355" s="6" t="s">
        <v>37</v>
      </c>
      <c r="G355" s="7">
        <v>50000</v>
      </c>
      <c r="H355" s="7">
        <v>0</v>
      </c>
      <c r="I355" s="7">
        <v>50000</v>
      </c>
      <c r="J355" s="7">
        <v>1435</v>
      </c>
      <c r="K355" s="7">
        <v>1854</v>
      </c>
      <c r="L355" s="7">
        <f t="shared" si="18"/>
        <v>1520</v>
      </c>
      <c r="M355" s="7">
        <v>14856.22</v>
      </c>
      <c r="N355" s="7">
        <f t="shared" si="16"/>
        <v>19665.22</v>
      </c>
      <c r="O355" s="7">
        <f t="shared" si="17"/>
        <v>30334.78</v>
      </c>
    </row>
    <row r="356" spans="1:15" ht="24.75" customHeight="1" x14ac:dyDescent="0.25">
      <c r="A356" s="6">
        <v>348</v>
      </c>
      <c r="B356" s="6" t="s">
        <v>472</v>
      </c>
      <c r="C356" s="6" t="s">
        <v>469</v>
      </c>
      <c r="D356" s="6" t="s">
        <v>288</v>
      </c>
      <c r="E356" s="6" t="s">
        <v>28</v>
      </c>
      <c r="F356" s="6" t="s">
        <v>29</v>
      </c>
      <c r="G356" s="7">
        <v>50000</v>
      </c>
      <c r="H356" s="7">
        <v>0</v>
      </c>
      <c r="I356" s="7">
        <v>50000</v>
      </c>
      <c r="J356" s="7">
        <v>1435</v>
      </c>
      <c r="K356" s="7">
        <v>1596.68</v>
      </c>
      <c r="L356" s="7">
        <v>1520</v>
      </c>
      <c r="M356" s="7">
        <v>30039.31</v>
      </c>
      <c r="N356" s="7">
        <f t="shared" si="16"/>
        <v>34590.990000000005</v>
      </c>
      <c r="O356" s="7">
        <f t="shared" si="17"/>
        <v>15409.009999999995</v>
      </c>
    </row>
    <row r="357" spans="1:15" ht="24.75" customHeight="1" x14ac:dyDescent="0.25">
      <c r="A357" s="6">
        <v>349</v>
      </c>
      <c r="B357" s="6" t="s">
        <v>473</v>
      </c>
      <c r="C357" s="6" t="s">
        <v>469</v>
      </c>
      <c r="D357" s="6" t="s">
        <v>77</v>
      </c>
      <c r="E357" s="6" t="s">
        <v>55</v>
      </c>
      <c r="F357" s="6" t="s">
        <v>37</v>
      </c>
      <c r="G357" s="7">
        <v>50000</v>
      </c>
      <c r="H357" s="7">
        <v>0</v>
      </c>
      <c r="I357" s="7">
        <v>50000</v>
      </c>
      <c r="J357" s="7">
        <v>1435</v>
      </c>
      <c r="K357" s="7">
        <v>1854</v>
      </c>
      <c r="L357" s="7">
        <f t="shared" si="18"/>
        <v>1520</v>
      </c>
      <c r="M357" s="7">
        <v>14625.27</v>
      </c>
      <c r="N357" s="7">
        <f t="shared" si="16"/>
        <v>19434.27</v>
      </c>
      <c r="O357" s="7">
        <f t="shared" si="17"/>
        <v>30565.73</v>
      </c>
    </row>
    <row r="358" spans="1:15" ht="24.75" customHeight="1" x14ac:dyDescent="0.25">
      <c r="A358" s="6">
        <v>350</v>
      </c>
      <c r="B358" s="1" t="s">
        <v>474</v>
      </c>
      <c r="C358" s="6" t="s">
        <v>469</v>
      </c>
      <c r="D358" s="1" t="s">
        <v>47</v>
      </c>
      <c r="E358" s="6" t="s">
        <v>36</v>
      </c>
      <c r="F358" s="6" t="s">
        <v>29</v>
      </c>
      <c r="G358" s="7">
        <v>10000</v>
      </c>
      <c r="H358" s="7">
        <v>0</v>
      </c>
      <c r="I358" s="7">
        <v>10000</v>
      </c>
      <c r="J358" s="7">
        <v>287</v>
      </c>
      <c r="K358" s="7">
        <v>0</v>
      </c>
      <c r="L358" s="7">
        <f t="shared" si="18"/>
        <v>304</v>
      </c>
      <c r="M358" s="7">
        <v>25</v>
      </c>
      <c r="N358" s="7">
        <f t="shared" si="16"/>
        <v>616</v>
      </c>
      <c r="O358" s="7">
        <f t="shared" si="17"/>
        <v>9384</v>
      </c>
    </row>
    <row r="359" spans="1:15" ht="24.75" customHeight="1" x14ac:dyDescent="0.25">
      <c r="A359" s="6">
        <v>351</v>
      </c>
      <c r="B359" s="6" t="s">
        <v>475</v>
      </c>
      <c r="C359" s="6" t="s">
        <v>469</v>
      </c>
      <c r="D359" s="1" t="s">
        <v>47</v>
      </c>
      <c r="E359" s="6" t="s">
        <v>28</v>
      </c>
      <c r="F359" s="6" t="s">
        <v>29</v>
      </c>
      <c r="G359" s="7">
        <v>15000</v>
      </c>
      <c r="H359" s="7">
        <v>0</v>
      </c>
      <c r="I359" s="7">
        <v>15000</v>
      </c>
      <c r="J359" s="7">
        <v>430.5</v>
      </c>
      <c r="K359" s="7">
        <v>0</v>
      </c>
      <c r="L359" s="7">
        <v>456</v>
      </c>
      <c r="M359" s="7">
        <v>25</v>
      </c>
      <c r="N359" s="7">
        <f t="shared" si="16"/>
        <v>911.5</v>
      </c>
      <c r="O359" s="7">
        <f t="shared" si="17"/>
        <v>14088.5</v>
      </c>
    </row>
    <row r="360" spans="1:15" ht="24.75" customHeight="1" x14ac:dyDescent="0.25">
      <c r="A360" s="6">
        <v>352</v>
      </c>
      <c r="B360" t="s">
        <v>1336</v>
      </c>
      <c r="C360" s="6" t="s">
        <v>469</v>
      </c>
      <c r="D360" s="1" t="s">
        <v>47</v>
      </c>
      <c r="E360" s="6" t="s">
        <v>36</v>
      </c>
      <c r="F360" s="6" t="s">
        <v>29</v>
      </c>
      <c r="G360" s="7">
        <v>15000</v>
      </c>
      <c r="H360" s="7">
        <v>0</v>
      </c>
      <c r="I360" s="7">
        <v>15000</v>
      </c>
      <c r="J360" s="7">
        <v>430.5</v>
      </c>
      <c r="K360" s="7">
        <v>0</v>
      </c>
      <c r="L360" s="7">
        <v>456</v>
      </c>
      <c r="M360" s="7">
        <v>25</v>
      </c>
      <c r="N360" s="7">
        <f t="shared" si="16"/>
        <v>911.5</v>
      </c>
      <c r="O360" s="7">
        <f t="shared" si="17"/>
        <v>14088.5</v>
      </c>
    </row>
    <row r="361" spans="1:15" ht="24.75" customHeight="1" x14ac:dyDescent="0.25">
      <c r="A361" s="6">
        <v>353</v>
      </c>
      <c r="B361" s="6" t="s">
        <v>476</v>
      </c>
      <c r="C361" s="6" t="s">
        <v>469</v>
      </c>
      <c r="D361" s="6" t="s">
        <v>103</v>
      </c>
      <c r="E361" s="6" t="s">
        <v>36</v>
      </c>
      <c r="F361" s="6" t="s">
        <v>29</v>
      </c>
      <c r="G361" s="7">
        <v>11000</v>
      </c>
      <c r="H361" s="7">
        <v>0</v>
      </c>
      <c r="I361" s="7">
        <v>11000</v>
      </c>
      <c r="J361" s="7">
        <v>315.7</v>
      </c>
      <c r="K361" s="7">
        <v>0</v>
      </c>
      <c r="L361" s="7">
        <f t="shared" si="18"/>
        <v>334.4</v>
      </c>
      <c r="M361" s="7">
        <v>25</v>
      </c>
      <c r="N361" s="7">
        <f t="shared" si="16"/>
        <v>675.09999999999991</v>
      </c>
      <c r="O361" s="7">
        <f t="shared" si="17"/>
        <v>10324.9</v>
      </c>
    </row>
    <row r="362" spans="1:15" ht="24.75" customHeight="1" x14ac:dyDescent="0.25">
      <c r="A362" s="6">
        <v>354</v>
      </c>
      <c r="B362" s="6" t="s">
        <v>477</v>
      </c>
      <c r="C362" s="6" t="s">
        <v>469</v>
      </c>
      <c r="D362" s="6" t="s">
        <v>103</v>
      </c>
      <c r="E362" s="6" t="s">
        <v>36</v>
      </c>
      <c r="F362" s="6" t="s">
        <v>29</v>
      </c>
      <c r="G362" s="7">
        <v>11000</v>
      </c>
      <c r="H362" s="7">
        <v>0</v>
      </c>
      <c r="I362" s="7">
        <v>11000</v>
      </c>
      <c r="J362" s="7">
        <v>315.7</v>
      </c>
      <c r="K362" s="7">
        <v>0</v>
      </c>
      <c r="L362" s="7">
        <f t="shared" si="18"/>
        <v>334.4</v>
      </c>
      <c r="M362" s="7">
        <v>25</v>
      </c>
      <c r="N362" s="7">
        <f t="shared" si="16"/>
        <v>675.09999999999991</v>
      </c>
      <c r="O362" s="7">
        <f t="shared" si="17"/>
        <v>10324.9</v>
      </c>
    </row>
    <row r="363" spans="1:15" ht="24.75" customHeight="1" x14ac:dyDescent="0.25">
      <c r="A363" s="6">
        <v>355</v>
      </c>
      <c r="B363" s="6" t="s">
        <v>478</v>
      </c>
      <c r="C363" s="6" t="s">
        <v>469</v>
      </c>
      <c r="D363" s="6" t="s">
        <v>103</v>
      </c>
      <c r="E363" s="6" t="s">
        <v>36</v>
      </c>
      <c r="F363" s="6" t="s">
        <v>29</v>
      </c>
      <c r="G363" s="7">
        <v>15000</v>
      </c>
      <c r="H363" s="7">
        <v>0</v>
      </c>
      <c r="I363" s="7">
        <v>15000</v>
      </c>
      <c r="J363" s="7">
        <v>430.5</v>
      </c>
      <c r="K363" s="7">
        <v>0</v>
      </c>
      <c r="L363" s="7">
        <v>456</v>
      </c>
      <c r="M363" s="7">
        <v>825</v>
      </c>
      <c r="N363" s="7">
        <f t="shared" si="16"/>
        <v>1711.5</v>
      </c>
      <c r="O363" s="7">
        <f t="shared" si="17"/>
        <v>13288.5</v>
      </c>
    </row>
    <row r="364" spans="1:15" ht="24.75" customHeight="1" x14ac:dyDescent="0.25">
      <c r="A364" s="6">
        <v>356</v>
      </c>
      <c r="B364" s="6" t="s">
        <v>479</v>
      </c>
      <c r="C364" s="6" t="s">
        <v>469</v>
      </c>
      <c r="D364" s="6" t="s">
        <v>177</v>
      </c>
      <c r="E364" s="6" t="s">
        <v>36</v>
      </c>
      <c r="F364" s="6" t="s">
        <v>29</v>
      </c>
      <c r="G364" s="7">
        <v>11000</v>
      </c>
      <c r="H364" s="7">
        <v>0</v>
      </c>
      <c r="I364" s="7">
        <v>11000</v>
      </c>
      <c r="J364" s="7">
        <v>315.7</v>
      </c>
      <c r="K364" s="7">
        <v>0</v>
      </c>
      <c r="L364" s="7">
        <f t="shared" si="18"/>
        <v>334.4</v>
      </c>
      <c r="M364" s="7">
        <v>25</v>
      </c>
      <c r="N364" s="7">
        <f t="shared" si="16"/>
        <v>675.09999999999991</v>
      </c>
      <c r="O364" s="7">
        <f t="shared" si="17"/>
        <v>10324.9</v>
      </c>
    </row>
    <row r="365" spans="1:15" ht="24.75" customHeight="1" x14ac:dyDescent="0.25">
      <c r="A365" s="6">
        <v>357</v>
      </c>
      <c r="B365" s="6" t="s">
        <v>480</v>
      </c>
      <c r="C365" s="6" t="s">
        <v>469</v>
      </c>
      <c r="D365" s="6" t="s">
        <v>481</v>
      </c>
      <c r="E365" s="6" t="s">
        <v>36</v>
      </c>
      <c r="F365" s="6" t="s">
        <v>29</v>
      </c>
      <c r="G365" s="7">
        <v>15000</v>
      </c>
      <c r="H365" s="7">
        <v>0</v>
      </c>
      <c r="I365" s="7">
        <v>15000</v>
      </c>
      <c r="J365" s="7">
        <v>430.5</v>
      </c>
      <c r="K365" s="7">
        <v>0</v>
      </c>
      <c r="L365" s="7">
        <v>456</v>
      </c>
      <c r="M365" s="7">
        <v>25</v>
      </c>
      <c r="N365" s="7">
        <f t="shared" si="16"/>
        <v>911.5</v>
      </c>
      <c r="O365" s="7">
        <f t="shared" si="17"/>
        <v>14088.5</v>
      </c>
    </row>
    <row r="366" spans="1:15" ht="24.75" customHeight="1" x14ac:dyDescent="0.25">
      <c r="A366" s="6">
        <v>358</v>
      </c>
      <c r="B366" s="6" t="s">
        <v>482</v>
      </c>
      <c r="C366" s="6" t="s">
        <v>469</v>
      </c>
      <c r="D366" s="6" t="s">
        <v>186</v>
      </c>
      <c r="E366" s="6" t="s">
        <v>28</v>
      </c>
      <c r="F366" s="6" t="s">
        <v>29</v>
      </c>
      <c r="G366" s="7">
        <v>50000</v>
      </c>
      <c r="H366" s="7">
        <v>0</v>
      </c>
      <c r="I366" s="7">
        <v>50000</v>
      </c>
      <c r="J366" s="7">
        <v>1435</v>
      </c>
      <c r="K366" s="7">
        <v>1854</v>
      </c>
      <c r="L366" s="7">
        <f t="shared" si="18"/>
        <v>1520</v>
      </c>
      <c r="M366" s="7">
        <v>2185</v>
      </c>
      <c r="N366" s="7">
        <f t="shared" si="16"/>
        <v>6994</v>
      </c>
      <c r="O366" s="7">
        <f t="shared" si="17"/>
        <v>43006</v>
      </c>
    </row>
    <row r="367" spans="1:15" ht="24.75" customHeight="1" x14ac:dyDescent="0.25">
      <c r="A367" s="6">
        <v>359</v>
      </c>
      <c r="B367" s="6" t="s">
        <v>483</v>
      </c>
      <c r="C367" s="6" t="s">
        <v>469</v>
      </c>
      <c r="D367" s="6" t="s">
        <v>35</v>
      </c>
      <c r="E367" s="6" t="s">
        <v>55</v>
      </c>
      <c r="F367" s="6" t="s">
        <v>37</v>
      </c>
      <c r="G367" s="7">
        <v>22050</v>
      </c>
      <c r="H367" s="7">
        <v>0</v>
      </c>
      <c r="I367" s="7">
        <v>22050</v>
      </c>
      <c r="J367" s="7">
        <v>632.84</v>
      </c>
      <c r="K367" s="7">
        <v>0</v>
      </c>
      <c r="L367" s="7">
        <f t="shared" si="18"/>
        <v>670.32</v>
      </c>
      <c r="M367" s="7">
        <v>2618.09</v>
      </c>
      <c r="N367" s="7">
        <f t="shared" si="16"/>
        <v>3921.25</v>
      </c>
      <c r="O367" s="7">
        <f t="shared" si="17"/>
        <v>18128.75</v>
      </c>
    </row>
    <row r="368" spans="1:15" ht="24.75" customHeight="1" x14ac:dyDescent="0.25">
      <c r="A368" s="6">
        <v>360</v>
      </c>
      <c r="B368" t="s">
        <v>1468</v>
      </c>
      <c r="C368" s="6" t="s">
        <v>469</v>
      </c>
      <c r="D368" s="6" t="s">
        <v>35</v>
      </c>
      <c r="E368" s="6" t="s">
        <v>36</v>
      </c>
      <c r="F368" s="6" t="s">
        <v>37</v>
      </c>
      <c r="G368" s="7">
        <v>22050</v>
      </c>
      <c r="H368" s="7">
        <v>0</v>
      </c>
      <c r="I368" s="7">
        <v>22050</v>
      </c>
      <c r="J368" s="7">
        <v>632.84</v>
      </c>
      <c r="K368" s="7">
        <v>0</v>
      </c>
      <c r="L368" s="7">
        <v>670.32</v>
      </c>
      <c r="M368" s="7">
        <v>25</v>
      </c>
      <c r="N368" s="7">
        <v>1328.16</v>
      </c>
      <c r="O368" s="7">
        <v>20721.84</v>
      </c>
    </row>
    <row r="369" spans="1:15" ht="24.75" customHeight="1" x14ac:dyDescent="0.25">
      <c r="A369" s="6">
        <v>361</v>
      </c>
      <c r="B369" s="6" t="s">
        <v>484</v>
      </c>
      <c r="C369" s="6" t="s">
        <v>469</v>
      </c>
      <c r="D369" s="6" t="s">
        <v>227</v>
      </c>
      <c r="E369" s="6" t="s">
        <v>55</v>
      </c>
      <c r="F369" s="6" t="s">
        <v>29</v>
      </c>
      <c r="G369" s="7">
        <v>50000</v>
      </c>
      <c r="H369" s="7">
        <v>0</v>
      </c>
      <c r="I369" s="7">
        <v>50000</v>
      </c>
      <c r="J369" s="7">
        <v>1435</v>
      </c>
      <c r="K369" s="7">
        <v>1854</v>
      </c>
      <c r="L369" s="7">
        <f t="shared" si="18"/>
        <v>1520</v>
      </c>
      <c r="M369" s="7">
        <v>6650</v>
      </c>
      <c r="N369" s="7">
        <f t="shared" si="16"/>
        <v>11459</v>
      </c>
      <c r="O369" s="7">
        <f t="shared" si="17"/>
        <v>38541</v>
      </c>
    </row>
    <row r="370" spans="1:15" ht="24.75" customHeight="1" x14ac:dyDescent="0.25">
      <c r="A370" s="6">
        <v>362</v>
      </c>
      <c r="B370" s="6" t="s">
        <v>485</v>
      </c>
      <c r="C370" s="6" t="s">
        <v>469</v>
      </c>
      <c r="D370" s="6" t="s">
        <v>103</v>
      </c>
      <c r="E370" s="6" t="s">
        <v>36</v>
      </c>
      <c r="F370" s="6" t="s">
        <v>29</v>
      </c>
      <c r="G370" s="7">
        <v>11000</v>
      </c>
      <c r="H370" s="7">
        <v>0</v>
      </c>
      <c r="I370" s="7">
        <v>11000</v>
      </c>
      <c r="J370" s="7">
        <v>315.7</v>
      </c>
      <c r="K370" s="7">
        <v>0</v>
      </c>
      <c r="L370" s="7">
        <f t="shared" si="18"/>
        <v>334.4</v>
      </c>
      <c r="M370" s="7">
        <v>1884.84</v>
      </c>
      <c r="N370" s="7">
        <f t="shared" si="16"/>
        <v>2534.9399999999996</v>
      </c>
      <c r="O370" s="7">
        <f t="shared" si="17"/>
        <v>8465.0600000000013</v>
      </c>
    </row>
    <row r="371" spans="1:15" ht="24.75" customHeight="1" x14ac:dyDescent="0.25">
      <c r="A371" s="6">
        <v>363</v>
      </c>
      <c r="B371" s="6" t="s">
        <v>486</v>
      </c>
      <c r="C371" s="6" t="s">
        <v>469</v>
      </c>
      <c r="D371" s="6" t="s">
        <v>103</v>
      </c>
      <c r="E371" s="6" t="s">
        <v>36</v>
      </c>
      <c r="F371" s="6" t="s">
        <v>29</v>
      </c>
      <c r="G371" s="7">
        <v>11000</v>
      </c>
      <c r="H371" s="7">
        <v>0</v>
      </c>
      <c r="I371" s="7">
        <v>11000</v>
      </c>
      <c r="J371" s="7">
        <v>315.7</v>
      </c>
      <c r="K371" s="7">
        <v>0</v>
      </c>
      <c r="L371" s="7">
        <f t="shared" si="18"/>
        <v>334.4</v>
      </c>
      <c r="M371" s="7">
        <v>3244.68</v>
      </c>
      <c r="N371" s="7">
        <f t="shared" si="16"/>
        <v>3894.7799999999997</v>
      </c>
      <c r="O371" s="7">
        <f t="shared" si="17"/>
        <v>7105.22</v>
      </c>
    </row>
    <row r="372" spans="1:15" ht="24.75" customHeight="1" x14ac:dyDescent="0.25">
      <c r="A372" s="6">
        <v>364</v>
      </c>
      <c r="B372" s="6" t="s">
        <v>487</v>
      </c>
      <c r="C372" s="6" t="s">
        <v>469</v>
      </c>
      <c r="D372" s="6" t="s">
        <v>103</v>
      </c>
      <c r="E372" s="6" t="s">
        <v>36</v>
      </c>
      <c r="F372" s="6" t="s">
        <v>29</v>
      </c>
      <c r="G372" s="7">
        <v>11000</v>
      </c>
      <c r="H372" s="7">
        <v>0</v>
      </c>
      <c r="I372" s="7">
        <v>11000</v>
      </c>
      <c r="J372" s="7">
        <v>315.7</v>
      </c>
      <c r="K372" s="7">
        <v>0</v>
      </c>
      <c r="L372" s="7">
        <f t="shared" si="18"/>
        <v>334.4</v>
      </c>
      <c r="M372" s="7">
        <v>25</v>
      </c>
      <c r="N372" s="7">
        <f t="shared" si="16"/>
        <v>675.09999999999991</v>
      </c>
      <c r="O372" s="7">
        <f t="shared" si="17"/>
        <v>10324.9</v>
      </c>
    </row>
    <row r="373" spans="1:15" ht="24.75" customHeight="1" x14ac:dyDescent="0.25">
      <c r="A373" s="6">
        <v>365</v>
      </c>
      <c r="B373" s="6" t="s">
        <v>488</v>
      </c>
      <c r="C373" s="6" t="s">
        <v>469</v>
      </c>
      <c r="D373" s="6" t="s">
        <v>103</v>
      </c>
      <c r="E373" s="6" t="s">
        <v>36</v>
      </c>
      <c r="F373" s="6" t="s">
        <v>29</v>
      </c>
      <c r="G373" s="7">
        <v>15000</v>
      </c>
      <c r="H373" s="7">
        <v>0</v>
      </c>
      <c r="I373" s="7">
        <v>15000</v>
      </c>
      <c r="J373" s="7">
        <v>430.5</v>
      </c>
      <c r="K373" s="7">
        <v>0</v>
      </c>
      <c r="L373" s="7">
        <v>456</v>
      </c>
      <c r="M373" s="7">
        <v>25</v>
      </c>
      <c r="N373" s="7">
        <f t="shared" si="16"/>
        <v>911.5</v>
      </c>
      <c r="O373" s="7">
        <f t="shared" si="17"/>
        <v>14088.5</v>
      </c>
    </row>
    <row r="374" spans="1:15" ht="24.75" customHeight="1" x14ac:dyDescent="0.25">
      <c r="A374" s="6">
        <v>366</v>
      </c>
      <c r="B374" s="6" t="s">
        <v>489</v>
      </c>
      <c r="C374" s="6" t="s">
        <v>469</v>
      </c>
      <c r="D374" s="6" t="s">
        <v>47</v>
      </c>
      <c r="E374" s="6" t="s">
        <v>36</v>
      </c>
      <c r="F374" s="6" t="s">
        <v>29</v>
      </c>
      <c r="G374" s="7">
        <v>11000</v>
      </c>
      <c r="H374" s="7">
        <v>0</v>
      </c>
      <c r="I374" s="7">
        <v>11000</v>
      </c>
      <c r="J374" s="7">
        <v>315.7</v>
      </c>
      <c r="K374" s="7">
        <v>0</v>
      </c>
      <c r="L374" s="7">
        <f t="shared" si="18"/>
        <v>334.4</v>
      </c>
      <c r="M374" s="7">
        <v>25</v>
      </c>
      <c r="N374" s="7">
        <f t="shared" si="16"/>
        <v>675.09999999999991</v>
      </c>
      <c r="O374" s="7">
        <f t="shared" si="17"/>
        <v>10324.9</v>
      </c>
    </row>
    <row r="375" spans="1:15" ht="24.75" customHeight="1" x14ac:dyDescent="0.25">
      <c r="A375" s="6">
        <v>367</v>
      </c>
      <c r="B375" s="6" t="s">
        <v>490</v>
      </c>
      <c r="C375" s="6" t="s">
        <v>469</v>
      </c>
      <c r="D375" s="6" t="s">
        <v>103</v>
      </c>
      <c r="E375" s="6" t="s">
        <v>36</v>
      </c>
      <c r="F375" s="6" t="s">
        <v>29</v>
      </c>
      <c r="G375" s="7">
        <v>11000</v>
      </c>
      <c r="H375" s="7">
        <v>0</v>
      </c>
      <c r="I375" s="7">
        <v>11000</v>
      </c>
      <c r="J375" s="7">
        <v>315.7</v>
      </c>
      <c r="K375" s="7">
        <v>0</v>
      </c>
      <c r="L375" s="7">
        <f t="shared" si="18"/>
        <v>334.4</v>
      </c>
      <c r="M375" s="7">
        <v>25</v>
      </c>
      <c r="N375" s="7">
        <f t="shared" si="16"/>
        <v>675.09999999999991</v>
      </c>
      <c r="O375" s="7">
        <f t="shared" si="17"/>
        <v>10324.9</v>
      </c>
    </row>
    <row r="376" spans="1:15" ht="24.75" customHeight="1" x14ac:dyDescent="0.25">
      <c r="A376" s="6">
        <v>368</v>
      </c>
      <c r="B376" s="6" t="s">
        <v>491</v>
      </c>
      <c r="C376" s="6" t="s">
        <v>469</v>
      </c>
      <c r="D376" s="6" t="s">
        <v>103</v>
      </c>
      <c r="E376" s="6" t="s">
        <v>36</v>
      </c>
      <c r="F376" s="6" t="s">
        <v>29</v>
      </c>
      <c r="G376" s="7">
        <v>15000</v>
      </c>
      <c r="H376" s="7">
        <v>0</v>
      </c>
      <c r="I376" s="7">
        <v>15000</v>
      </c>
      <c r="J376" s="7">
        <v>430.5</v>
      </c>
      <c r="K376" s="7">
        <v>0</v>
      </c>
      <c r="L376" s="7">
        <v>456</v>
      </c>
      <c r="M376" s="7">
        <v>25</v>
      </c>
      <c r="N376" s="7">
        <f t="shared" si="16"/>
        <v>911.5</v>
      </c>
      <c r="O376" s="7">
        <f t="shared" si="17"/>
        <v>14088.5</v>
      </c>
    </row>
    <row r="377" spans="1:15" ht="24.75" customHeight="1" x14ac:dyDescent="0.25">
      <c r="A377" s="6">
        <v>369</v>
      </c>
      <c r="B377" s="6" t="s">
        <v>492</v>
      </c>
      <c r="C377" s="6" t="s">
        <v>469</v>
      </c>
      <c r="D377" s="6" t="s">
        <v>118</v>
      </c>
      <c r="E377" s="6" t="s">
        <v>36</v>
      </c>
      <c r="F377" s="6" t="s">
        <v>37</v>
      </c>
      <c r="G377" s="7">
        <v>15000</v>
      </c>
      <c r="H377" s="7">
        <v>0</v>
      </c>
      <c r="I377" s="7">
        <v>15000</v>
      </c>
      <c r="J377" s="7">
        <v>430.5</v>
      </c>
      <c r="K377" s="7">
        <v>0</v>
      </c>
      <c r="L377" s="7">
        <v>456</v>
      </c>
      <c r="M377" s="7">
        <v>825</v>
      </c>
      <c r="N377" s="7">
        <f t="shared" si="16"/>
        <v>1711.5</v>
      </c>
      <c r="O377" s="7">
        <f t="shared" si="17"/>
        <v>13288.5</v>
      </c>
    </row>
    <row r="378" spans="1:15" ht="24.75" customHeight="1" x14ac:dyDescent="0.25">
      <c r="A378" s="6">
        <v>370</v>
      </c>
      <c r="B378" s="6" t="s">
        <v>493</v>
      </c>
      <c r="C378" s="6" t="s">
        <v>469</v>
      </c>
      <c r="D378" s="6" t="s">
        <v>103</v>
      </c>
      <c r="E378" s="6" t="s">
        <v>36</v>
      </c>
      <c r="F378" s="6" t="s">
        <v>29</v>
      </c>
      <c r="G378" s="7">
        <v>11000</v>
      </c>
      <c r="H378" s="7">
        <v>0</v>
      </c>
      <c r="I378" s="7">
        <v>11000</v>
      </c>
      <c r="J378" s="7">
        <v>315.7</v>
      </c>
      <c r="K378" s="7">
        <v>0</v>
      </c>
      <c r="L378" s="7">
        <f t="shared" si="18"/>
        <v>334.4</v>
      </c>
      <c r="M378" s="7">
        <v>25</v>
      </c>
      <c r="N378" s="7">
        <f t="shared" si="16"/>
        <v>675.09999999999991</v>
      </c>
      <c r="O378" s="7">
        <f t="shared" si="17"/>
        <v>10324.9</v>
      </c>
    </row>
    <row r="379" spans="1:15" ht="24.75" customHeight="1" x14ac:dyDescent="0.25">
      <c r="A379" s="6">
        <v>371</v>
      </c>
      <c r="B379" s="6" t="s">
        <v>494</v>
      </c>
      <c r="C379" s="6" t="s">
        <v>469</v>
      </c>
      <c r="D379" s="6" t="s">
        <v>103</v>
      </c>
      <c r="E379" s="6" t="s">
        <v>36</v>
      </c>
      <c r="F379" s="6" t="s">
        <v>29</v>
      </c>
      <c r="G379" s="7">
        <v>15000</v>
      </c>
      <c r="H379" s="7">
        <v>0</v>
      </c>
      <c r="I379" s="7">
        <v>15000</v>
      </c>
      <c r="J379" s="7">
        <v>430.5</v>
      </c>
      <c r="K379" s="7">
        <v>0</v>
      </c>
      <c r="L379" s="7">
        <v>456</v>
      </c>
      <c r="M379" s="7">
        <v>25</v>
      </c>
      <c r="N379" s="7">
        <f t="shared" si="16"/>
        <v>911.5</v>
      </c>
      <c r="O379" s="7">
        <f t="shared" si="17"/>
        <v>14088.5</v>
      </c>
    </row>
    <row r="380" spans="1:15" ht="24.75" customHeight="1" x14ac:dyDescent="0.25">
      <c r="A380" s="6">
        <v>372</v>
      </c>
      <c r="B380" s="6" t="s">
        <v>495</v>
      </c>
      <c r="C380" s="6" t="s">
        <v>469</v>
      </c>
      <c r="D380" s="6" t="s">
        <v>186</v>
      </c>
      <c r="E380" s="6" t="s">
        <v>28</v>
      </c>
      <c r="F380" s="6" t="s">
        <v>29</v>
      </c>
      <c r="G380" s="7">
        <v>50000</v>
      </c>
      <c r="H380" s="7">
        <v>0</v>
      </c>
      <c r="I380" s="7">
        <v>50000</v>
      </c>
      <c r="J380" s="7">
        <v>1435</v>
      </c>
      <c r="K380" s="7">
        <v>1596.68</v>
      </c>
      <c r="L380" s="7">
        <f t="shared" si="18"/>
        <v>1520</v>
      </c>
      <c r="M380" s="7">
        <v>2640.46</v>
      </c>
      <c r="N380" s="7">
        <f t="shared" si="16"/>
        <v>7192.14</v>
      </c>
      <c r="O380" s="7">
        <f t="shared" si="17"/>
        <v>42807.86</v>
      </c>
    </row>
    <row r="381" spans="1:15" ht="24.75" customHeight="1" x14ac:dyDescent="0.25">
      <c r="A381" s="6">
        <v>373</v>
      </c>
      <c r="B381" s="6" t="s">
        <v>496</v>
      </c>
      <c r="C381" s="6" t="s">
        <v>469</v>
      </c>
      <c r="D381" s="6" t="s">
        <v>497</v>
      </c>
      <c r="E381" s="6" t="s">
        <v>36</v>
      </c>
      <c r="F381" s="6" t="s">
        <v>37</v>
      </c>
      <c r="G381" s="7">
        <v>26250</v>
      </c>
      <c r="H381" s="7">
        <v>0</v>
      </c>
      <c r="I381" s="7">
        <v>26250</v>
      </c>
      <c r="J381" s="7">
        <v>753.38</v>
      </c>
      <c r="K381" s="7">
        <v>0</v>
      </c>
      <c r="L381" s="7">
        <f t="shared" si="18"/>
        <v>798</v>
      </c>
      <c r="M381" s="7">
        <v>8111.43</v>
      </c>
      <c r="N381" s="7">
        <f t="shared" si="16"/>
        <v>9662.8100000000013</v>
      </c>
      <c r="O381" s="7">
        <f t="shared" si="17"/>
        <v>16587.189999999999</v>
      </c>
    </row>
    <row r="382" spans="1:15" ht="24.75" customHeight="1" x14ac:dyDescent="0.25">
      <c r="A382" s="6">
        <v>374</v>
      </c>
      <c r="B382" s="6" t="s">
        <v>498</v>
      </c>
      <c r="C382" s="6" t="s">
        <v>469</v>
      </c>
      <c r="D382" s="6" t="s">
        <v>103</v>
      </c>
      <c r="E382" s="6" t="s">
        <v>36</v>
      </c>
      <c r="F382" s="6" t="s">
        <v>29</v>
      </c>
      <c r="G382" s="7">
        <v>15000</v>
      </c>
      <c r="H382" s="7">
        <v>0</v>
      </c>
      <c r="I382" s="7">
        <v>15000</v>
      </c>
      <c r="J382" s="7">
        <v>430.5</v>
      </c>
      <c r="K382" s="7">
        <v>0</v>
      </c>
      <c r="L382" s="7">
        <v>456</v>
      </c>
      <c r="M382" s="7">
        <v>25</v>
      </c>
      <c r="N382" s="7">
        <f t="shared" si="16"/>
        <v>911.5</v>
      </c>
      <c r="O382" s="7">
        <f t="shared" si="17"/>
        <v>14088.5</v>
      </c>
    </row>
    <row r="383" spans="1:15" ht="24.75" customHeight="1" x14ac:dyDescent="0.25">
      <c r="A383" s="6">
        <v>375</v>
      </c>
      <c r="B383" s="6" t="s">
        <v>499</v>
      </c>
      <c r="C383" s="6" t="s">
        <v>469</v>
      </c>
      <c r="D383" s="6" t="s">
        <v>103</v>
      </c>
      <c r="E383" s="6" t="s">
        <v>36</v>
      </c>
      <c r="F383" s="6" t="s">
        <v>29</v>
      </c>
      <c r="G383" s="7">
        <v>15000</v>
      </c>
      <c r="H383" s="7">
        <v>0</v>
      </c>
      <c r="I383" s="7">
        <v>15000</v>
      </c>
      <c r="J383" s="7">
        <v>430.5</v>
      </c>
      <c r="K383" s="7">
        <v>0</v>
      </c>
      <c r="L383" s="7">
        <v>456</v>
      </c>
      <c r="M383" s="7">
        <v>25</v>
      </c>
      <c r="N383" s="7">
        <f t="shared" si="16"/>
        <v>911.5</v>
      </c>
      <c r="O383" s="7">
        <f t="shared" si="17"/>
        <v>14088.5</v>
      </c>
    </row>
    <row r="384" spans="1:15" ht="24.75" customHeight="1" x14ac:dyDescent="0.25">
      <c r="A384" s="6">
        <v>376</v>
      </c>
      <c r="B384" s="6" t="s">
        <v>500</v>
      </c>
      <c r="C384" s="6" t="s">
        <v>469</v>
      </c>
      <c r="D384" s="6" t="s">
        <v>103</v>
      </c>
      <c r="E384" s="6" t="s">
        <v>36</v>
      </c>
      <c r="F384" s="6" t="s">
        <v>29</v>
      </c>
      <c r="G384" s="7">
        <v>15000</v>
      </c>
      <c r="H384" s="7">
        <v>0</v>
      </c>
      <c r="I384" s="7">
        <v>15000</v>
      </c>
      <c r="J384" s="7">
        <v>430.5</v>
      </c>
      <c r="K384" s="7">
        <v>0</v>
      </c>
      <c r="L384" s="7">
        <v>456</v>
      </c>
      <c r="M384" s="7">
        <v>3455.92</v>
      </c>
      <c r="N384" s="7">
        <f t="shared" si="16"/>
        <v>4342.42</v>
      </c>
      <c r="O384" s="7">
        <f t="shared" si="17"/>
        <v>10657.58</v>
      </c>
    </row>
    <row r="385" spans="1:15" ht="24.75" customHeight="1" x14ac:dyDescent="0.25">
      <c r="A385" s="6">
        <v>377</v>
      </c>
      <c r="B385" s="6" t="s">
        <v>501</v>
      </c>
      <c r="C385" s="6" t="s">
        <v>469</v>
      </c>
      <c r="D385" s="6" t="s">
        <v>103</v>
      </c>
      <c r="E385" s="6" t="s">
        <v>36</v>
      </c>
      <c r="F385" s="6" t="s">
        <v>29</v>
      </c>
      <c r="G385" s="7">
        <v>15000</v>
      </c>
      <c r="H385" s="7">
        <v>0</v>
      </c>
      <c r="I385" s="7">
        <v>15000</v>
      </c>
      <c r="J385" s="7">
        <v>430.5</v>
      </c>
      <c r="K385" s="7">
        <v>0</v>
      </c>
      <c r="L385" s="7">
        <v>456</v>
      </c>
      <c r="M385" s="7">
        <v>25</v>
      </c>
      <c r="N385" s="7">
        <f t="shared" si="16"/>
        <v>911.5</v>
      </c>
      <c r="O385" s="7">
        <f t="shared" si="17"/>
        <v>14088.5</v>
      </c>
    </row>
    <row r="386" spans="1:15" ht="24.75" customHeight="1" x14ac:dyDescent="0.25">
      <c r="A386" s="6">
        <v>378</v>
      </c>
      <c r="B386" s="6" t="s">
        <v>502</v>
      </c>
      <c r="C386" s="6" t="s">
        <v>469</v>
      </c>
      <c r="D386" s="6" t="s">
        <v>227</v>
      </c>
      <c r="E386" s="6" t="s">
        <v>28</v>
      </c>
      <c r="F386" s="6" t="s">
        <v>29</v>
      </c>
      <c r="G386" s="7">
        <v>26565</v>
      </c>
      <c r="H386" s="7">
        <v>0</v>
      </c>
      <c r="I386" s="7">
        <v>26565</v>
      </c>
      <c r="J386" s="7">
        <v>762.42</v>
      </c>
      <c r="K386" s="7">
        <v>0</v>
      </c>
      <c r="L386" s="7">
        <f t="shared" si="18"/>
        <v>807.57600000000002</v>
      </c>
      <c r="M386" s="7">
        <v>25</v>
      </c>
      <c r="N386" s="7">
        <f t="shared" si="16"/>
        <v>1594.9960000000001</v>
      </c>
      <c r="O386" s="7">
        <f t="shared" si="17"/>
        <v>24970.004000000001</v>
      </c>
    </row>
    <row r="387" spans="1:15" ht="24.75" customHeight="1" x14ac:dyDescent="0.25">
      <c r="A387" s="6">
        <v>379</v>
      </c>
      <c r="B387" s="6" t="s">
        <v>503</v>
      </c>
      <c r="C387" s="6" t="s">
        <v>469</v>
      </c>
      <c r="D387" s="6" t="s">
        <v>200</v>
      </c>
      <c r="E387" s="6" t="s">
        <v>55</v>
      </c>
      <c r="F387" s="6" t="s">
        <v>29</v>
      </c>
      <c r="G387" s="7">
        <v>40000</v>
      </c>
      <c r="H387" s="7">
        <v>0</v>
      </c>
      <c r="I387" s="7">
        <v>40000</v>
      </c>
      <c r="J387" s="7">
        <v>1148</v>
      </c>
      <c r="K387" s="7">
        <v>0</v>
      </c>
      <c r="L387" s="7">
        <v>1216</v>
      </c>
      <c r="M387" s="7">
        <v>3855.92</v>
      </c>
      <c r="N387" s="7">
        <f t="shared" si="16"/>
        <v>6219.92</v>
      </c>
      <c r="O387" s="7">
        <f t="shared" si="17"/>
        <v>33780.080000000002</v>
      </c>
    </row>
    <row r="388" spans="1:15" ht="24.75" customHeight="1" x14ac:dyDescent="0.25">
      <c r="A388" s="6">
        <v>380</v>
      </c>
      <c r="B388" s="6" t="s">
        <v>504</v>
      </c>
      <c r="C388" s="6" t="s">
        <v>469</v>
      </c>
      <c r="D388" s="6" t="s">
        <v>200</v>
      </c>
      <c r="E388" s="6" t="s">
        <v>55</v>
      </c>
      <c r="F388" s="6" t="s">
        <v>29</v>
      </c>
      <c r="G388" s="7">
        <v>40000</v>
      </c>
      <c r="H388" s="7">
        <v>0</v>
      </c>
      <c r="I388" s="7">
        <v>40000</v>
      </c>
      <c r="J388" s="7">
        <v>1148</v>
      </c>
      <c r="K388" s="7">
        <v>442.65</v>
      </c>
      <c r="L388" s="7">
        <v>1216</v>
      </c>
      <c r="M388" s="7">
        <v>425</v>
      </c>
      <c r="N388" s="7">
        <f t="shared" si="16"/>
        <v>3231.65</v>
      </c>
      <c r="O388" s="7">
        <f t="shared" si="17"/>
        <v>36768.35</v>
      </c>
    </row>
    <row r="389" spans="1:15" ht="24.75" customHeight="1" x14ac:dyDescent="0.25">
      <c r="A389" s="6">
        <v>381</v>
      </c>
      <c r="B389" s="6" t="s">
        <v>505</v>
      </c>
      <c r="C389" s="6" t="s">
        <v>469</v>
      </c>
      <c r="D389" s="6" t="s">
        <v>186</v>
      </c>
      <c r="E389" s="6" t="s">
        <v>28</v>
      </c>
      <c r="F389" s="6" t="s">
        <v>29</v>
      </c>
      <c r="G389" s="7">
        <v>50000</v>
      </c>
      <c r="H389" s="7">
        <v>0</v>
      </c>
      <c r="I389" s="7">
        <v>50000</v>
      </c>
      <c r="J389" s="7">
        <v>1435</v>
      </c>
      <c r="K389" s="7">
        <v>1596.68</v>
      </c>
      <c r="L389" s="7">
        <f t="shared" si="18"/>
        <v>1520</v>
      </c>
      <c r="M389" s="7">
        <v>2640.46</v>
      </c>
      <c r="N389" s="7">
        <f t="shared" si="16"/>
        <v>7192.14</v>
      </c>
      <c r="O389" s="7">
        <f t="shared" si="17"/>
        <v>42807.86</v>
      </c>
    </row>
    <row r="390" spans="1:15" ht="24.75" customHeight="1" x14ac:dyDescent="0.25">
      <c r="A390" s="6">
        <v>382</v>
      </c>
      <c r="B390" s="6" t="s">
        <v>506</v>
      </c>
      <c r="C390" s="6" t="s">
        <v>469</v>
      </c>
      <c r="D390" s="6" t="s">
        <v>186</v>
      </c>
      <c r="E390" s="6" t="s">
        <v>28</v>
      </c>
      <c r="F390" s="6" t="s">
        <v>29</v>
      </c>
      <c r="G390" s="7">
        <v>50000</v>
      </c>
      <c r="H390" s="7">
        <v>0</v>
      </c>
      <c r="I390" s="7">
        <v>50000</v>
      </c>
      <c r="J390" s="7">
        <v>1435</v>
      </c>
      <c r="K390" s="7">
        <v>1854</v>
      </c>
      <c r="L390" s="7">
        <f t="shared" si="18"/>
        <v>1520</v>
      </c>
      <c r="M390" s="7">
        <v>425</v>
      </c>
      <c r="N390" s="7">
        <f t="shared" si="16"/>
        <v>5234</v>
      </c>
      <c r="O390" s="7">
        <f t="shared" si="17"/>
        <v>44766</v>
      </c>
    </row>
    <row r="391" spans="1:15" ht="24.75" customHeight="1" x14ac:dyDescent="0.25">
      <c r="A391" s="6">
        <v>383</v>
      </c>
      <c r="B391" s="6" t="s">
        <v>507</v>
      </c>
      <c r="C391" s="6" t="s">
        <v>469</v>
      </c>
      <c r="D391" s="6" t="s">
        <v>186</v>
      </c>
      <c r="E391" s="6" t="s">
        <v>28</v>
      </c>
      <c r="F391" s="6" t="s">
        <v>37</v>
      </c>
      <c r="G391" s="7">
        <v>50000</v>
      </c>
      <c r="H391" s="7">
        <v>0</v>
      </c>
      <c r="I391" s="7">
        <v>50000</v>
      </c>
      <c r="J391" s="7">
        <v>1435</v>
      </c>
      <c r="K391" s="7">
        <v>1854</v>
      </c>
      <c r="L391" s="7">
        <f t="shared" si="18"/>
        <v>1520</v>
      </c>
      <c r="M391" s="7">
        <v>2035.8</v>
      </c>
      <c r="N391" s="7">
        <f t="shared" si="16"/>
        <v>6844.8</v>
      </c>
      <c r="O391" s="7">
        <f t="shared" si="17"/>
        <v>43155.199999999997</v>
      </c>
    </row>
    <row r="392" spans="1:15" ht="24.75" customHeight="1" x14ac:dyDescent="0.25">
      <c r="A392" s="6">
        <v>384</v>
      </c>
      <c r="B392" s="6" t="s">
        <v>508</v>
      </c>
      <c r="C392" s="6" t="s">
        <v>469</v>
      </c>
      <c r="D392" s="6" t="s">
        <v>177</v>
      </c>
      <c r="E392" s="6" t="s">
        <v>36</v>
      </c>
      <c r="F392" s="6" t="s">
        <v>29</v>
      </c>
      <c r="G392" s="7">
        <v>15000</v>
      </c>
      <c r="H392" s="7">
        <v>0</v>
      </c>
      <c r="I392" s="7">
        <v>15000</v>
      </c>
      <c r="J392" s="7">
        <v>430.5</v>
      </c>
      <c r="K392" s="7">
        <v>0</v>
      </c>
      <c r="L392" s="7">
        <v>456</v>
      </c>
      <c r="M392" s="7">
        <v>5003.2700000000004</v>
      </c>
      <c r="N392" s="7">
        <f t="shared" si="16"/>
        <v>5889.77</v>
      </c>
      <c r="O392" s="7">
        <f t="shared" si="17"/>
        <v>9110.23</v>
      </c>
    </row>
    <row r="393" spans="1:15" ht="24.75" customHeight="1" x14ac:dyDescent="0.25">
      <c r="A393" s="6">
        <v>385</v>
      </c>
      <c r="B393" s="6" t="s">
        <v>509</v>
      </c>
      <c r="C393" s="6" t="s">
        <v>469</v>
      </c>
      <c r="D393" s="6" t="s">
        <v>186</v>
      </c>
      <c r="E393" s="6" t="s">
        <v>28</v>
      </c>
      <c r="F393" s="6" t="s">
        <v>29</v>
      </c>
      <c r="G393" s="7">
        <v>50000</v>
      </c>
      <c r="H393" s="7">
        <v>0</v>
      </c>
      <c r="I393" s="7">
        <v>50000</v>
      </c>
      <c r="J393" s="7">
        <v>1435</v>
      </c>
      <c r="K393" s="7">
        <v>1596.68</v>
      </c>
      <c r="L393" s="7">
        <v>1520</v>
      </c>
      <c r="M393" s="7">
        <v>2140.46</v>
      </c>
      <c r="N393" s="7">
        <f t="shared" si="16"/>
        <v>6692.14</v>
      </c>
      <c r="O393" s="7">
        <f t="shared" si="17"/>
        <v>43307.86</v>
      </c>
    </row>
    <row r="394" spans="1:15" ht="24.75" customHeight="1" x14ac:dyDescent="0.25">
      <c r="A394" s="6">
        <v>386</v>
      </c>
      <c r="B394" s="6" t="s">
        <v>510</v>
      </c>
      <c r="C394" s="6" t="s">
        <v>469</v>
      </c>
      <c r="D394" s="6" t="s">
        <v>177</v>
      </c>
      <c r="E394" s="6" t="s">
        <v>36</v>
      </c>
      <c r="F394" s="6" t="s">
        <v>29</v>
      </c>
      <c r="G394" s="7">
        <v>11000</v>
      </c>
      <c r="H394" s="7">
        <v>0</v>
      </c>
      <c r="I394" s="7">
        <v>11000</v>
      </c>
      <c r="J394" s="7">
        <v>315.7</v>
      </c>
      <c r="K394" s="7">
        <v>0</v>
      </c>
      <c r="L394" s="7">
        <f t="shared" si="18"/>
        <v>334.4</v>
      </c>
      <c r="M394" s="7">
        <v>25</v>
      </c>
      <c r="N394" s="7">
        <f t="shared" si="16"/>
        <v>675.09999999999991</v>
      </c>
      <c r="O394" s="7">
        <f t="shared" si="17"/>
        <v>10324.9</v>
      </c>
    </row>
    <row r="395" spans="1:15" ht="24.75" customHeight="1" x14ac:dyDescent="0.25">
      <c r="A395" s="6">
        <v>387</v>
      </c>
      <c r="B395" s="6" t="s">
        <v>511</v>
      </c>
      <c r="C395" s="6" t="s">
        <v>469</v>
      </c>
      <c r="D395" s="6" t="s">
        <v>177</v>
      </c>
      <c r="E395" s="6" t="s">
        <v>36</v>
      </c>
      <c r="F395" s="6" t="s">
        <v>29</v>
      </c>
      <c r="G395" s="7">
        <v>11000</v>
      </c>
      <c r="H395" s="7">
        <v>0</v>
      </c>
      <c r="I395" s="7">
        <v>11000</v>
      </c>
      <c r="J395" s="7">
        <v>315.7</v>
      </c>
      <c r="K395" s="7">
        <v>0</v>
      </c>
      <c r="L395" s="7">
        <f t="shared" si="18"/>
        <v>334.4</v>
      </c>
      <c r="M395" s="7">
        <v>25</v>
      </c>
      <c r="N395" s="7">
        <f t="shared" si="16"/>
        <v>675.09999999999991</v>
      </c>
      <c r="O395" s="7">
        <f t="shared" si="17"/>
        <v>10324.9</v>
      </c>
    </row>
    <row r="396" spans="1:15" ht="24.75" customHeight="1" x14ac:dyDescent="0.25">
      <c r="A396" s="6">
        <v>388</v>
      </c>
      <c r="B396" s="6" t="s">
        <v>512</v>
      </c>
      <c r="C396" s="6" t="s">
        <v>469</v>
      </c>
      <c r="D396" s="6" t="s">
        <v>103</v>
      </c>
      <c r="E396" s="6" t="s">
        <v>36</v>
      </c>
      <c r="F396" s="6" t="s">
        <v>29</v>
      </c>
      <c r="G396" s="7">
        <v>15000</v>
      </c>
      <c r="H396" s="7">
        <v>0</v>
      </c>
      <c r="I396" s="7">
        <v>15000</v>
      </c>
      <c r="J396" s="7">
        <v>430.5</v>
      </c>
      <c r="K396" s="7">
        <v>0</v>
      </c>
      <c r="L396" s="7">
        <v>456</v>
      </c>
      <c r="M396" s="7">
        <v>3455.92</v>
      </c>
      <c r="N396" s="7">
        <f t="shared" si="16"/>
        <v>4342.42</v>
      </c>
      <c r="O396" s="7">
        <f t="shared" si="17"/>
        <v>10657.58</v>
      </c>
    </row>
    <row r="397" spans="1:15" ht="24.75" customHeight="1" x14ac:dyDescent="0.25">
      <c r="A397" s="6">
        <v>389</v>
      </c>
      <c r="B397" s="6" t="s">
        <v>513</v>
      </c>
      <c r="C397" s="6" t="s">
        <v>469</v>
      </c>
      <c r="D397" s="6" t="s">
        <v>227</v>
      </c>
      <c r="E397" s="6" t="s">
        <v>55</v>
      </c>
      <c r="F397" s="6" t="s">
        <v>29</v>
      </c>
      <c r="G397" s="7">
        <v>50000</v>
      </c>
      <c r="H397" s="7">
        <v>0</v>
      </c>
      <c r="I397" s="7">
        <v>50000</v>
      </c>
      <c r="J397" s="7">
        <v>1435</v>
      </c>
      <c r="K397" s="7">
        <v>1854</v>
      </c>
      <c r="L397" s="7">
        <f t="shared" si="18"/>
        <v>1520</v>
      </c>
      <c r="M397" s="7">
        <v>925</v>
      </c>
      <c r="N397" s="7">
        <f t="shared" ref="N397:N460" si="19">+J397+K397+L397+M397</f>
        <v>5734</v>
      </c>
      <c r="O397" s="7">
        <f t="shared" si="17"/>
        <v>44266</v>
      </c>
    </row>
    <row r="398" spans="1:15" ht="24.75" customHeight="1" x14ac:dyDescent="0.25">
      <c r="A398" s="6">
        <v>390</v>
      </c>
      <c r="B398" s="6" t="s">
        <v>514</v>
      </c>
      <c r="C398" s="6" t="s">
        <v>469</v>
      </c>
      <c r="D398" s="6" t="s">
        <v>103</v>
      </c>
      <c r="E398" s="6" t="s">
        <v>36</v>
      </c>
      <c r="F398" s="6" t="s">
        <v>29</v>
      </c>
      <c r="G398" s="7">
        <v>15000</v>
      </c>
      <c r="H398" s="7">
        <v>0</v>
      </c>
      <c r="I398" s="7">
        <v>15000</v>
      </c>
      <c r="J398" s="7">
        <v>430.5</v>
      </c>
      <c r="K398" s="7">
        <v>0</v>
      </c>
      <c r="L398" s="7">
        <v>456</v>
      </c>
      <c r="M398" s="7">
        <v>25</v>
      </c>
      <c r="N398" s="7">
        <f t="shared" si="19"/>
        <v>911.5</v>
      </c>
      <c r="O398" s="7">
        <f t="shared" si="17"/>
        <v>14088.5</v>
      </c>
    </row>
    <row r="399" spans="1:15" ht="24.75" customHeight="1" x14ac:dyDescent="0.25">
      <c r="A399" s="6">
        <v>391</v>
      </c>
      <c r="B399" s="6" t="s">
        <v>515</v>
      </c>
      <c r="C399" s="6" t="s">
        <v>469</v>
      </c>
      <c r="D399" s="6" t="s">
        <v>186</v>
      </c>
      <c r="E399" s="6" t="s">
        <v>28</v>
      </c>
      <c r="F399" s="6" t="s">
        <v>37</v>
      </c>
      <c r="G399" s="7">
        <v>50000</v>
      </c>
      <c r="H399" s="7">
        <v>0</v>
      </c>
      <c r="I399" s="7">
        <v>50000</v>
      </c>
      <c r="J399" s="7">
        <v>1435</v>
      </c>
      <c r="K399" s="7">
        <v>1854</v>
      </c>
      <c r="L399" s="7">
        <f t="shared" ref="L399:L462" si="20">+I399*3.04%</f>
        <v>1520</v>
      </c>
      <c r="M399" s="7">
        <v>7849.72</v>
      </c>
      <c r="N399" s="7">
        <f t="shared" si="19"/>
        <v>12658.720000000001</v>
      </c>
      <c r="O399" s="7">
        <f t="shared" ref="O399:O463" si="21">+G399-N399</f>
        <v>37341.279999999999</v>
      </c>
    </row>
    <row r="400" spans="1:15" ht="24.75" customHeight="1" x14ac:dyDescent="0.25">
      <c r="A400" s="6">
        <v>392</v>
      </c>
      <c r="B400" s="6" t="s">
        <v>516</v>
      </c>
      <c r="C400" s="6" t="s">
        <v>469</v>
      </c>
      <c r="D400" s="6" t="s">
        <v>103</v>
      </c>
      <c r="E400" s="6" t="s">
        <v>36</v>
      </c>
      <c r="F400" s="6" t="s">
        <v>29</v>
      </c>
      <c r="G400" s="7">
        <v>15000</v>
      </c>
      <c r="H400" s="7">
        <v>0</v>
      </c>
      <c r="I400" s="7">
        <v>15000</v>
      </c>
      <c r="J400" s="7">
        <v>430.5</v>
      </c>
      <c r="K400" s="7">
        <v>0</v>
      </c>
      <c r="L400" s="7">
        <v>456</v>
      </c>
      <c r="M400" s="7">
        <v>25</v>
      </c>
      <c r="N400" s="7">
        <f t="shared" si="19"/>
        <v>911.5</v>
      </c>
      <c r="O400" s="7">
        <f t="shared" si="21"/>
        <v>14088.5</v>
      </c>
    </row>
    <row r="401" spans="1:15" ht="24.75" customHeight="1" x14ac:dyDescent="0.25">
      <c r="A401" s="6">
        <v>393</v>
      </c>
      <c r="B401" s="6" t="s">
        <v>517</v>
      </c>
      <c r="C401" s="6" t="s">
        <v>518</v>
      </c>
      <c r="D401" s="6" t="s">
        <v>103</v>
      </c>
      <c r="E401" s="6" t="s">
        <v>36</v>
      </c>
      <c r="F401" s="6" t="s">
        <v>29</v>
      </c>
      <c r="G401" s="7">
        <v>15000</v>
      </c>
      <c r="H401" s="7">
        <v>0</v>
      </c>
      <c r="I401" s="7">
        <v>15000</v>
      </c>
      <c r="J401" s="7">
        <v>430.5</v>
      </c>
      <c r="K401" s="7">
        <v>0</v>
      </c>
      <c r="L401" s="7">
        <v>456</v>
      </c>
      <c r="M401" s="7">
        <v>25</v>
      </c>
      <c r="N401" s="7">
        <f t="shared" si="19"/>
        <v>911.5</v>
      </c>
      <c r="O401" s="7">
        <f t="shared" si="21"/>
        <v>14088.5</v>
      </c>
    </row>
    <row r="402" spans="1:15" ht="24.75" customHeight="1" x14ac:dyDescent="0.25">
      <c r="A402" s="6">
        <v>394</v>
      </c>
      <c r="B402" s="6" t="s">
        <v>519</v>
      </c>
      <c r="C402" s="6" t="s">
        <v>518</v>
      </c>
      <c r="D402" s="6" t="s">
        <v>520</v>
      </c>
      <c r="E402" s="6" t="s">
        <v>521</v>
      </c>
      <c r="F402" s="6" t="s">
        <v>29</v>
      </c>
      <c r="G402" s="7">
        <v>80000</v>
      </c>
      <c r="H402" s="7">
        <v>0</v>
      </c>
      <c r="I402" s="7">
        <v>80000</v>
      </c>
      <c r="J402" s="7">
        <v>2296</v>
      </c>
      <c r="K402" s="7">
        <v>7400.87</v>
      </c>
      <c r="L402" s="7">
        <f t="shared" si="20"/>
        <v>2432</v>
      </c>
      <c r="M402" s="7">
        <v>425</v>
      </c>
      <c r="N402" s="7">
        <f t="shared" si="19"/>
        <v>12553.869999999999</v>
      </c>
      <c r="O402" s="7">
        <f t="shared" si="21"/>
        <v>67446.13</v>
      </c>
    </row>
    <row r="403" spans="1:15" ht="24.75" customHeight="1" x14ac:dyDescent="0.25">
      <c r="A403" s="6">
        <v>395</v>
      </c>
      <c r="B403" s="6" t="s">
        <v>522</v>
      </c>
      <c r="C403" s="6" t="s">
        <v>518</v>
      </c>
      <c r="D403" s="6" t="s">
        <v>186</v>
      </c>
      <c r="E403" s="6" t="s">
        <v>55</v>
      </c>
      <c r="F403" s="6" t="s">
        <v>37</v>
      </c>
      <c r="G403" s="7">
        <v>50000</v>
      </c>
      <c r="H403" s="7">
        <v>0</v>
      </c>
      <c r="I403" s="7">
        <v>50000</v>
      </c>
      <c r="J403" s="7">
        <v>1435</v>
      </c>
      <c r="K403" s="7">
        <v>1596.68</v>
      </c>
      <c r="L403" s="7">
        <f t="shared" si="20"/>
        <v>1520</v>
      </c>
      <c r="M403" s="7">
        <v>2240.46</v>
      </c>
      <c r="N403" s="7">
        <f t="shared" si="19"/>
        <v>6792.14</v>
      </c>
      <c r="O403" s="7">
        <f t="shared" si="21"/>
        <v>43207.86</v>
      </c>
    </row>
    <row r="404" spans="1:15" ht="24.75" customHeight="1" x14ac:dyDescent="0.25">
      <c r="A404" s="6">
        <v>396</v>
      </c>
      <c r="B404" s="6" t="s">
        <v>523</v>
      </c>
      <c r="C404" s="6" t="s">
        <v>518</v>
      </c>
      <c r="D404" s="6" t="s">
        <v>186</v>
      </c>
      <c r="E404" s="6" t="s">
        <v>28</v>
      </c>
      <c r="F404" s="6" t="s">
        <v>29</v>
      </c>
      <c r="G404" s="7">
        <v>50000</v>
      </c>
      <c r="H404" s="7">
        <v>0</v>
      </c>
      <c r="I404" s="7">
        <v>50000</v>
      </c>
      <c r="J404" s="7">
        <v>1435</v>
      </c>
      <c r="K404" s="7">
        <v>1854</v>
      </c>
      <c r="L404" s="7">
        <f t="shared" si="20"/>
        <v>1520</v>
      </c>
      <c r="M404" s="7">
        <v>925</v>
      </c>
      <c r="N404" s="7">
        <f t="shared" si="19"/>
        <v>5734</v>
      </c>
      <c r="O404" s="7">
        <f t="shared" si="21"/>
        <v>44266</v>
      </c>
    </row>
    <row r="405" spans="1:15" ht="24.75" customHeight="1" x14ac:dyDescent="0.25">
      <c r="A405" s="6">
        <v>397</v>
      </c>
      <c r="B405" s="6" t="s">
        <v>524</v>
      </c>
      <c r="C405" s="6" t="s">
        <v>518</v>
      </c>
      <c r="D405" s="6" t="s">
        <v>186</v>
      </c>
      <c r="E405" s="6" t="s">
        <v>28</v>
      </c>
      <c r="F405" s="6" t="s">
        <v>29</v>
      </c>
      <c r="G405" s="7">
        <v>50000</v>
      </c>
      <c r="H405" s="7">
        <v>0</v>
      </c>
      <c r="I405" s="7">
        <v>50000</v>
      </c>
      <c r="J405" s="7">
        <v>1435</v>
      </c>
      <c r="K405" s="7">
        <v>1596.68</v>
      </c>
      <c r="L405" s="7">
        <f t="shared" si="20"/>
        <v>1520</v>
      </c>
      <c r="M405" s="7">
        <v>18920.150000000001</v>
      </c>
      <c r="N405" s="7">
        <f t="shared" si="19"/>
        <v>23471.83</v>
      </c>
      <c r="O405" s="7">
        <f t="shared" si="21"/>
        <v>26528.17</v>
      </c>
    </row>
    <row r="406" spans="1:15" ht="24.75" customHeight="1" x14ac:dyDescent="0.25">
      <c r="A406" s="6">
        <v>398</v>
      </c>
      <c r="B406" s="6" t="s">
        <v>525</v>
      </c>
      <c r="C406" s="6" t="s">
        <v>518</v>
      </c>
      <c r="D406" s="6" t="s">
        <v>186</v>
      </c>
      <c r="E406" s="6" t="s">
        <v>55</v>
      </c>
      <c r="F406" s="6" t="s">
        <v>29</v>
      </c>
      <c r="G406" s="7">
        <v>50000</v>
      </c>
      <c r="H406" s="7">
        <v>0</v>
      </c>
      <c r="I406" s="7">
        <v>50000</v>
      </c>
      <c r="J406" s="7">
        <v>1435</v>
      </c>
      <c r="K406" s="7">
        <v>1596.68</v>
      </c>
      <c r="L406" s="7">
        <f t="shared" si="20"/>
        <v>1520</v>
      </c>
      <c r="M406" s="7">
        <v>7169.66</v>
      </c>
      <c r="N406" s="7">
        <f t="shared" si="19"/>
        <v>11721.34</v>
      </c>
      <c r="O406" s="7">
        <f t="shared" si="21"/>
        <v>38278.660000000003</v>
      </c>
    </row>
    <row r="407" spans="1:15" ht="24.75" customHeight="1" x14ac:dyDescent="0.25">
      <c r="A407" s="6">
        <v>399</v>
      </c>
      <c r="B407" s="6" t="s">
        <v>526</v>
      </c>
      <c r="C407" s="6" t="s">
        <v>518</v>
      </c>
      <c r="D407" s="6" t="s">
        <v>177</v>
      </c>
      <c r="E407" s="6" t="s">
        <v>36</v>
      </c>
      <c r="F407" s="6" t="s">
        <v>29</v>
      </c>
      <c r="G407" s="7">
        <v>15000</v>
      </c>
      <c r="H407" s="7">
        <v>0</v>
      </c>
      <c r="I407" s="7">
        <v>15000</v>
      </c>
      <c r="J407" s="7">
        <v>430.5</v>
      </c>
      <c r="K407" s="7">
        <v>0</v>
      </c>
      <c r="L407" s="7">
        <v>456</v>
      </c>
      <c r="M407" s="7">
        <v>25</v>
      </c>
      <c r="N407" s="7">
        <f t="shared" si="19"/>
        <v>911.5</v>
      </c>
      <c r="O407" s="7">
        <f t="shared" si="21"/>
        <v>14088.5</v>
      </c>
    </row>
    <row r="408" spans="1:15" ht="24.75" customHeight="1" x14ac:dyDescent="0.25">
      <c r="A408" s="6">
        <v>400</v>
      </c>
      <c r="B408" s="6" t="s">
        <v>527</v>
      </c>
      <c r="C408" s="6" t="s">
        <v>518</v>
      </c>
      <c r="D408" s="6" t="s">
        <v>186</v>
      </c>
      <c r="E408" s="6" t="s">
        <v>28</v>
      </c>
      <c r="F408" s="6" t="s">
        <v>29</v>
      </c>
      <c r="G408" s="7">
        <v>50000</v>
      </c>
      <c r="H408" s="7">
        <v>0</v>
      </c>
      <c r="I408" s="7">
        <v>50000</v>
      </c>
      <c r="J408" s="7">
        <v>1435</v>
      </c>
      <c r="K408" s="7">
        <v>1854</v>
      </c>
      <c r="L408" s="7">
        <f t="shared" si="20"/>
        <v>1520</v>
      </c>
      <c r="M408" s="7">
        <v>425</v>
      </c>
      <c r="N408" s="7">
        <f t="shared" si="19"/>
        <v>5234</v>
      </c>
      <c r="O408" s="7">
        <f t="shared" si="21"/>
        <v>44766</v>
      </c>
    </row>
    <row r="409" spans="1:15" ht="24.75" customHeight="1" x14ac:dyDescent="0.25">
      <c r="A409" s="6">
        <v>401</v>
      </c>
      <c r="B409" s="6" t="s">
        <v>528</v>
      </c>
      <c r="C409" s="6" t="s">
        <v>518</v>
      </c>
      <c r="D409" s="6" t="s">
        <v>425</v>
      </c>
      <c r="E409" s="6" t="s">
        <v>28</v>
      </c>
      <c r="F409" s="6" t="s">
        <v>37</v>
      </c>
      <c r="G409" s="7">
        <v>31500</v>
      </c>
      <c r="H409" s="7">
        <v>0</v>
      </c>
      <c r="I409" s="7">
        <v>31500</v>
      </c>
      <c r="J409" s="7">
        <v>904.05</v>
      </c>
      <c r="K409" s="7">
        <v>0</v>
      </c>
      <c r="L409" s="7">
        <f t="shared" si="20"/>
        <v>957.6</v>
      </c>
      <c r="M409" s="7">
        <v>25</v>
      </c>
      <c r="N409" s="7">
        <f t="shared" si="19"/>
        <v>1886.65</v>
      </c>
      <c r="O409" s="7">
        <f t="shared" si="21"/>
        <v>29613.35</v>
      </c>
    </row>
    <row r="410" spans="1:15" ht="24.75" customHeight="1" x14ac:dyDescent="0.25">
      <c r="A410" s="6">
        <v>402</v>
      </c>
      <c r="B410" s="6" t="s">
        <v>529</v>
      </c>
      <c r="C410" s="6" t="s">
        <v>518</v>
      </c>
      <c r="D410" s="6" t="s">
        <v>103</v>
      </c>
      <c r="E410" s="6" t="s">
        <v>36</v>
      </c>
      <c r="F410" s="6" t="s">
        <v>29</v>
      </c>
      <c r="G410" s="7">
        <v>15000</v>
      </c>
      <c r="H410" s="7">
        <v>0</v>
      </c>
      <c r="I410" s="7">
        <v>15000</v>
      </c>
      <c r="J410" s="7">
        <v>430.5</v>
      </c>
      <c r="K410" s="7">
        <v>0</v>
      </c>
      <c r="L410" s="7">
        <v>456</v>
      </c>
      <c r="M410" s="7">
        <v>25</v>
      </c>
      <c r="N410" s="7">
        <f t="shared" si="19"/>
        <v>911.5</v>
      </c>
      <c r="O410" s="7">
        <f t="shared" si="21"/>
        <v>14088.5</v>
      </c>
    </row>
    <row r="411" spans="1:15" ht="24.75" customHeight="1" x14ac:dyDescent="0.25">
      <c r="A411" s="6">
        <v>403</v>
      </c>
      <c r="B411" s="6" t="s">
        <v>530</v>
      </c>
      <c r="C411" s="6" t="s">
        <v>518</v>
      </c>
      <c r="D411" s="6" t="s">
        <v>103</v>
      </c>
      <c r="E411" s="6" t="s">
        <v>36</v>
      </c>
      <c r="F411" s="6" t="s">
        <v>29</v>
      </c>
      <c r="G411" s="7">
        <v>15000</v>
      </c>
      <c r="H411" s="7">
        <v>0</v>
      </c>
      <c r="I411" s="7">
        <v>15000</v>
      </c>
      <c r="J411" s="7">
        <v>430.5</v>
      </c>
      <c r="K411" s="7">
        <v>0</v>
      </c>
      <c r="L411" s="7">
        <v>456</v>
      </c>
      <c r="M411" s="7">
        <v>25</v>
      </c>
      <c r="N411" s="7">
        <f t="shared" si="19"/>
        <v>911.5</v>
      </c>
      <c r="O411" s="7">
        <f t="shared" si="21"/>
        <v>14088.5</v>
      </c>
    </row>
    <row r="412" spans="1:15" ht="24.75" customHeight="1" x14ac:dyDescent="0.25">
      <c r="A412" s="6">
        <v>404</v>
      </c>
      <c r="B412" s="6" t="s">
        <v>531</v>
      </c>
      <c r="C412" s="6" t="s">
        <v>518</v>
      </c>
      <c r="D412" s="6" t="s">
        <v>186</v>
      </c>
      <c r="E412" s="6" t="s">
        <v>55</v>
      </c>
      <c r="F412" s="6" t="s">
        <v>29</v>
      </c>
      <c r="G412" s="7">
        <v>50000</v>
      </c>
      <c r="H412" s="7">
        <v>0</v>
      </c>
      <c r="I412" s="7">
        <v>50000</v>
      </c>
      <c r="J412" s="7">
        <v>1435</v>
      </c>
      <c r="K412" s="7">
        <v>1854</v>
      </c>
      <c r="L412" s="7">
        <f t="shared" si="20"/>
        <v>1520</v>
      </c>
      <c r="M412" s="7">
        <v>1605</v>
      </c>
      <c r="N412" s="7">
        <f t="shared" si="19"/>
        <v>6414</v>
      </c>
      <c r="O412" s="7">
        <f t="shared" si="21"/>
        <v>43586</v>
      </c>
    </row>
    <row r="413" spans="1:15" ht="24.75" customHeight="1" x14ac:dyDescent="0.25">
      <c r="A413" s="6">
        <v>405</v>
      </c>
      <c r="B413" s="6" t="s">
        <v>532</v>
      </c>
      <c r="C413" s="6" t="s">
        <v>518</v>
      </c>
      <c r="D413" s="6" t="s">
        <v>186</v>
      </c>
      <c r="E413" s="6" t="s">
        <v>28</v>
      </c>
      <c r="F413" s="6" t="s">
        <v>29</v>
      </c>
      <c r="G413" s="7">
        <v>50000</v>
      </c>
      <c r="H413" s="7">
        <v>0</v>
      </c>
      <c r="I413" s="7">
        <v>50000</v>
      </c>
      <c r="J413" s="7">
        <v>1435</v>
      </c>
      <c r="K413" s="7">
        <v>1596.68</v>
      </c>
      <c r="L413" s="7">
        <f t="shared" si="20"/>
        <v>1520</v>
      </c>
      <c r="M413" s="7">
        <v>2240.46</v>
      </c>
      <c r="N413" s="7">
        <f t="shared" si="19"/>
        <v>6792.14</v>
      </c>
      <c r="O413" s="7">
        <f t="shared" si="21"/>
        <v>43207.86</v>
      </c>
    </row>
    <row r="414" spans="1:15" ht="24.75" customHeight="1" x14ac:dyDescent="0.25">
      <c r="A414" s="6">
        <v>406</v>
      </c>
      <c r="B414" s="6" t="s">
        <v>533</v>
      </c>
      <c r="C414" s="6" t="s">
        <v>518</v>
      </c>
      <c r="D414" s="6" t="s">
        <v>103</v>
      </c>
      <c r="E414" s="6" t="s">
        <v>36</v>
      </c>
      <c r="F414" s="6" t="s">
        <v>29</v>
      </c>
      <c r="G414" s="7">
        <v>15000</v>
      </c>
      <c r="H414" s="7">
        <v>0</v>
      </c>
      <c r="I414" s="7">
        <v>15000</v>
      </c>
      <c r="J414" s="7">
        <v>430.5</v>
      </c>
      <c r="K414" s="7">
        <v>0</v>
      </c>
      <c r="L414" s="7">
        <v>456</v>
      </c>
      <c r="M414" s="7">
        <v>2976.88</v>
      </c>
      <c r="N414" s="7">
        <f t="shared" si="19"/>
        <v>3863.38</v>
      </c>
      <c r="O414" s="7">
        <f t="shared" si="21"/>
        <v>11136.619999999999</v>
      </c>
    </row>
    <row r="415" spans="1:15" ht="24.75" customHeight="1" x14ac:dyDescent="0.25">
      <c r="A415" s="6">
        <v>407</v>
      </c>
      <c r="B415" s="6" t="s">
        <v>534</v>
      </c>
      <c r="C415" s="6" t="s">
        <v>518</v>
      </c>
      <c r="D415" s="6" t="s">
        <v>103</v>
      </c>
      <c r="E415" s="6" t="s">
        <v>36</v>
      </c>
      <c r="F415" s="6" t="s">
        <v>29</v>
      </c>
      <c r="G415" s="7">
        <v>15000</v>
      </c>
      <c r="H415" s="7">
        <v>0</v>
      </c>
      <c r="I415" s="7">
        <v>15000</v>
      </c>
      <c r="J415" s="7">
        <v>430.5</v>
      </c>
      <c r="K415" s="7">
        <v>0</v>
      </c>
      <c r="L415" s="7">
        <v>456</v>
      </c>
      <c r="M415" s="7">
        <v>25</v>
      </c>
      <c r="N415" s="7">
        <f t="shared" si="19"/>
        <v>911.5</v>
      </c>
      <c r="O415" s="7">
        <f t="shared" si="21"/>
        <v>14088.5</v>
      </c>
    </row>
    <row r="416" spans="1:15" ht="24.75" customHeight="1" x14ac:dyDescent="0.25">
      <c r="A416" s="6">
        <v>408</v>
      </c>
      <c r="B416" s="6" t="s">
        <v>535</v>
      </c>
      <c r="C416" s="6" t="s">
        <v>518</v>
      </c>
      <c r="D416" s="6" t="s">
        <v>186</v>
      </c>
      <c r="E416" s="6" t="s">
        <v>28</v>
      </c>
      <c r="F416" s="6" t="s">
        <v>37</v>
      </c>
      <c r="G416" s="7">
        <v>50000</v>
      </c>
      <c r="H416" s="7">
        <v>0</v>
      </c>
      <c r="I416" s="7">
        <v>50000</v>
      </c>
      <c r="J416" s="7">
        <v>1435</v>
      </c>
      <c r="K416" s="7">
        <v>1854</v>
      </c>
      <c r="L416" s="7">
        <f t="shared" si="20"/>
        <v>1520</v>
      </c>
      <c r="M416" s="7">
        <v>2973.5</v>
      </c>
      <c r="N416" s="7">
        <f t="shared" si="19"/>
        <v>7782.5</v>
      </c>
      <c r="O416" s="7">
        <f t="shared" si="21"/>
        <v>42217.5</v>
      </c>
    </row>
    <row r="417" spans="1:15" ht="24.75" customHeight="1" x14ac:dyDescent="0.25">
      <c r="A417" s="6">
        <v>409</v>
      </c>
      <c r="B417" s="6" t="s">
        <v>536</v>
      </c>
      <c r="C417" s="6" t="s">
        <v>518</v>
      </c>
      <c r="D417" s="6" t="s">
        <v>177</v>
      </c>
      <c r="E417" s="6" t="s">
        <v>36</v>
      </c>
      <c r="F417" s="6" t="s">
        <v>29</v>
      </c>
      <c r="G417" s="7">
        <v>15000</v>
      </c>
      <c r="H417" s="7">
        <v>0</v>
      </c>
      <c r="I417" s="7">
        <v>15000</v>
      </c>
      <c r="J417" s="7">
        <v>430.5</v>
      </c>
      <c r="K417" s="7">
        <v>0</v>
      </c>
      <c r="L417" s="7">
        <v>456</v>
      </c>
      <c r="M417" s="7">
        <v>25</v>
      </c>
      <c r="N417" s="7">
        <f t="shared" si="19"/>
        <v>911.5</v>
      </c>
      <c r="O417" s="7">
        <f t="shared" si="21"/>
        <v>14088.5</v>
      </c>
    </row>
    <row r="418" spans="1:15" ht="24.75" customHeight="1" x14ac:dyDescent="0.25">
      <c r="A418" s="6">
        <v>410</v>
      </c>
      <c r="B418" s="6" t="s">
        <v>537</v>
      </c>
      <c r="C418" s="6" t="s">
        <v>518</v>
      </c>
      <c r="D418" s="6" t="s">
        <v>186</v>
      </c>
      <c r="E418" s="6" t="s">
        <v>55</v>
      </c>
      <c r="F418" s="6" t="s">
        <v>29</v>
      </c>
      <c r="G418" s="7">
        <v>50000</v>
      </c>
      <c r="H418" s="7">
        <v>0</v>
      </c>
      <c r="I418" s="7">
        <v>50000</v>
      </c>
      <c r="J418" s="7">
        <v>1435</v>
      </c>
      <c r="K418" s="7">
        <v>1596.68</v>
      </c>
      <c r="L418" s="7">
        <f t="shared" si="20"/>
        <v>1520</v>
      </c>
      <c r="M418" s="7">
        <v>15667.15</v>
      </c>
      <c r="N418" s="7">
        <f t="shared" si="19"/>
        <v>20218.830000000002</v>
      </c>
      <c r="O418" s="7">
        <f t="shared" si="21"/>
        <v>29781.17</v>
      </c>
    </row>
    <row r="419" spans="1:15" ht="24.75" customHeight="1" x14ac:dyDescent="0.25">
      <c r="A419" s="6">
        <v>411</v>
      </c>
      <c r="B419" s="6" t="s">
        <v>538</v>
      </c>
      <c r="C419" s="6" t="s">
        <v>518</v>
      </c>
      <c r="D419" s="6" t="s">
        <v>103</v>
      </c>
      <c r="E419" s="6" t="s">
        <v>36</v>
      </c>
      <c r="F419" s="6" t="s">
        <v>29</v>
      </c>
      <c r="G419" s="7">
        <v>15000</v>
      </c>
      <c r="H419" s="7">
        <v>0</v>
      </c>
      <c r="I419" s="7">
        <v>15000</v>
      </c>
      <c r="J419" s="7">
        <v>430.5</v>
      </c>
      <c r="K419" s="7">
        <v>0</v>
      </c>
      <c r="L419" s="7">
        <v>456</v>
      </c>
      <c r="M419" s="7">
        <v>735</v>
      </c>
      <c r="N419" s="7">
        <f t="shared" si="19"/>
        <v>1621.5</v>
      </c>
      <c r="O419" s="7">
        <f t="shared" si="21"/>
        <v>13378.5</v>
      </c>
    </row>
    <row r="420" spans="1:15" ht="24.75" customHeight="1" x14ac:dyDescent="0.25">
      <c r="A420" s="6">
        <v>412</v>
      </c>
      <c r="B420" s="6" t="s">
        <v>539</v>
      </c>
      <c r="C420" s="6" t="s">
        <v>518</v>
      </c>
      <c r="D420" s="6" t="s">
        <v>103</v>
      </c>
      <c r="E420" s="6" t="s">
        <v>36</v>
      </c>
      <c r="F420" s="6" t="s">
        <v>29</v>
      </c>
      <c r="G420" s="7">
        <v>15000</v>
      </c>
      <c r="H420" s="7">
        <v>0</v>
      </c>
      <c r="I420" s="7">
        <v>15000</v>
      </c>
      <c r="J420" s="7">
        <v>430.5</v>
      </c>
      <c r="K420" s="7">
        <v>0</v>
      </c>
      <c r="L420" s="7">
        <v>456</v>
      </c>
      <c r="M420" s="7">
        <v>795</v>
      </c>
      <c r="N420" s="7">
        <f t="shared" si="19"/>
        <v>1681.5</v>
      </c>
      <c r="O420" s="7">
        <f t="shared" si="21"/>
        <v>13318.5</v>
      </c>
    </row>
    <row r="421" spans="1:15" ht="24.75" customHeight="1" x14ac:dyDescent="0.25">
      <c r="A421" s="6">
        <v>413</v>
      </c>
      <c r="B421" s="6" t="s">
        <v>540</v>
      </c>
      <c r="C421" s="6" t="s">
        <v>518</v>
      </c>
      <c r="D421" s="6" t="s">
        <v>177</v>
      </c>
      <c r="E421" s="6" t="s">
        <v>36</v>
      </c>
      <c r="F421" s="6" t="s">
        <v>29</v>
      </c>
      <c r="G421" s="7">
        <v>15000</v>
      </c>
      <c r="H421" s="7">
        <v>0</v>
      </c>
      <c r="I421" s="7">
        <v>15000</v>
      </c>
      <c r="J421" s="7">
        <v>430.5</v>
      </c>
      <c r="K421" s="7">
        <v>0</v>
      </c>
      <c r="L421" s="7">
        <v>456</v>
      </c>
      <c r="M421" s="7">
        <v>25</v>
      </c>
      <c r="N421" s="7">
        <f t="shared" si="19"/>
        <v>911.5</v>
      </c>
      <c r="O421" s="7">
        <f t="shared" si="21"/>
        <v>14088.5</v>
      </c>
    </row>
    <row r="422" spans="1:15" ht="24.75" customHeight="1" x14ac:dyDescent="0.25">
      <c r="A422" s="6">
        <v>414</v>
      </c>
      <c r="B422" s="6" t="s">
        <v>541</v>
      </c>
      <c r="C422" s="6" t="s">
        <v>518</v>
      </c>
      <c r="D422" s="6" t="s">
        <v>133</v>
      </c>
      <c r="E422" s="6" t="s">
        <v>36</v>
      </c>
      <c r="F422" s="6" t="s">
        <v>29</v>
      </c>
      <c r="G422" s="7">
        <v>22000</v>
      </c>
      <c r="H422" s="7">
        <v>0</v>
      </c>
      <c r="I422" s="7">
        <v>22000</v>
      </c>
      <c r="J422" s="7">
        <v>631.4</v>
      </c>
      <c r="K422" s="7">
        <v>0</v>
      </c>
      <c r="L422" s="7">
        <v>668.8</v>
      </c>
      <c r="M422" s="7">
        <v>25</v>
      </c>
      <c r="N422" s="7">
        <f t="shared" si="19"/>
        <v>1325.1999999999998</v>
      </c>
      <c r="O422" s="7">
        <f t="shared" si="21"/>
        <v>20674.8</v>
      </c>
    </row>
    <row r="423" spans="1:15" ht="24.75" customHeight="1" x14ac:dyDescent="0.25">
      <c r="A423" s="6">
        <v>415</v>
      </c>
      <c r="B423" t="s">
        <v>1418</v>
      </c>
      <c r="C423" t="s">
        <v>518</v>
      </c>
      <c r="D423" t="s">
        <v>133</v>
      </c>
      <c r="E423" s="6" t="s">
        <v>36</v>
      </c>
      <c r="F423" s="6" t="s">
        <v>29</v>
      </c>
      <c r="G423" s="7">
        <v>20000</v>
      </c>
      <c r="H423" s="7">
        <v>0</v>
      </c>
      <c r="I423" s="7">
        <v>20000</v>
      </c>
      <c r="J423" s="7">
        <v>574</v>
      </c>
      <c r="K423" s="7">
        <v>0</v>
      </c>
      <c r="L423" s="7">
        <v>608</v>
      </c>
      <c r="M423" s="7">
        <v>25</v>
      </c>
      <c r="N423" s="7">
        <f t="shared" si="19"/>
        <v>1207</v>
      </c>
      <c r="O423" s="7">
        <f t="shared" si="21"/>
        <v>18793</v>
      </c>
    </row>
    <row r="424" spans="1:15" ht="24.75" customHeight="1" x14ac:dyDescent="0.25">
      <c r="A424" s="6">
        <v>416</v>
      </c>
      <c r="B424" s="6" t="s">
        <v>542</v>
      </c>
      <c r="C424" s="6" t="s">
        <v>518</v>
      </c>
      <c r="D424" s="6" t="s">
        <v>125</v>
      </c>
      <c r="E424" s="6" t="s">
        <v>36</v>
      </c>
      <c r="F424" s="6" t="s">
        <v>29</v>
      </c>
      <c r="G424" s="7">
        <v>15000</v>
      </c>
      <c r="H424" s="7">
        <v>0</v>
      </c>
      <c r="I424" s="7">
        <v>15000</v>
      </c>
      <c r="J424" s="7">
        <v>430.5</v>
      </c>
      <c r="K424" s="7">
        <v>0</v>
      </c>
      <c r="L424" s="7">
        <v>456</v>
      </c>
      <c r="M424" s="7">
        <v>25</v>
      </c>
      <c r="N424" s="7">
        <f t="shared" si="19"/>
        <v>911.5</v>
      </c>
      <c r="O424" s="7">
        <f t="shared" si="21"/>
        <v>14088.5</v>
      </c>
    </row>
    <row r="425" spans="1:15" ht="24.75" customHeight="1" x14ac:dyDescent="0.25">
      <c r="A425" s="6">
        <v>417</v>
      </c>
      <c r="B425" s="6" t="s">
        <v>543</v>
      </c>
      <c r="C425" s="6" t="s">
        <v>518</v>
      </c>
      <c r="D425" s="6" t="s">
        <v>118</v>
      </c>
      <c r="E425" s="6" t="s">
        <v>36</v>
      </c>
      <c r="F425" s="6" t="s">
        <v>37</v>
      </c>
      <c r="G425" s="7">
        <v>15000</v>
      </c>
      <c r="H425" s="7">
        <v>0</v>
      </c>
      <c r="I425" s="7">
        <v>15000</v>
      </c>
      <c r="J425" s="7">
        <v>430.5</v>
      </c>
      <c r="K425" s="7">
        <v>0</v>
      </c>
      <c r="L425" s="7">
        <v>456</v>
      </c>
      <c r="M425" s="7">
        <v>1740.46</v>
      </c>
      <c r="N425" s="7">
        <f t="shared" si="19"/>
        <v>2626.96</v>
      </c>
      <c r="O425" s="7">
        <f t="shared" si="21"/>
        <v>12373.04</v>
      </c>
    </row>
    <row r="426" spans="1:15" ht="24.75" customHeight="1" x14ac:dyDescent="0.25">
      <c r="A426" s="6">
        <v>418</v>
      </c>
      <c r="B426" t="s">
        <v>544</v>
      </c>
      <c r="C426" s="6" t="s">
        <v>518</v>
      </c>
      <c r="D426" t="s">
        <v>118</v>
      </c>
      <c r="E426" s="6" t="s">
        <v>36</v>
      </c>
      <c r="F426" s="6" t="s">
        <v>37</v>
      </c>
      <c r="G426" s="7">
        <v>15000</v>
      </c>
      <c r="H426" s="7">
        <v>0</v>
      </c>
      <c r="I426" s="7">
        <v>15000</v>
      </c>
      <c r="J426" s="7">
        <v>430.5</v>
      </c>
      <c r="K426" s="7">
        <v>0</v>
      </c>
      <c r="L426" s="7">
        <v>456</v>
      </c>
      <c r="M426" s="7">
        <v>25</v>
      </c>
      <c r="N426" s="7">
        <f t="shared" si="19"/>
        <v>911.5</v>
      </c>
      <c r="O426" s="7">
        <f t="shared" si="21"/>
        <v>14088.5</v>
      </c>
    </row>
    <row r="427" spans="1:15" ht="24.75" customHeight="1" x14ac:dyDescent="0.25">
      <c r="A427" s="6">
        <v>419</v>
      </c>
      <c r="B427" s="6" t="s">
        <v>545</v>
      </c>
      <c r="C427" s="6" t="s">
        <v>518</v>
      </c>
      <c r="D427" s="6" t="s">
        <v>186</v>
      </c>
      <c r="E427" s="6" t="s">
        <v>55</v>
      </c>
      <c r="F427" s="6" t="s">
        <v>37</v>
      </c>
      <c r="G427" s="7">
        <v>50000</v>
      </c>
      <c r="H427" s="7">
        <v>0</v>
      </c>
      <c r="I427" s="7">
        <v>50000</v>
      </c>
      <c r="J427" s="7">
        <v>1435</v>
      </c>
      <c r="K427" s="7">
        <v>1596.68</v>
      </c>
      <c r="L427" s="7">
        <f t="shared" si="20"/>
        <v>1520</v>
      </c>
      <c r="M427" s="7">
        <v>8075.46</v>
      </c>
      <c r="N427" s="7">
        <f t="shared" si="19"/>
        <v>12627.14</v>
      </c>
      <c r="O427" s="7">
        <f t="shared" si="21"/>
        <v>37372.86</v>
      </c>
    </row>
    <row r="428" spans="1:15" ht="24.75" customHeight="1" x14ac:dyDescent="0.25">
      <c r="A428" s="6">
        <v>420</v>
      </c>
      <c r="B428" s="6" t="s">
        <v>546</v>
      </c>
      <c r="C428" s="6" t="s">
        <v>518</v>
      </c>
      <c r="D428" s="6" t="s">
        <v>47</v>
      </c>
      <c r="E428" s="6" t="s">
        <v>36</v>
      </c>
      <c r="F428" s="6" t="s">
        <v>37</v>
      </c>
      <c r="G428" s="7">
        <v>11000</v>
      </c>
      <c r="H428" s="7">
        <v>0</v>
      </c>
      <c r="I428" s="7">
        <v>11000</v>
      </c>
      <c r="J428" s="7">
        <v>315.7</v>
      </c>
      <c r="K428" s="7">
        <v>0</v>
      </c>
      <c r="L428" s="7">
        <f t="shared" si="20"/>
        <v>334.4</v>
      </c>
      <c r="M428" s="7">
        <v>2034.52</v>
      </c>
      <c r="N428" s="7">
        <f t="shared" si="19"/>
        <v>2684.62</v>
      </c>
      <c r="O428" s="7">
        <f t="shared" si="21"/>
        <v>8315.380000000001</v>
      </c>
    </row>
    <row r="429" spans="1:15" ht="24.75" customHeight="1" x14ac:dyDescent="0.25">
      <c r="A429" s="6">
        <v>421</v>
      </c>
      <c r="B429" t="s">
        <v>547</v>
      </c>
      <c r="C429" s="6" t="s">
        <v>518</v>
      </c>
      <c r="D429" s="6" t="s">
        <v>47</v>
      </c>
      <c r="E429" s="6" t="s">
        <v>36</v>
      </c>
      <c r="F429" s="7" t="s">
        <v>29</v>
      </c>
      <c r="G429" s="7">
        <v>15000</v>
      </c>
      <c r="H429" s="7">
        <v>0</v>
      </c>
      <c r="I429" s="7">
        <v>15000</v>
      </c>
      <c r="J429" s="7">
        <v>430.5</v>
      </c>
      <c r="K429" s="7">
        <v>0</v>
      </c>
      <c r="L429" s="7">
        <v>456</v>
      </c>
      <c r="M429" s="7">
        <v>25</v>
      </c>
      <c r="N429" s="7">
        <f t="shared" si="19"/>
        <v>911.5</v>
      </c>
      <c r="O429" s="7">
        <f t="shared" si="21"/>
        <v>14088.5</v>
      </c>
    </row>
    <row r="430" spans="1:15" ht="24.75" customHeight="1" x14ac:dyDescent="0.25">
      <c r="A430" s="6">
        <v>422</v>
      </c>
      <c r="B430" t="s">
        <v>548</v>
      </c>
      <c r="C430" s="6" t="s">
        <v>518</v>
      </c>
      <c r="D430" s="6" t="s">
        <v>47</v>
      </c>
      <c r="E430" s="6" t="s">
        <v>36</v>
      </c>
      <c r="F430" s="7" t="s">
        <v>29</v>
      </c>
      <c r="G430" s="7">
        <v>15000</v>
      </c>
      <c r="H430" s="7">
        <v>0</v>
      </c>
      <c r="I430" s="7">
        <v>15000</v>
      </c>
      <c r="J430" s="7">
        <v>430.5</v>
      </c>
      <c r="K430" s="7">
        <v>0</v>
      </c>
      <c r="L430" s="7">
        <v>456</v>
      </c>
      <c r="M430" s="7">
        <v>25</v>
      </c>
      <c r="N430" s="7">
        <f t="shared" si="19"/>
        <v>911.5</v>
      </c>
      <c r="O430" s="7">
        <f t="shared" si="21"/>
        <v>14088.5</v>
      </c>
    </row>
    <row r="431" spans="1:15" ht="24.75" customHeight="1" x14ac:dyDescent="0.25">
      <c r="A431" s="6">
        <v>423</v>
      </c>
      <c r="B431" t="s">
        <v>549</v>
      </c>
      <c r="C431" s="6" t="s">
        <v>518</v>
      </c>
      <c r="D431" s="6" t="s">
        <v>47</v>
      </c>
      <c r="E431" s="6" t="s">
        <v>36</v>
      </c>
      <c r="F431" s="7" t="s">
        <v>29</v>
      </c>
      <c r="G431" s="7">
        <v>11000</v>
      </c>
      <c r="H431" s="7">
        <v>0</v>
      </c>
      <c r="I431" s="7">
        <v>11000</v>
      </c>
      <c r="J431" s="7">
        <v>315.7</v>
      </c>
      <c r="K431" s="7">
        <v>0</v>
      </c>
      <c r="L431" s="7">
        <v>334.4</v>
      </c>
      <c r="M431" s="7">
        <v>25</v>
      </c>
      <c r="N431" s="7">
        <f t="shared" si="19"/>
        <v>675.09999999999991</v>
      </c>
      <c r="O431" s="7">
        <f t="shared" si="21"/>
        <v>10324.9</v>
      </c>
    </row>
    <row r="432" spans="1:15" ht="24.75" customHeight="1" x14ac:dyDescent="0.25">
      <c r="A432" s="6">
        <v>424</v>
      </c>
      <c r="B432" t="s">
        <v>1322</v>
      </c>
      <c r="C432" s="6" t="s">
        <v>518</v>
      </c>
      <c r="D432" s="6" t="s">
        <v>47</v>
      </c>
      <c r="E432" s="6" t="s">
        <v>36</v>
      </c>
      <c r="F432" s="7" t="s">
        <v>29</v>
      </c>
      <c r="G432" s="7">
        <v>15000</v>
      </c>
      <c r="H432" s="7">
        <v>0</v>
      </c>
      <c r="I432" s="7">
        <v>15000</v>
      </c>
      <c r="J432" s="7">
        <v>430.5</v>
      </c>
      <c r="K432" s="7">
        <v>0</v>
      </c>
      <c r="L432" s="7">
        <v>456</v>
      </c>
      <c r="M432" s="7">
        <v>25</v>
      </c>
      <c r="N432" s="7">
        <f t="shared" si="19"/>
        <v>911.5</v>
      </c>
      <c r="O432" s="7">
        <f t="shared" si="21"/>
        <v>14088.5</v>
      </c>
    </row>
    <row r="433" spans="1:15" ht="24.75" customHeight="1" x14ac:dyDescent="0.25">
      <c r="A433" s="6">
        <v>425</v>
      </c>
      <c r="B433" t="s">
        <v>1490</v>
      </c>
      <c r="C433" s="6" t="s">
        <v>518</v>
      </c>
      <c r="D433" s="6" t="s">
        <v>47</v>
      </c>
      <c r="E433" s="6" t="s">
        <v>36</v>
      </c>
      <c r="F433" s="7" t="s">
        <v>29</v>
      </c>
      <c r="G433" s="7">
        <v>20000</v>
      </c>
      <c r="H433" s="7">
        <v>0</v>
      </c>
      <c r="I433" s="7">
        <v>20000</v>
      </c>
      <c r="J433" s="7">
        <v>574</v>
      </c>
      <c r="K433" s="7">
        <v>0</v>
      </c>
      <c r="L433" s="7">
        <v>608</v>
      </c>
      <c r="M433" s="7">
        <v>25</v>
      </c>
      <c r="N433" s="7">
        <v>1207</v>
      </c>
      <c r="O433" s="7">
        <v>18793</v>
      </c>
    </row>
    <row r="434" spans="1:15" ht="24.75" customHeight="1" x14ac:dyDescent="0.25">
      <c r="A434" s="6">
        <v>426</v>
      </c>
      <c r="B434" s="6" t="s">
        <v>550</v>
      </c>
      <c r="C434" s="6" t="s">
        <v>518</v>
      </c>
      <c r="D434" s="6" t="s">
        <v>103</v>
      </c>
      <c r="E434" s="6" t="s">
        <v>36</v>
      </c>
      <c r="F434" s="6" t="s">
        <v>29</v>
      </c>
      <c r="G434" s="7">
        <v>15000</v>
      </c>
      <c r="H434" s="7">
        <v>0</v>
      </c>
      <c r="I434" s="7">
        <v>15000</v>
      </c>
      <c r="J434" s="7">
        <v>430.5</v>
      </c>
      <c r="K434" s="7">
        <v>0</v>
      </c>
      <c r="L434" s="7">
        <v>456</v>
      </c>
      <c r="M434" s="7">
        <v>25</v>
      </c>
      <c r="N434" s="7">
        <f t="shared" si="19"/>
        <v>911.5</v>
      </c>
      <c r="O434" s="7">
        <f t="shared" si="21"/>
        <v>14088.5</v>
      </c>
    </row>
    <row r="435" spans="1:15" ht="24.75" customHeight="1" x14ac:dyDescent="0.25">
      <c r="A435" s="6">
        <v>427</v>
      </c>
      <c r="B435" s="6" t="s">
        <v>551</v>
      </c>
      <c r="C435" s="6" t="s">
        <v>518</v>
      </c>
      <c r="D435" s="6" t="s">
        <v>103</v>
      </c>
      <c r="E435" s="6" t="s">
        <v>36</v>
      </c>
      <c r="F435" s="6" t="s">
        <v>29</v>
      </c>
      <c r="G435" s="7">
        <v>15000</v>
      </c>
      <c r="H435" s="7">
        <v>0</v>
      </c>
      <c r="I435" s="7">
        <v>15000</v>
      </c>
      <c r="J435" s="7">
        <v>430.5</v>
      </c>
      <c r="K435" s="7">
        <v>0</v>
      </c>
      <c r="L435" s="7">
        <v>456</v>
      </c>
      <c r="M435" s="7">
        <v>25</v>
      </c>
      <c r="N435" s="7">
        <f t="shared" si="19"/>
        <v>911.5</v>
      </c>
      <c r="O435" s="7">
        <f t="shared" si="21"/>
        <v>14088.5</v>
      </c>
    </row>
    <row r="436" spans="1:15" ht="24.75" customHeight="1" x14ac:dyDescent="0.25">
      <c r="A436" s="6">
        <v>428</v>
      </c>
      <c r="B436" s="1" t="s">
        <v>552</v>
      </c>
      <c r="C436" s="6" t="s">
        <v>518</v>
      </c>
      <c r="D436" s="6" t="s">
        <v>125</v>
      </c>
      <c r="E436" s="6" t="s">
        <v>36</v>
      </c>
      <c r="F436" s="6" t="s">
        <v>29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v>456</v>
      </c>
      <c r="M436" s="7">
        <v>25</v>
      </c>
      <c r="N436" s="7">
        <f t="shared" si="19"/>
        <v>911.5</v>
      </c>
      <c r="O436" s="7">
        <f t="shared" si="21"/>
        <v>14088.5</v>
      </c>
    </row>
    <row r="437" spans="1:15" ht="24.75" customHeight="1" x14ac:dyDescent="0.25">
      <c r="A437" s="6">
        <v>429</v>
      </c>
      <c r="B437" s="1" t="s">
        <v>553</v>
      </c>
      <c r="C437" s="6" t="s">
        <v>518</v>
      </c>
      <c r="D437" s="6" t="s">
        <v>118</v>
      </c>
      <c r="E437" s="6" t="s">
        <v>36</v>
      </c>
      <c r="F437" s="6" t="s">
        <v>37</v>
      </c>
      <c r="G437" s="7">
        <v>15000</v>
      </c>
      <c r="H437" s="7">
        <v>0</v>
      </c>
      <c r="I437" s="7">
        <v>15000</v>
      </c>
      <c r="J437" s="7">
        <v>430.5</v>
      </c>
      <c r="K437" s="7">
        <v>0</v>
      </c>
      <c r="L437" s="7">
        <v>456</v>
      </c>
      <c r="M437" s="7">
        <v>825</v>
      </c>
      <c r="N437" s="7">
        <f t="shared" si="19"/>
        <v>1711.5</v>
      </c>
      <c r="O437" s="7">
        <f t="shared" si="21"/>
        <v>13288.5</v>
      </c>
    </row>
    <row r="438" spans="1:15" ht="24.75" customHeight="1" x14ac:dyDescent="0.25">
      <c r="A438" s="6">
        <v>430</v>
      </c>
      <c r="B438" s="6" t="s">
        <v>554</v>
      </c>
      <c r="C438" s="6" t="s">
        <v>518</v>
      </c>
      <c r="D438" s="6" t="s">
        <v>103</v>
      </c>
      <c r="E438" s="6" t="s">
        <v>36</v>
      </c>
      <c r="F438" s="6" t="s">
        <v>29</v>
      </c>
      <c r="G438" s="7">
        <v>15000</v>
      </c>
      <c r="H438" s="7">
        <v>0</v>
      </c>
      <c r="I438" s="7">
        <v>15000</v>
      </c>
      <c r="J438" s="7">
        <v>430.5</v>
      </c>
      <c r="K438" s="7">
        <v>0</v>
      </c>
      <c r="L438" s="7">
        <v>456</v>
      </c>
      <c r="M438" s="7">
        <v>25</v>
      </c>
      <c r="N438" s="7">
        <f t="shared" si="19"/>
        <v>911.5</v>
      </c>
      <c r="O438" s="7">
        <f t="shared" si="21"/>
        <v>14088.5</v>
      </c>
    </row>
    <row r="439" spans="1:15" ht="24.75" customHeight="1" x14ac:dyDescent="0.25">
      <c r="A439" s="6">
        <v>431</v>
      </c>
      <c r="B439" s="6" t="s">
        <v>555</v>
      </c>
      <c r="C439" s="6" t="s">
        <v>518</v>
      </c>
      <c r="D439" s="6" t="s">
        <v>103</v>
      </c>
      <c r="E439" s="6" t="s">
        <v>36</v>
      </c>
      <c r="F439" s="6" t="s">
        <v>29</v>
      </c>
      <c r="G439" s="7">
        <v>15000</v>
      </c>
      <c r="H439" s="7">
        <v>0</v>
      </c>
      <c r="I439" s="7">
        <v>15000</v>
      </c>
      <c r="J439" s="7">
        <v>430.5</v>
      </c>
      <c r="K439" s="7">
        <v>0</v>
      </c>
      <c r="L439" s="7">
        <v>456</v>
      </c>
      <c r="M439" s="7">
        <v>1740.46</v>
      </c>
      <c r="N439" s="7">
        <f t="shared" si="19"/>
        <v>2626.96</v>
      </c>
      <c r="O439" s="7">
        <f t="shared" si="21"/>
        <v>12373.04</v>
      </c>
    </row>
    <row r="440" spans="1:15" ht="24.75" customHeight="1" x14ac:dyDescent="0.25">
      <c r="A440" s="6">
        <v>432</v>
      </c>
      <c r="B440" s="6" t="s">
        <v>556</v>
      </c>
      <c r="C440" s="6" t="s">
        <v>518</v>
      </c>
      <c r="D440" s="6" t="s">
        <v>67</v>
      </c>
      <c r="E440" s="6" t="s">
        <v>36</v>
      </c>
      <c r="F440" s="6" t="s">
        <v>37</v>
      </c>
      <c r="G440" s="7">
        <v>22050</v>
      </c>
      <c r="H440" s="7">
        <v>0</v>
      </c>
      <c r="I440" s="7">
        <v>22050</v>
      </c>
      <c r="J440" s="7">
        <v>632.84</v>
      </c>
      <c r="K440" s="7">
        <v>0</v>
      </c>
      <c r="L440" s="7">
        <f t="shared" si="20"/>
        <v>670.32</v>
      </c>
      <c r="M440" s="7">
        <v>25</v>
      </c>
      <c r="N440" s="7">
        <f t="shared" si="19"/>
        <v>1328.16</v>
      </c>
      <c r="O440" s="7">
        <f t="shared" si="21"/>
        <v>20721.84</v>
      </c>
    </row>
    <row r="441" spans="1:15" ht="24.75" customHeight="1" x14ac:dyDescent="0.25">
      <c r="A441" s="6">
        <v>433</v>
      </c>
      <c r="B441" t="s">
        <v>1469</v>
      </c>
      <c r="C441" s="6" t="s">
        <v>518</v>
      </c>
      <c r="D441" s="6" t="s">
        <v>67</v>
      </c>
      <c r="E441" s="6" t="s">
        <v>36</v>
      </c>
      <c r="F441" s="6" t="s">
        <v>37</v>
      </c>
      <c r="G441" s="7">
        <v>22050</v>
      </c>
      <c r="H441" s="7">
        <v>0</v>
      </c>
      <c r="I441" s="7">
        <v>22050</v>
      </c>
      <c r="J441" s="7">
        <v>632.84</v>
      </c>
      <c r="K441" s="7">
        <v>0</v>
      </c>
      <c r="L441" s="7">
        <v>670.32</v>
      </c>
      <c r="M441" s="7">
        <v>25</v>
      </c>
      <c r="N441" s="7">
        <v>1328.16</v>
      </c>
      <c r="O441" s="7">
        <v>20721.84</v>
      </c>
    </row>
    <row r="442" spans="1:15" ht="24.75" customHeight="1" x14ac:dyDescent="0.25">
      <c r="A442" s="6">
        <v>434</v>
      </c>
      <c r="B442" s="6" t="s">
        <v>557</v>
      </c>
      <c r="C442" s="6" t="s">
        <v>518</v>
      </c>
      <c r="D442" s="6" t="s">
        <v>186</v>
      </c>
      <c r="E442" s="6" t="s">
        <v>55</v>
      </c>
      <c r="F442" s="6" t="s">
        <v>37</v>
      </c>
      <c r="G442" s="7">
        <v>50000</v>
      </c>
      <c r="H442" s="7">
        <v>0</v>
      </c>
      <c r="I442" s="7">
        <v>50000</v>
      </c>
      <c r="J442" s="7">
        <v>1435</v>
      </c>
      <c r="K442" s="7">
        <v>1339.36</v>
      </c>
      <c r="L442" s="7">
        <v>1520</v>
      </c>
      <c r="M442" s="7">
        <v>23040.57</v>
      </c>
      <c r="N442" s="7">
        <f t="shared" si="19"/>
        <v>27334.93</v>
      </c>
      <c r="O442" s="7">
        <f t="shared" si="21"/>
        <v>22665.07</v>
      </c>
    </row>
    <row r="443" spans="1:15" ht="24.75" customHeight="1" x14ac:dyDescent="0.25">
      <c r="A443" s="6">
        <v>435</v>
      </c>
      <c r="B443" s="6" t="s">
        <v>558</v>
      </c>
      <c r="C443" s="6" t="s">
        <v>518</v>
      </c>
      <c r="D443" s="6" t="s">
        <v>186</v>
      </c>
      <c r="E443" s="6" t="s">
        <v>28</v>
      </c>
      <c r="F443" s="6" t="s">
        <v>29</v>
      </c>
      <c r="G443" s="7">
        <v>45000</v>
      </c>
      <c r="H443" s="7">
        <v>0</v>
      </c>
      <c r="I443" s="7">
        <v>45000</v>
      </c>
      <c r="J443" s="7">
        <v>1291.5</v>
      </c>
      <c r="K443" s="7">
        <v>1148.33</v>
      </c>
      <c r="L443" s="7">
        <v>1368</v>
      </c>
      <c r="M443" s="7">
        <v>25</v>
      </c>
      <c r="N443" s="7">
        <f t="shared" si="19"/>
        <v>3832.83</v>
      </c>
      <c r="O443" s="7">
        <f t="shared" si="21"/>
        <v>41167.17</v>
      </c>
    </row>
    <row r="444" spans="1:15" ht="24.75" customHeight="1" x14ac:dyDescent="0.25">
      <c r="A444" s="6">
        <v>436</v>
      </c>
      <c r="B444" s="6" t="s">
        <v>559</v>
      </c>
      <c r="C444" s="6" t="s">
        <v>518</v>
      </c>
      <c r="D444" s="6" t="s">
        <v>177</v>
      </c>
      <c r="E444" s="6" t="s">
        <v>36</v>
      </c>
      <c r="F444" s="6" t="s">
        <v>29</v>
      </c>
      <c r="G444" s="7">
        <v>15000</v>
      </c>
      <c r="H444" s="7">
        <v>0</v>
      </c>
      <c r="I444" s="7">
        <v>15000</v>
      </c>
      <c r="J444" s="7">
        <v>430.5</v>
      </c>
      <c r="K444" s="7">
        <v>0</v>
      </c>
      <c r="L444" s="7">
        <v>456</v>
      </c>
      <c r="M444" s="7">
        <v>25</v>
      </c>
      <c r="N444" s="7">
        <f t="shared" si="19"/>
        <v>911.5</v>
      </c>
      <c r="O444" s="7">
        <f t="shared" si="21"/>
        <v>14088.5</v>
      </c>
    </row>
    <row r="445" spans="1:15" ht="24.75" customHeight="1" x14ac:dyDescent="0.25">
      <c r="A445" s="6">
        <v>437</v>
      </c>
      <c r="B445" s="6" t="s">
        <v>560</v>
      </c>
      <c r="C445" s="6" t="s">
        <v>518</v>
      </c>
      <c r="D445" s="6" t="s">
        <v>103</v>
      </c>
      <c r="E445" s="6" t="s">
        <v>36</v>
      </c>
      <c r="F445" s="6" t="s">
        <v>29</v>
      </c>
      <c r="G445" s="7">
        <v>15000</v>
      </c>
      <c r="H445" s="7">
        <v>0</v>
      </c>
      <c r="I445" s="7">
        <v>15000</v>
      </c>
      <c r="J445" s="7">
        <v>430.5</v>
      </c>
      <c r="K445" s="7">
        <v>0</v>
      </c>
      <c r="L445" s="7">
        <v>456</v>
      </c>
      <c r="M445" s="7">
        <v>25</v>
      </c>
      <c r="N445" s="7">
        <f t="shared" si="19"/>
        <v>911.5</v>
      </c>
      <c r="O445" s="7">
        <f t="shared" si="21"/>
        <v>14088.5</v>
      </c>
    </row>
    <row r="446" spans="1:15" ht="24.75" customHeight="1" x14ac:dyDescent="0.25">
      <c r="A446" s="6">
        <v>438</v>
      </c>
      <c r="B446" s="6" t="s">
        <v>561</v>
      </c>
      <c r="C446" s="6" t="s">
        <v>518</v>
      </c>
      <c r="D446" s="6" t="s">
        <v>186</v>
      </c>
      <c r="E446" s="6" t="s">
        <v>28</v>
      </c>
      <c r="F446" s="6" t="s">
        <v>29</v>
      </c>
      <c r="G446" s="7">
        <v>50000</v>
      </c>
      <c r="H446" s="7">
        <v>0</v>
      </c>
      <c r="I446" s="7">
        <v>50000</v>
      </c>
      <c r="J446" s="7">
        <v>1435</v>
      </c>
      <c r="K446" s="7">
        <v>1854</v>
      </c>
      <c r="L446" s="7">
        <v>1520</v>
      </c>
      <c r="M446" s="7">
        <v>25</v>
      </c>
      <c r="N446" s="7">
        <f t="shared" si="19"/>
        <v>4834</v>
      </c>
      <c r="O446" s="7">
        <f t="shared" si="21"/>
        <v>45166</v>
      </c>
    </row>
    <row r="447" spans="1:15" ht="24.75" customHeight="1" x14ac:dyDescent="0.25">
      <c r="A447" s="6">
        <v>439</v>
      </c>
      <c r="B447" s="6" t="s">
        <v>562</v>
      </c>
      <c r="C447" s="6" t="s">
        <v>518</v>
      </c>
      <c r="D447" s="6" t="s">
        <v>103</v>
      </c>
      <c r="E447" s="6" t="s">
        <v>36</v>
      </c>
      <c r="F447" s="6" t="s">
        <v>29</v>
      </c>
      <c r="G447" s="7">
        <v>15000</v>
      </c>
      <c r="H447" s="7">
        <v>0</v>
      </c>
      <c r="I447" s="7">
        <v>15000</v>
      </c>
      <c r="J447" s="7">
        <v>430.5</v>
      </c>
      <c r="K447" s="7">
        <v>0</v>
      </c>
      <c r="L447" s="7">
        <v>456</v>
      </c>
      <c r="M447" s="7">
        <v>25</v>
      </c>
      <c r="N447" s="7">
        <f t="shared" si="19"/>
        <v>911.5</v>
      </c>
      <c r="O447" s="7">
        <f t="shared" si="21"/>
        <v>14088.5</v>
      </c>
    </row>
    <row r="448" spans="1:15" ht="24.75" customHeight="1" x14ac:dyDescent="0.25">
      <c r="A448" s="6">
        <v>440</v>
      </c>
      <c r="B448" s="6" t="s">
        <v>563</v>
      </c>
      <c r="C448" s="6" t="s">
        <v>518</v>
      </c>
      <c r="D448" s="6" t="s">
        <v>47</v>
      </c>
      <c r="E448" s="6" t="s">
        <v>36</v>
      </c>
      <c r="F448" s="6" t="s">
        <v>29</v>
      </c>
      <c r="G448" s="7">
        <v>15000</v>
      </c>
      <c r="H448" s="7">
        <v>0</v>
      </c>
      <c r="I448" s="7">
        <v>15000</v>
      </c>
      <c r="J448" s="7">
        <v>430.5</v>
      </c>
      <c r="K448" s="7">
        <v>0</v>
      </c>
      <c r="L448" s="7">
        <v>456</v>
      </c>
      <c r="M448" s="7">
        <v>25</v>
      </c>
      <c r="N448" s="7">
        <f t="shared" si="19"/>
        <v>911.5</v>
      </c>
      <c r="O448" s="7">
        <f t="shared" si="21"/>
        <v>14088.5</v>
      </c>
    </row>
    <row r="449" spans="1:15" ht="24.75" customHeight="1" x14ac:dyDescent="0.25">
      <c r="A449" s="6">
        <v>441</v>
      </c>
      <c r="B449" t="s">
        <v>564</v>
      </c>
      <c r="C449" s="6" t="s">
        <v>518</v>
      </c>
      <c r="D449" s="6" t="s">
        <v>47</v>
      </c>
      <c r="E449" s="6" t="s">
        <v>36</v>
      </c>
      <c r="F449" s="6" t="s">
        <v>37</v>
      </c>
      <c r="G449" s="7">
        <v>15000</v>
      </c>
      <c r="H449" s="7">
        <v>0</v>
      </c>
      <c r="I449" s="7">
        <v>15000</v>
      </c>
      <c r="J449" s="7">
        <v>430.5</v>
      </c>
      <c r="K449" s="7">
        <v>0</v>
      </c>
      <c r="L449" s="7">
        <v>456</v>
      </c>
      <c r="M449" s="7">
        <v>25</v>
      </c>
      <c r="N449" s="7">
        <f t="shared" si="19"/>
        <v>911.5</v>
      </c>
      <c r="O449" s="7">
        <f t="shared" si="21"/>
        <v>14088.5</v>
      </c>
    </row>
    <row r="450" spans="1:15" ht="24.75" customHeight="1" x14ac:dyDescent="0.25">
      <c r="A450" s="6">
        <v>442</v>
      </c>
      <c r="B450" t="s">
        <v>565</v>
      </c>
      <c r="C450" s="6" t="s">
        <v>518</v>
      </c>
      <c r="D450" s="6" t="s">
        <v>47</v>
      </c>
      <c r="E450" s="6" t="s">
        <v>36</v>
      </c>
      <c r="F450" s="6" t="s">
        <v>29</v>
      </c>
      <c r="G450" s="7">
        <v>15000</v>
      </c>
      <c r="H450" s="7">
        <v>0</v>
      </c>
      <c r="I450" s="7">
        <v>15000</v>
      </c>
      <c r="J450" s="7">
        <v>430.5</v>
      </c>
      <c r="K450" s="7">
        <v>0</v>
      </c>
      <c r="L450" s="7">
        <v>456</v>
      </c>
      <c r="M450" s="7">
        <v>2025</v>
      </c>
      <c r="N450" s="7">
        <f t="shared" si="19"/>
        <v>2911.5</v>
      </c>
      <c r="O450" s="7">
        <f t="shared" si="21"/>
        <v>12088.5</v>
      </c>
    </row>
    <row r="451" spans="1:15" ht="24.75" customHeight="1" x14ac:dyDescent="0.25">
      <c r="A451" s="6">
        <v>443</v>
      </c>
      <c r="B451" s="6" t="s">
        <v>566</v>
      </c>
      <c r="C451" s="6" t="s">
        <v>518</v>
      </c>
      <c r="D451" s="6" t="s">
        <v>186</v>
      </c>
      <c r="E451" s="6" t="s">
        <v>55</v>
      </c>
      <c r="F451" s="6" t="s">
        <v>37</v>
      </c>
      <c r="G451" s="7">
        <v>50000</v>
      </c>
      <c r="H451" s="7">
        <v>0</v>
      </c>
      <c r="I451" s="7">
        <v>50000</v>
      </c>
      <c r="J451" s="7">
        <v>1435</v>
      </c>
      <c r="K451" s="7">
        <v>1854</v>
      </c>
      <c r="L451" s="7">
        <f t="shared" si="20"/>
        <v>1520</v>
      </c>
      <c r="M451" s="7">
        <v>24153.33</v>
      </c>
      <c r="N451" s="7">
        <f t="shared" si="19"/>
        <v>28962.33</v>
      </c>
      <c r="O451" s="7">
        <f t="shared" si="21"/>
        <v>21037.67</v>
      </c>
    </row>
    <row r="452" spans="1:15" ht="24.75" customHeight="1" x14ac:dyDescent="0.25">
      <c r="A452" s="6">
        <v>444</v>
      </c>
      <c r="B452" s="6" t="s">
        <v>567</v>
      </c>
      <c r="C452" s="6" t="s">
        <v>568</v>
      </c>
      <c r="D452" s="6" t="s">
        <v>303</v>
      </c>
      <c r="E452" s="6" t="s">
        <v>28</v>
      </c>
      <c r="F452" s="6" t="s">
        <v>29</v>
      </c>
      <c r="G452" s="7">
        <v>50000</v>
      </c>
      <c r="H452" s="7">
        <v>0</v>
      </c>
      <c r="I452" s="7">
        <v>50000</v>
      </c>
      <c r="J452" s="7">
        <v>1435</v>
      </c>
      <c r="K452" s="7">
        <v>1854</v>
      </c>
      <c r="L452" s="7">
        <f t="shared" si="20"/>
        <v>1520</v>
      </c>
      <c r="M452" s="7">
        <v>1757.3</v>
      </c>
      <c r="N452" s="7">
        <f t="shared" si="19"/>
        <v>6566.3</v>
      </c>
      <c r="O452" s="7">
        <f t="shared" si="21"/>
        <v>43433.7</v>
      </c>
    </row>
    <row r="453" spans="1:15" ht="24.75" customHeight="1" x14ac:dyDescent="0.25">
      <c r="A453" s="6">
        <v>445</v>
      </c>
      <c r="B453" s="6" t="s">
        <v>569</v>
      </c>
      <c r="C453" s="6" t="s">
        <v>568</v>
      </c>
      <c r="D453" s="6" t="s">
        <v>227</v>
      </c>
      <c r="E453" s="6" t="s">
        <v>55</v>
      </c>
      <c r="F453" s="6" t="s">
        <v>29</v>
      </c>
      <c r="G453" s="7">
        <v>50000</v>
      </c>
      <c r="H453" s="7">
        <v>0</v>
      </c>
      <c r="I453" s="7">
        <v>50000</v>
      </c>
      <c r="J453" s="7">
        <v>1435</v>
      </c>
      <c r="K453" s="7">
        <v>1854</v>
      </c>
      <c r="L453" s="7">
        <f t="shared" si="20"/>
        <v>1520</v>
      </c>
      <c r="M453" s="7">
        <v>6974.47</v>
      </c>
      <c r="N453" s="7">
        <f t="shared" si="19"/>
        <v>11783.470000000001</v>
      </c>
      <c r="O453" s="7">
        <f t="shared" si="21"/>
        <v>38216.53</v>
      </c>
    </row>
    <row r="454" spans="1:15" ht="24.75" customHeight="1" x14ac:dyDescent="0.25">
      <c r="A454" s="6">
        <v>446</v>
      </c>
      <c r="B454" s="6" t="s">
        <v>570</v>
      </c>
      <c r="C454" s="6" t="s">
        <v>568</v>
      </c>
      <c r="D454" s="6" t="s">
        <v>186</v>
      </c>
      <c r="E454" s="6" t="s">
        <v>55</v>
      </c>
      <c r="F454" s="6" t="s">
        <v>37</v>
      </c>
      <c r="G454" s="7">
        <v>50000</v>
      </c>
      <c r="H454" s="7">
        <v>0</v>
      </c>
      <c r="I454" s="7">
        <v>50000</v>
      </c>
      <c r="J454" s="7">
        <v>1435</v>
      </c>
      <c r="K454" s="7">
        <v>1596.68</v>
      </c>
      <c r="L454" s="7">
        <f t="shared" si="20"/>
        <v>1520</v>
      </c>
      <c r="M454" s="7">
        <v>2140.46</v>
      </c>
      <c r="N454" s="7">
        <f t="shared" si="19"/>
        <v>6692.14</v>
      </c>
      <c r="O454" s="7">
        <f t="shared" si="21"/>
        <v>43307.86</v>
      </c>
    </row>
    <row r="455" spans="1:15" ht="24.75" customHeight="1" x14ac:dyDescent="0.25">
      <c r="A455" s="6">
        <v>447</v>
      </c>
      <c r="B455" s="6" t="s">
        <v>571</v>
      </c>
      <c r="C455" s="6" t="s">
        <v>568</v>
      </c>
      <c r="D455" s="6" t="s">
        <v>103</v>
      </c>
      <c r="E455" s="6" t="s">
        <v>36</v>
      </c>
      <c r="F455" s="6" t="s">
        <v>29</v>
      </c>
      <c r="G455" s="7">
        <v>11000</v>
      </c>
      <c r="H455" s="7">
        <v>0</v>
      </c>
      <c r="I455" s="7">
        <v>11000</v>
      </c>
      <c r="J455" s="7">
        <v>315.7</v>
      </c>
      <c r="K455" s="7">
        <v>0</v>
      </c>
      <c r="L455" s="7">
        <f t="shared" si="20"/>
        <v>334.4</v>
      </c>
      <c r="M455" s="7">
        <v>25</v>
      </c>
      <c r="N455" s="7">
        <f t="shared" si="19"/>
        <v>675.09999999999991</v>
      </c>
      <c r="O455" s="7">
        <f t="shared" si="21"/>
        <v>10324.9</v>
      </c>
    </row>
    <row r="456" spans="1:15" ht="24.75" customHeight="1" x14ac:dyDescent="0.25">
      <c r="A456" s="6">
        <v>448</v>
      </c>
      <c r="B456" s="6" t="s">
        <v>572</v>
      </c>
      <c r="C456" s="6" t="s">
        <v>568</v>
      </c>
      <c r="D456" s="6" t="s">
        <v>41</v>
      </c>
      <c r="E456" s="6" t="s">
        <v>28</v>
      </c>
      <c r="F456" s="6" t="s">
        <v>29</v>
      </c>
      <c r="G456" s="7">
        <v>30000</v>
      </c>
      <c r="H456" s="7">
        <v>0</v>
      </c>
      <c r="I456" s="7">
        <v>30000</v>
      </c>
      <c r="J456" s="7">
        <v>861</v>
      </c>
      <c r="K456" s="7">
        <v>0</v>
      </c>
      <c r="L456" s="7">
        <v>912</v>
      </c>
      <c r="M456" s="7">
        <v>25</v>
      </c>
      <c r="N456" s="7">
        <f t="shared" si="19"/>
        <v>1798</v>
      </c>
      <c r="O456" s="7">
        <f t="shared" si="21"/>
        <v>28202</v>
      </c>
    </row>
    <row r="457" spans="1:15" ht="24.75" customHeight="1" x14ac:dyDescent="0.25">
      <c r="A457" s="6">
        <v>449</v>
      </c>
      <c r="B457" s="6" t="s">
        <v>573</v>
      </c>
      <c r="C457" s="6" t="s">
        <v>568</v>
      </c>
      <c r="D457" s="6" t="s">
        <v>200</v>
      </c>
      <c r="E457" s="6" t="s">
        <v>28</v>
      </c>
      <c r="F457" s="6" t="s">
        <v>29</v>
      </c>
      <c r="G457" s="7">
        <v>50000</v>
      </c>
      <c r="H457" s="7">
        <v>0</v>
      </c>
      <c r="I457" s="7">
        <v>50000</v>
      </c>
      <c r="J457" s="7">
        <v>1435</v>
      </c>
      <c r="K457" s="7">
        <v>1596.68</v>
      </c>
      <c r="L457" s="7">
        <f t="shared" si="20"/>
        <v>1520</v>
      </c>
      <c r="M457" s="7">
        <v>2640.46</v>
      </c>
      <c r="N457" s="7">
        <f t="shared" si="19"/>
        <v>7192.14</v>
      </c>
      <c r="O457" s="7">
        <f t="shared" si="21"/>
        <v>42807.86</v>
      </c>
    </row>
    <row r="458" spans="1:15" ht="24.75" customHeight="1" x14ac:dyDescent="0.25">
      <c r="A458" s="6">
        <v>450</v>
      </c>
      <c r="B458" s="6" t="s">
        <v>574</v>
      </c>
      <c r="C458" s="6" t="s">
        <v>568</v>
      </c>
      <c r="D458" s="6" t="s">
        <v>103</v>
      </c>
      <c r="E458" s="6" t="s">
        <v>36</v>
      </c>
      <c r="F458" s="6" t="s">
        <v>29</v>
      </c>
      <c r="G458" s="7">
        <v>15000</v>
      </c>
      <c r="H458" s="7">
        <v>0</v>
      </c>
      <c r="I458" s="7">
        <v>15000</v>
      </c>
      <c r="J458" s="7">
        <v>430.5</v>
      </c>
      <c r="K458" s="7">
        <v>0</v>
      </c>
      <c r="L458" s="7">
        <v>456</v>
      </c>
      <c r="M458" s="7">
        <v>25</v>
      </c>
      <c r="N458" s="7">
        <f t="shared" si="19"/>
        <v>911.5</v>
      </c>
      <c r="O458" s="7">
        <f t="shared" si="21"/>
        <v>14088.5</v>
      </c>
    </row>
    <row r="459" spans="1:15" ht="24.75" customHeight="1" x14ac:dyDescent="0.25">
      <c r="A459" s="6">
        <v>451</v>
      </c>
      <c r="B459" s="6" t="s">
        <v>575</v>
      </c>
      <c r="C459" s="6" t="s">
        <v>568</v>
      </c>
      <c r="D459" s="6" t="s">
        <v>186</v>
      </c>
      <c r="E459" s="6" t="s">
        <v>28</v>
      </c>
      <c r="F459" s="6" t="s">
        <v>29</v>
      </c>
      <c r="G459" s="7">
        <v>50000</v>
      </c>
      <c r="H459" s="7">
        <v>0</v>
      </c>
      <c r="I459" s="7">
        <v>50000</v>
      </c>
      <c r="J459" s="7">
        <v>1435</v>
      </c>
      <c r="K459" s="7">
        <v>1854</v>
      </c>
      <c r="L459" s="7">
        <f t="shared" si="20"/>
        <v>1520</v>
      </c>
      <c r="M459" s="7">
        <v>425</v>
      </c>
      <c r="N459" s="7">
        <f t="shared" si="19"/>
        <v>5234</v>
      </c>
      <c r="O459" s="7">
        <f t="shared" si="21"/>
        <v>44766</v>
      </c>
    </row>
    <row r="460" spans="1:15" ht="24.75" customHeight="1" x14ac:dyDescent="0.25">
      <c r="A460" s="6">
        <v>452</v>
      </c>
      <c r="B460" s="6" t="s">
        <v>576</v>
      </c>
      <c r="C460" s="6" t="s">
        <v>568</v>
      </c>
      <c r="D460" s="6" t="s">
        <v>177</v>
      </c>
      <c r="E460" s="6" t="s">
        <v>36</v>
      </c>
      <c r="F460" s="6" t="s">
        <v>29</v>
      </c>
      <c r="G460" s="7">
        <v>15000</v>
      </c>
      <c r="H460" s="7">
        <v>0</v>
      </c>
      <c r="I460" s="7">
        <v>15000</v>
      </c>
      <c r="J460" s="7">
        <v>430.5</v>
      </c>
      <c r="K460" s="7">
        <v>0</v>
      </c>
      <c r="L460" s="7">
        <v>456</v>
      </c>
      <c r="M460" s="7">
        <v>25</v>
      </c>
      <c r="N460" s="7">
        <f t="shared" si="19"/>
        <v>911.5</v>
      </c>
      <c r="O460" s="7">
        <f t="shared" si="21"/>
        <v>14088.5</v>
      </c>
    </row>
    <row r="461" spans="1:15" ht="24.75" customHeight="1" x14ac:dyDescent="0.25">
      <c r="A461" s="6">
        <v>453</v>
      </c>
      <c r="B461" s="6" t="s">
        <v>577</v>
      </c>
      <c r="C461" s="6" t="s">
        <v>568</v>
      </c>
      <c r="D461" s="6" t="s">
        <v>186</v>
      </c>
      <c r="E461" s="6" t="s">
        <v>28</v>
      </c>
      <c r="F461" s="6" t="s">
        <v>29</v>
      </c>
      <c r="G461" s="7">
        <v>50000</v>
      </c>
      <c r="H461" s="7">
        <v>0</v>
      </c>
      <c r="I461" s="7">
        <v>50000</v>
      </c>
      <c r="J461" s="7">
        <v>1435</v>
      </c>
      <c r="K461" s="7">
        <v>1854</v>
      </c>
      <c r="L461" s="7">
        <f t="shared" si="20"/>
        <v>1520</v>
      </c>
      <c r="M461" s="7">
        <v>425</v>
      </c>
      <c r="N461" s="7">
        <f t="shared" ref="N461:N522" si="22">+J461+K461+L461+M461</f>
        <v>5234</v>
      </c>
      <c r="O461" s="7">
        <f t="shared" si="21"/>
        <v>44766</v>
      </c>
    </row>
    <row r="462" spans="1:15" ht="24.75" customHeight="1" x14ac:dyDescent="0.25">
      <c r="A462" s="6">
        <v>454</v>
      </c>
      <c r="B462" s="6" t="s">
        <v>578</v>
      </c>
      <c r="C462" s="6" t="s">
        <v>568</v>
      </c>
      <c r="D462" s="6" t="s">
        <v>425</v>
      </c>
      <c r="E462" s="6" t="s">
        <v>28</v>
      </c>
      <c r="F462" s="6" t="s">
        <v>37</v>
      </c>
      <c r="G462" s="7">
        <v>31500</v>
      </c>
      <c r="H462" s="7">
        <v>0</v>
      </c>
      <c r="I462" s="7">
        <v>31500</v>
      </c>
      <c r="J462" s="7">
        <v>904.05</v>
      </c>
      <c r="K462" s="7">
        <v>0</v>
      </c>
      <c r="L462" s="7">
        <f t="shared" si="20"/>
        <v>957.6</v>
      </c>
      <c r="M462" s="7">
        <v>25</v>
      </c>
      <c r="N462" s="7">
        <f t="shared" si="22"/>
        <v>1886.65</v>
      </c>
      <c r="O462" s="7">
        <f t="shared" si="21"/>
        <v>29613.35</v>
      </c>
    </row>
    <row r="463" spans="1:15" ht="24.75" customHeight="1" x14ac:dyDescent="0.25">
      <c r="A463" s="6">
        <v>455</v>
      </c>
      <c r="B463" s="6" t="s">
        <v>579</v>
      </c>
      <c r="C463" s="6" t="s">
        <v>568</v>
      </c>
      <c r="D463" s="6" t="s">
        <v>103</v>
      </c>
      <c r="E463" s="6" t="s">
        <v>36</v>
      </c>
      <c r="F463" s="6" t="s">
        <v>29</v>
      </c>
      <c r="G463" s="7">
        <v>15000</v>
      </c>
      <c r="H463" s="7">
        <v>0</v>
      </c>
      <c r="I463" s="7">
        <v>15000</v>
      </c>
      <c r="J463" s="7">
        <v>430.5</v>
      </c>
      <c r="K463" s="7">
        <v>0</v>
      </c>
      <c r="L463" s="7">
        <v>456</v>
      </c>
      <c r="M463" s="7">
        <v>2740.46</v>
      </c>
      <c r="N463" s="7">
        <f t="shared" si="22"/>
        <v>3626.96</v>
      </c>
      <c r="O463" s="7">
        <f t="shared" si="21"/>
        <v>11373.04</v>
      </c>
    </row>
    <row r="464" spans="1:15" ht="24.75" customHeight="1" x14ac:dyDescent="0.25">
      <c r="A464" s="6">
        <v>456</v>
      </c>
      <c r="B464" s="6" t="s">
        <v>580</v>
      </c>
      <c r="C464" s="6" t="s">
        <v>568</v>
      </c>
      <c r="D464" s="6" t="s">
        <v>103</v>
      </c>
      <c r="E464" s="6" t="s">
        <v>36</v>
      </c>
      <c r="F464" s="6" t="s">
        <v>29</v>
      </c>
      <c r="G464" s="7">
        <v>15000</v>
      </c>
      <c r="H464" s="7">
        <v>0</v>
      </c>
      <c r="I464" s="7">
        <v>15000</v>
      </c>
      <c r="J464" s="7">
        <v>430.5</v>
      </c>
      <c r="K464" s="7">
        <v>0</v>
      </c>
      <c r="L464" s="7">
        <v>456</v>
      </c>
      <c r="M464" s="7">
        <v>25</v>
      </c>
      <c r="N464" s="7">
        <f t="shared" si="22"/>
        <v>911.5</v>
      </c>
      <c r="O464" s="7">
        <f t="shared" ref="O464:O525" si="23">+G464-N464</f>
        <v>14088.5</v>
      </c>
    </row>
    <row r="465" spans="1:15" ht="24.75" customHeight="1" x14ac:dyDescent="0.25">
      <c r="A465" s="6">
        <v>457</v>
      </c>
      <c r="B465" s="6" t="s">
        <v>581</v>
      </c>
      <c r="C465" s="6" t="s">
        <v>568</v>
      </c>
      <c r="D465" s="6" t="s">
        <v>103</v>
      </c>
      <c r="E465" s="6" t="s">
        <v>36</v>
      </c>
      <c r="F465" s="6" t="s">
        <v>29</v>
      </c>
      <c r="G465" s="7">
        <v>11000</v>
      </c>
      <c r="H465" s="7">
        <v>0</v>
      </c>
      <c r="I465" s="7">
        <v>11000</v>
      </c>
      <c r="J465" s="7">
        <v>315.7</v>
      </c>
      <c r="K465" s="7">
        <v>0</v>
      </c>
      <c r="L465" s="7">
        <f t="shared" ref="L465:L524" si="24">+I465*3.04%</f>
        <v>334.4</v>
      </c>
      <c r="M465" s="7">
        <v>25</v>
      </c>
      <c r="N465" s="7">
        <f t="shared" si="22"/>
        <v>675.09999999999991</v>
      </c>
      <c r="O465" s="7">
        <f t="shared" si="23"/>
        <v>10324.9</v>
      </c>
    </row>
    <row r="466" spans="1:15" ht="24.75" customHeight="1" x14ac:dyDescent="0.25">
      <c r="A466" s="6">
        <v>458</v>
      </c>
      <c r="B466" s="6" t="s">
        <v>582</v>
      </c>
      <c r="C466" s="6" t="s">
        <v>568</v>
      </c>
      <c r="D466" s="6" t="s">
        <v>103</v>
      </c>
      <c r="E466" s="6" t="s">
        <v>36</v>
      </c>
      <c r="F466" s="6" t="s">
        <v>29</v>
      </c>
      <c r="G466" s="7">
        <v>15000</v>
      </c>
      <c r="H466" s="7">
        <v>0</v>
      </c>
      <c r="I466" s="7">
        <v>15000</v>
      </c>
      <c r="J466" s="7">
        <v>430.5</v>
      </c>
      <c r="K466" s="7">
        <v>0</v>
      </c>
      <c r="L466" s="7">
        <v>456</v>
      </c>
      <c r="M466" s="7">
        <v>25</v>
      </c>
      <c r="N466" s="7">
        <f t="shared" si="22"/>
        <v>911.5</v>
      </c>
      <c r="O466" s="7">
        <f t="shared" si="23"/>
        <v>14088.5</v>
      </c>
    </row>
    <row r="467" spans="1:15" ht="24.75" customHeight="1" x14ac:dyDescent="0.25">
      <c r="A467" s="6">
        <v>459</v>
      </c>
      <c r="B467" s="6" t="s">
        <v>583</v>
      </c>
      <c r="C467" s="6" t="s">
        <v>568</v>
      </c>
      <c r="D467" s="6" t="s">
        <v>67</v>
      </c>
      <c r="E467" s="6" t="s">
        <v>55</v>
      </c>
      <c r="F467" s="6" t="s">
        <v>29</v>
      </c>
      <c r="G467" s="7">
        <v>22050</v>
      </c>
      <c r="H467" s="7">
        <v>0</v>
      </c>
      <c r="I467" s="7">
        <v>22050</v>
      </c>
      <c r="J467" s="7">
        <v>632.84</v>
      </c>
      <c r="K467" s="7">
        <v>0</v>
      </c>
      <c r="L467" s="7">
        <f t="shared" si="24"/>
        <v>670.32</v>
      </c>
      <c r="M467" s="7">
        <v>25</v>
      </c>
      <c r="N467" s="7">
        <f t="shared" si="22"/>
        <v>1328.16</v>
      </c>
      <c r="O467" s="7">
        <f t="shared" si="23"/>
        <v>20721.84</v>
      </c>
    </row>
    <row r="468" spans="1:15" ht="24.75" customHeight="1" x14ac:dyDescent="0.25">
      <c r="A468" s="6">
        <v>460</v>
      </c>
      <c r="B468" s="6" t="s">
        <v>584</v>
      </c>
      <c r="C468" s="6" t="s">
        <v>568</v>
      </c>
      <c r="D468" s="6" t="s">
        <v>103</v>
      </c>
      <c r="E468" s="6" t="s">
        <v>36</v>
      </c>
      <c r="F468" s="6" t="s">
        <v>29</v>
      </c>
      <c r="G468" s="7">
        <v>15000</v>
      </c>
      <c r="H468" s="7">
        <v>0</v>
      </c>
      <c r="I468" s="7">
        <v>15000</v>
      </c>
      <c r="J468" s="7">
        <v>430.5</v>
      </c>
      <c r="K468" s="7">
        <v>0</v>
      </c>
      <c r="L468" s="7">
        <v>456</v>
      </c>
      <c r="M468" s="7">
        <v>25</v>
      </c>
      <c r="N468" s="7">
        <f t="shared" si="22"/>
        <v>911.5</v>
      </c>
      <c r="O468" s="7">
        <f t="shared" si="23"/>
        <v>14088.5</v>
      </c>
    </row>
    <row r="469" spans="1:15" ht="24.75" customHeight="1" x14ac:dyDescent="0.25">
      <c r="A469" s="6">
        <v>461</v>
      </c>
      <c r="B469" s="6" t="s">
        <v>585</v>
      </c>
      <c r="C469" s="6" t="s">
        <v>568</v>
      </c>
      <c r="D469" s="6" t="s">
        <v>103</v>
      </c>
      <c r="E469" s="6" t="s">
        <v>36</v>
      </c>
      <c r="F469" s="6" t="s">
        <v>29</v>
      </c>
      <c r="G469" s="7">
        <v>11000</v>
      </c>
      <c r="H469" s="7">
        <v>0</v>
      </c>
      <c r="I469" s="7">
        <v>11000</v>
      </c>
      <c r="J469" s="7">
        <v>315.7</v>
      </c>
      <c r="K469" s="7">
        <v>0</v>
      </c>
      <c r="L469" s="7">
        <f t="shared" si="24"/>
        <v>334.4</v>
      </c>
      <c r="M469" s="7">
        <v>25</v>
      </c>
      <c r="N469" s="7">
        <f t="shared" si="22"/>
        <v>675.09999999999991</v>
      </c>
      <c r="O469" s="7">
        <f t="shared" si="23"/>
        <v>10324.9</v>
      </c>
    </row>
    <row r="470" spans="1:15" ht="24.75" customHeight="1" x14ac:dyDescent="0.25">
      <c r="A470" s="6">
        <v>462</v>
      </c>
      <c r="B470" s="6" t="s">
        <v>586</v>
      </c>
      <c r="C470" s="6" t="s">
        <v>568</v>
      </c>
      <c r="D470" s="6" t="s">
        <v>103</v>
      </c>
      <c r="E470" s="6" t="s">
        <v>36</v>
      </c>
      <c r="F470" s="6" t="s">
        <v>29</v>
      </c>
      <c r="G470" s="7">
        <v>11000</v>
      </c>
      <c r="H470" s="7">
        <v>0</v>
      </c>
      <c r="I470" s="7">
        <v>11000</v>
      </c>
      <c r="J470" s="7">
        <v>315.7</v>
      </c>
      <c r="K470" s="7">
        <v>0</v>
      </c>
      <c r="L470" s="7">
        <f t="shared" si="24"/>
        <v>334.4</v>
      </c>
      <c r="M470" s="7">
        <v>25</v>
      </c>
      <c r="N470" s="7">
        <f t="shared" si="22"/>
        <v>675.09999999999991</v>
      </c>
      <c r="O470" s="7">
        <f t="shared" si="23"/>
        <v>10324.9</v>
      </c>
    </row>
    <row r="471" spans="1:15" ht="24.75" customHeight="1" x14ac:dyDescent="0.25">
      <c r="A471" s="6">
        <v>463</v>
      </c>
      <c r="B471" s="6" t="s">
        <v>587</v>
      </c>
      <c r="C471" s="6" t="s">
        <v>568</v>
      </c>
      <c r="D471" s="6" t="s">
        <v>103</v>
      </c>
      <c r="E471" s="6" t="s">
        <v>36</v>
      </c>
      <c r="F471" s="6" t="s">
        <v>29</v>
      </c>
      <c r="G471" s="7">
        <v>15000</v>
      </c>
      <c r="H471" s="7">
        <v>0</v>
      </c>
      <c r="I471" s="7">
        <v>15000</v>
      </c>
      <c r="J471" s="7">
        <v>430.5</v>
      </c>
      <c r="K471" s="7">
        <v>0</v>
      </c>
      <c r="L471" s="7">
        <v>456</v>
      </c>
      <c r="M471" s="7">
        <v>25</v>
      </c>
      <c r="N471" s="7">
        <f t="shared" si="22"/>
        <v>911.5</v>
      </c>
      <c r="O471" s="7">
        <f t="shared" si="23"/>
        <v>14088.5</v>
      </c>
    </row>
    <row r="472" spans="1:15" ht="24.75" customHeight="1" x14ac:dyDescent="0.25">
      <c r="A472" s="6">
        <v>464</v>
      </c>
      <c r="B472" s="6" t="s">
        <v>588</v>
      </c>
      <c r="C472" s="6" t="s">
        <v>568</v>
      </c>
      <c r="D472" s="6" t="s">
        <v>125</v>
      </c>
      <c r="E472" s="6" t="s">
        <v>36</v>
      </c>
      <c r="F472" s="6" t="s">
        <v>37</v>
      </c>
      <c r="G472" s="7">
        <v>15000</v>
      </c>
      <c r="H472" s="7">
        <v>0</v>
      </c>
      <c r="I472" s="7">
        <v>15000</v>
      </c>
      <c r="J472" s="7">
        <v>430.5</v>
      </c>
      <c r="K472" s="7">
        <v>0</v>
      </c>
      <c r="L472" s="7">
        <v>456</v>
      </c>
      <c r="M472" s="7">
        <v>25</v>
      </c>
      <c r="N472" s="7">
        <f t="shared" si="22"/>
        <v>911.5</v>
      </c>
      <c r="O472" s="7">
        <f t="shared" si="23"/>
        <v>14088.5</v>
      </c>
    </row>
    <row r="473" spans="1:15" ht="24.75" customHeight="1" x14ac:dyDescent="0.25">
      <c r="A473" s="6">
        <v>465</v>
      </c>
      <c r="B473" s="6" t="s">
        <v>589</v>
      </c>
      <c r="C473" s="6" t="s">
        <v>568</v>
      </c>
      <c r="D473" s="6" t="s">
        <v>481</v>
      </c>
      <c r="E473" s="6" t="s">
        <v>36</v>
      </c>
      <c r="F473" s="6" t="s">
        <v>29</v>
      </c>
      <c r="G473" s="7">
        <v>15000</v>
      </c>
      <c r="H473" s="7">
        <v>0</v>
      </c>
      <c r="I473" s="7">
        <v>15000</v>
      </c>
      <c r="J473" s="7">
        <v>430.5</v>
      </c>
      <c r="K473" s="7">
        <v>0</v>
      </c>
      <c r="L473" s="7">
        <v>456</v>
      </c>
      <c r="M473" s="7">
        <v>25</v>
      </c>
      <c r="N473" s="7">
        <f t="shared" si="22"/>
        <v>911.5</v>
      </c>
      <c r="O473" s="7">
        <f t="shared" si="23"/>
        <v>14088.5</v>
      </c>
    </row>
    <row r="474" spans="1:15" ht="24.75" customHeight="1" x14ac:dyDescent="0.25">
      <c r="A474" s="6">
        <v>466</v>
      </c>
      <c r="B474" s="6" t="s">
        <v>590</v>
      </c>
      <c r="C474" s="6" t="s">
        <v>568</v>
      </c>
      <c r="D474" s="6" t="s">
        <v>103</v>
      </c>
      <c r="E474" s="6" t="s">
        <v>36</v>
      </c>
      <c r="F474" s="6" t="s">
        <v>29</v>
      </c>
      <c r="G474" s="7">
        <v>11000</v>
      </c>
      <c r="H474" s="7">
        <v>0</v>
      </c>
      <c r="I474" s="7">
        <v>11000</v>
      </c>
      <c r="J474" s="7">
        <v>315.7</v>
      </c>
      <c r="K474" s="7">
        <v>0</v>
      </c>
      <c r="L474" s="7">
        <f t="shared" si="24"/>
        <v>334.4</v>
      </c>
      <c r="M474" s="7">
        <v>25</v>
      </c>
      <c r="N474" s="7">
        <f t="shared" si="22"/>
        <v>675.09999999999991</v>
      </c>
      <c r="O474" s="7">
        <f t="shared" si="23"/>
        <v>10324.9</v>
      </c>
    </row>
    <row r="475" spans="1:15" ht="24.75" customHeight="1" x14ac:dyDescent="0.25">
      <c r="A475" s="6">
        <v>467</v>
      </c>
      <c r="B475" s="6" t="s">
        <v>591</v>
      </c>
      <c r="C475" s="6" t="s">
        <v>568</v>
      </c>
      <c r="D475" s="6" t="s">
        <v>103</v>
      </c>
      <c r="E475" s="6" t="s">
        <v>36</v>
      </c>
      <c r="F475" s="6" t="s">
        <v>37</v>
      </c>
      <c r="G475" s="7">
        <v>15000</v>
      </c>
      <c r="H475" s="7">
        <v>0</v>
      </c>
      <c r="I475" s="7">
        <v>15000</v>
      </c>
      <c r="J475" s="7">
        <v>430.5</v>
      </c>
      <c r="K475" s="7">
        <v>0</v>
      </c>
      <c r="L475" s="7">
        <v>456</v>
      </c>
      <c r="M475" s="7">
        <v>25</v>
      </c>
      <c r="N475" s="7">
        <f t="shared" si="22"/>
        <v>911.5</v>
      </c>
      <c r="O475" s="7">
        <f t="shared" si="23"/>
        <v>14088.5</v>
      </c>
    </row>
    <row r="476" spans="1:15" ht="24.75" customHeight="1" x14ac:dyDescent="0.25">
      <c r="A476" s="6">
        <v>468</v>
      </c>
      <c r="B476" s="6" t="s">
        <v>592</v>
      </c>
      <c r="C476" s="6" t="s">
        <v>568</v>
      </c>
      <c r="D476" s="6" t="s">
        <v>103</v>
      </c>
      <c r="E476" s="6" t="s">
        <v>36</v>
      </c>
      <c r="F476" s="6" t="s">
        <v>29</v>
      </c>
      <c r="G476" s="7">
        <v>15000</v>
      </c>
      <c r="H476" s="7">
        <v>0</v>
      </c>
      <c r="I476" s="7">
        <v>15000</v>
      </c>
      <c r="J476" s="7">
        <v>430.5</v>
      </c>
      <c r="K476" s="7">
        <v>0</v>
      </c>
      <c r="L476" s="7">
        <v>456</v>
      </c>
      <c r="M476" s="7">
        <v>3455.92</v>
      </c>
      <c r="N476" s="7">
        <f t="shared" si="22"/>
        <v>4342.42</v>
      </c>
      <c r="O476" s="7">
        <f t="shared" si="23"/>
        <v>10657.58</v>
      </c>
    </row>
    <row r="477" spans="1:15" ht="24.75" customHeight="1" x14ac:dyDescent="0.25">
      <c r="A477" s="6">
        <v>469</v>
      </c>
      <c r="B477" s="6" t="s">
        <v>593</v>
      </c>
      <c r="C477" s="6" t="s">
        <v>568</v>
      </c>
      <c r="D477" s="6" t="s">
        <v>103</v>
      </c>
      <c r="E477" s="6" t="s">
        <v>36</v>
      </c>
      <c r="F477" s="6" t="s">
        <v>29</v>
      </c>
      <c r="G477" s="7">
        <v>15000</v>
      </c>
      <c r="H477" s="7">
        <v>0</v>
      </c>
      <c r="I477" s="7">
        <v>15000</v>
      </c>
      <c r="J477" s="7">
        <v>430.5</v>
      </c>
      <c r="K477" s="7">
        <v>0</v>
      </c>
      <c r="L477" s="7">
        <v>456</v>
      </c>
      <c r="M477" s="7">
        <v>25</v>
      </c>
      <c r="N477" s="7">
        <f t="shared" si="22"/>
        <v>911.5</v>
      </c>
      <c r="O477" s="7">
        <f t="shared" si="23"/>
        <v>14088.5</v>
      </c>
    </row>
    <row r="478" spans="1:15" ht="24.75" customHeight="1" x14ac:dyDescent="0.25">
      <c r="A478" s="6">
        <v>470</v>
      </c>
      <c r="B478" s="6" t="s">
        <v>594</v>
      </c>
      <c r="C478" s="6" t="s">
        <v>568</v>
      </c>
      <c r="D478" s="6" t="s">
        <v>103</v>
      </c>
      <c r="E478" s="6" t="s">
        <v>36</v>
      </c>
      <c r="F478" s="6" t="s">
        <v>29</v>
      </c>
      <c r="G478" s="7">
        <v>15000</v>
      </c>
      <c r="H478" s="7">
        <v>0</v>
      </c>
      <c r="I478" s="7">
        <v>15000</v>
      </c>
      <c r="J478" s="7">
        <v>430.5</v>
      </c>
      <c r="K478" s="7">
        <v>0</v>
      </c>
      <c r="L478" s="7">
        <v>456</v>
      </c>
      <c r="M478" s="7">
        <v>25</v>
      </c>
      <c r="N478" s="7">
        <f t="shared" si="22"/>
        <v>911.5</v>
      </c>
      <c r="O478" s="7">
        <f t="shared" si="23"/>
        <v>14088.5</v>
      </c>
    </row>
    <row r="479" spans="1:15" ht="24.75" customHeight="1" x14ac:dyDescent="0.25">
      <c r="A479" s="6">
        <v>471</v>
      </c>
      <c r="B479" s="6" t="s">
        <v>595</v>
      </c>
      <c r="C479" s="6" t="s">
        <v>568</v>
      </c>
      <c r="D479" s="6" t="s">
        <v>200</v>
      </c>
      <c r="E479" s="6" t="s">
        <v>28</v>
      </c>
      <c r="F479" s="6" t="s">
        <v>29</v>
      </c>
      <c r="G479" s="7">
        <v>40000</v>
      </c>
      <c r="H479" s="7">
        <v>0</v>
      </c>
      <c r="I479" s="7">
        <v>40000</v>
      </c>
      <c r="J479" s="7">
        <v>1148</v>
      </c>
      <c r="K479" s="7">
        <v>442.65</v>
      </c>
      <c r="L479" s="7">
        <v>1216</v>
      </c>
      <c r="M479" s="7">
        <v>3502.17</v>
      </c>
      <c r="N479" s="7">
        <f t="shared" si="22"/>
        <v>6308.82</v>
      </c>
      <c r="O479" s="7">
        <f t="shared" si="23"/>
        <v>33691.18</v>
      </c>
    </row>
    <row r="480" spans="1:15" ht="24.75" customHeight="1" x14ac:dyDescent="0.25">
      <c r="A480" s="6">
        <v>472</v>
      </c>
      <c r="B480" s="1" t="s">
        <v>596</v>
      </c>
      <c r="C480" s="6" t="s">
        <v>568</v>
      </c>
      <c r="D480" s="6" t="s">
        <v>47</v>
      </c>
      <c r="E480" s="6" t="s">
        <v>36</v>
      </c>
      <c r="F480" s="6" t="s">
        <v>29</v>
      </c>
      <c r="G480" s="7">
        <v>15000</v>
      </c>
      <c r="H480" s="7">
        <v>0</v>
      </c>
      <c r="I480" s="7">
        <v>15000</v>
      </c>
      <c r="J480" s="7">
        <v>430.5</v>
      </c>
      <c r="K480" s="7">
        <v>0</v>
      </c>
      <c r="L480" s="7">
        <v>456</v>
      </c>
      <c r="M480" s="7">
        <v>25</v>
      </c>
      <c r="N480" s="7">
        <f t="shared" si="22"/>
        <v>911.5</v>
      </c>
      <c r="O480" s="7">
        <f t="shared" si="23"/>
        <v>14088.5</v>
      </c>
    </row>
    <row r="481" spans="1:15" ht="24.75" customHeight="1" x14ac:dyDescent="0.25">
      <c r="A481" s="6">
        <v>473</v>
      </c>
      <c r="B481" s="1" t="s">
        <v>597</v>
      </c>
      <c r="C481" s="6" t="s">
        <v>568</v>
      </c>
      <c r="D481" s="6" t="s">
        <v>47</v>
      </c>
      <c r="E481" s="6" t="s">
        <v>36</v>
      </c>
      <c r="F481" s="6" t="s">
        <v>37</v>
      </c>
      <c r="G481" s="7">
        <v>25000</v>
      </c>
      <c r="H481" s="7">
        <v>0</v>
      </c>
      <c r="I481" s="7">
        <v>25000</v>
      </c>
      <c r="J481" s="7">
        <v>717.5</v>
      </c>
      <c r="K481" s="7">
        <v>0</v>
      </c>
      <c r="L481" s="7">
        <v>760</v>
      </c>
      <c r="M481" s="7">
        <v>1740.46</v>
      </c>
      <c r="N481" s="7">
        <f t="shared" si="22"/>
        <v>3217.96</v>
      </c>
      <c r="O481" s="7">
        <f t="shared" si="23"/>
        <v>21782.04</v>
      </c>
    </row>
    <row r="482" spans="1:15" ht="24.75" customHeight="1" x14ac:dyDescent="0.25">
      <c r="A482" s="6">
        <v>474</v>
      </c>
      <c r="B482" t="s">
        <v>598</v>
      </c>
      <c r="C482" s="6" t="s">
        <v>568</v>
      </c>
      <c r="D482" s="6" t="s">
        <v>47</v>
      </c>
      <c r="E482" s="6" t="s">
        <v>36</v>
      </c>
      <c r="F482" s="6" t="s">
        <v>29</v>
      </c>
      <c r="G482" s="7">
        <v>15000</v>
      </c>
      <c r="H482" s="7">
        <v>0</v>
      </c>
      <c r="I482" s="7">
        <v>15000</v>
      </c>
      <c r="J482" s="7">
        <v>430.5</v>
      </c>
      <c r="K482" s="7">
        <v>0</v>
      </c>
      <c r="L482" s="7">
        <v>456</v>
      </c>
      <c r="M482" s="7">
        <v>25</v>
      </c>
      <c r="N482" s="7">
        <f t="shared" si="22"/>
        <v>911.5</v>
      </c>
      <c r="O482" s="7">
        <f t="shared" si="23"/>
        <v>14088.5</v>
      </c>
    </row>
    <row r="483" spans="1:15" ht="24.75" customHeight="1" x14ac:dyDescent="0.25">
      <c r="A483" s="6">
        <v>475</v>
      </c>
      <c r="B483" t="s">
        <v>599</v>
      </c>
      <c r="C483" s="6" t="s">
        <v>568</v>
      </c>
      <c r="D483" s="6" t="s">
        <v>47</v>
      </c>
      <c r="E483" s="6" t="s">
        <v>36</v>
      </c>
      <c r="F483" s="6" t="s">
        <v>29</v>
      </c>
      <c r="G483" s="7">
        <v>11000</v>
      </c>
      <c r="H483" s="7">
        <v>0</v>
      </c>
      <c r="I483" s="7">
        <v>11000</v>
      </c>
      <c r="J483" s="7">
        <v>315.7</v>
      </c>
      <c r="K483" s="7">
        <v>0</v>
      </c>
      <c r="L483" s="7">
        <v>334.4</v>
      </c>
      <c r="M483" s="7">
        <v>25</v>
      </c>
      <c r="N483" s="7">
        <f t="shared" si="22"/>
        <v>675.09999999999991</v>
      </c>
      <c r="O483" s="7">
        <f t="shared" si="23"/>
        <v>10324.9</v>
      </c>
    </row>
    <row r="484" spans="1:15" ht="24.75" customHeight="1" x14ac:dyDescent="0.25">
      <c r="A484" s="6">
        <v>476</v>
      </c>
      <c r="B484" s="6" t="s">
        <v>600</v>
      </c>
      <c r="C484" s="6" t="s">
        <v>568</v>
      </c>
      <c r="D484" s="6" t="s">
        <v>47</v>
      </c>
      <c r="E484" s="6" t="s">
        <v>36</v>
      </c>
      <c r="F484" s="6" t="s">
        <v>37</v>
      </c>
      <c r="G484" s="7">
        <v>15000</v>
      </c>
      <c r="H484" s="7">
        <v>0</v>
      </c>
      <c r="I484" s="7">
        <v>15000</v>
      </c>
      <c r="J484" s="7">
        <v>430.5</v>
      </c>
      <c r="K484" s="7">
        <v>0</v>
      </c>
      <c r="L484" s="7">
        <v>456</v>
      </c>
      <c r="M484" s="7">
        <v>1740.46</v>
      </c>
      <c r="N484" s="7">
        <f t="shared" si="22"/>
        <v>2626.96</v>
      </c>
      <c r="O484" s="7">
        <f t="shared" si="23"/>
        <v>12373.04</v>
      </c>
    </row>
    <row r="485" spans="1:15" ht="24.75" customHeight="1" x14ac:dyDescent="0.25">
      <c r="A485" s="6">
        <v>477</v>
      </c>
      <c r="B485" t="s">
        <v>601</v>
      </c>
      <c r="C485" s="6" t="s">
        <v>568</v>
      </c>
      <c r="D485" s="6" t="s">
        <v>47</v>
      </c>
      <c r="E485" s="6" t="s">
        <v>36</v>
      </c>
      <c r="F485" s="6" t="s">
        <v>29</v>
      </c>
      <c r="G485" s="7">
        <v>11000</v>
      </c>
      <c r="H485" s="7">
        <v>0</v>
      </c>
      <c r="I485" s="7">
        <v>11000</v>
      </c>
      <c r="J485" s="7">
        <v>315.7</v>
      </c>
      <c r="K485" s="7">
        <v>0</v>
      </c>
      <c r="L485" s="7">
        <v>334.4</v>
      </c>
      <c r="M485" s="7">
        <v>25</v>
      </c>
      <c r="N485" s="7">
        <f t="shared" si="22"/>
        <v>675.09999999999991</v>
      </c>
      <c r="O485" s="7">
        <f t="shared" si="23"/>
        <v>10324.9</v>
      </c>
    </row>
    <row r="486" spans="1:15" ht="24.75" customHeight="1" x14ac:dyDescent="0.25">
      <c r="A486" s="6">
        <v>478</v>
      </c>
      <c r="B486" s="6" t="s">
        <v>602</v>
      </c>
      <c r="C486" s="6" t="s">
        <v>568</v>
      </c>
      <c r="D486" s="6" t="s">
        <v>186</v>
      </c>
      <c r="E486" s="6" t="s">
        <v>28</v>
      </c>
      <c r="F486" s="6" t="s">
        <v>37</v>
      </c>
      <c r="G486" s="7">
        <v>40000</v>
      </c>
      <c r="H486" s="7">
        <v>0</v>
      </c>
      <c r="I486" s="7">
        <v>40000</v>
      </c>
      <c r="J486" s="7">
        <v>1148</v>
      </c>
      <c r="K486" s="7">
        <v>442.65</v>
      </c>
      <c r="L486" s="7">
        <v>1216</v>
      </c>
      <c r="M486" s="7">
        <v>375</v>
      </c>
      <c r="N486" s="7">
        <f t="shared" si="22"/>
        <v>3181.65</v>
      </c>
      <c r="O486" s="7">
        <f t="shared" si="23"/>
        <v>36818.35</v>
      </c>
    </row>
    <row r="487" spans="1:15" ht="24.75" customHeight="1" x14ac:dyDescent="0.25">
      <c r="A487" s="6">
        <v>479</v>
      </c>
      <c r="B487" s="6" t="s">
        <v>603</v>
      </c>
      <c r="C487" s="6" t="s">
        <v>568</v>
      </c>
      <c r="D487" s="6" t="s">
        <v>186</v>
      </c>
      <c r="E487" s="6" t="s">
        <v>28</v>
      </c>
      <c r="F487" s="6" t="s">
        <v>29</v>
      </c>
      <c r="G487" s="7">
        <v>50000</v>
      </c>
      <c r="H487" s="7">
        <v>0</v>
      </c>
      <c r="I487" s="7">
        <v>50000</v>
      </c>
      <c r="J487" s="7">
        <v>1435</v>
      </c>
      <c r="K487" s="7">
        <v>1854</v>
      </c>
      <c r="L487" s="7">
        <f t="shared" si="24"/>
        <v>1520</v>
      </c>
      <c r="M487" s="7">
        <v>23204.62</v>
      </c>
      <c r="N487" s="7">
        <f t="shared" si="22"/>
        <v>28013.62</v>
      </c>
      <c r="O487" s="7">
        <f t="shared" si="23"/>
        <v>21986.38</v>
      </c>
    </row>
    <row r="488" spans="1:15" ht="24.75" customHeight="1" x14ac:dyDescent="0.25">
      <c r="A488" s="6">
        <v>480</v>
      </c>
      <c r="B488" s="6" t="s">
        <v>604</v>
      </c>
      <c r="C488" s="6" t="s">
        <v>568</v>
      </c>
      <c r="D488" s="6" t="s">
        <v>103</v>
      </c>
      <c r="E488" s="6" t="s">
        <v>36</v>
      </c>
      <c r="F488" s="6" t="s">
        <v>29</v>
      </c>
      <c r="G488" s="7">
        <v>15000</v>
      </c>
      <c r="H488" s="7">
        <v>0</v>
      </c>
      <c r="I488" s="7">
        <v>15000</v>
      </c>
      <c r="J488" s="7">
        <v>430.5</v>
      </c>
      <c r="K488" s="7">
        <v>0</v>
      </c>
      <c r="L488" s="7">
        <v>456</v>
      </c>
      <c r="M488" s="7">
        <v>25</v>
      </c>
      <c r="N488" s="7">
        <f t="shared" si="22"/>
        <v>911.5</v>
      </c>
      <c r="O488" s="7">
        <f t="shared" si="23"/>
        <v>14088.5</v>
      </c>
    </row>
    <row r="489" spans="1:15" ht="24.75" customHeight="1" x14ac:dyDescent="0.25">
      <c r="A489" s="6">
        <v>481</v>
      </c>
      <c r="B489" s="6" t="s">
        <v>605</v>
      </c>
      <c r="C489" s="6" t="s">
        <v>568</v>
      </c>
      <c r="D489" s="6" t="s">
        <v>177</v>
      </c>
      <c r="E489" s="6" t="s">
        <v>36</v>
      </c>
      <c r="F489" s="6" t="s">
        <v>37</v>
      </c>
      <c r="G489" s="7">
        <v>15000</v>
      </c>
      <c r="H489" s="7">
        <v>0</v>
      </c>
      <c r="I489" s="7">
        <v>15000</v>
      </c>
      <c r="J489" s="7">
        <v>430.5</v>
      </c>
      <c r="K489" s="7">
        <v>0</v>
      </c>
      <c r="L489" s="7">
        <v>456</v>
      </c>
      <c r="M489" s="7">
        <v>25</v>
      </c>
      <c r="N489" s="7">
        <f t="shared" si="22"/>
        <v>911.5</v>
      </c>
      <c r="O489" s="7">
        <f t="shared" si="23"/>
        <v>14088.5</v>
      </c>
    </row>
    <row r="490" spans="1:15" ht="24.75" customHeight="1" x14ac:dyDescent="0.25">
      <c r="A490" s="6">
        <v>482</v>
      </c>
      <c r="B490" s="6" t="s">
        <v>606</v>
      </c>
      <c r="C490" s="6" t="s">
        <v>568</v>
      </c>
      <c r="D490" s="6" t="s">
        <v>186</v>
      </c>
      <c r="E490" s="6" t="s">
        <v>55</v>
      </c>
      <c r="F490" s="6" t="s">
        <v>37</v>
      </c>
      <c r="G490" s="7">
        <v>50000</v>
      </c>
      <c r="H490" s="7">
        <v>0</v>
      </c>
      <c r="I490" s="7">
        <v>50000</v>
      </c>
      <c r="J490" s="7">
        <v>1435</v>
      </c>
      <c r="K490" s="7">
        <v>1596.68</v>
      </c>
      <c r="L490" s="7">
        <f t="shared" si="24"/>
        <v>1520</v>
      </c>
      <c r="M490" s="7">
        <v>3540.46</v>
      </c>
      <c r="N490" s="7">
        <f t="shared" si="22"/>
        <v>8092.14</v>
      </c>
      <c r="O490" s="7">
        <f t="shared" si="23"/>
        <v>41907.86</v>
      </c>
    </row>
    <row r="491" spans="1:15" ht="24.75" customHeight="1" x14ac:dyDescent="0.25">
      <c r="A491" s="6">
        <v>483</v>
      </c>
      <c r="B491" s="6" t="s">
        <v>607</v>
      </c>
      <c r="C491" s="6" t="s">
        <v>568</v>
      </c>
      <c r="D491" s="6" t="s">
        <v>177</v>
      </c>
      <c r="E491" s="6" t="s">
        <v>36</v>
      </c>
      <c r="F491" s="6" t="s">
        <v>29</v>
      </c>
      <c r="G491" s="7">
        <v>15000</v>
      </c>
      <c r="H491" s="7">
        <v>0</v>
      </c>
      <c r="I491" s="7">
        <v>15000</v>
      </c>
      <c r="J491" s="7">
        <v>430.5</v>
      </c>
      <c r="K491" s="7">
        <v>0</v>
      </c>
      <c r="L491" s="7">
        <v>456</v>
      </c>
      <c r="M491" s="7">
        <v>25</v>
      </c>
      <c r="N491" s="7">
        <f t="shared" si="22"/>
        <v>911.5</v>
      </c>
      <c r="O491" s="7">
        <f t="shared" si="23"/>
        <v>14088.5</v>
      </c>
    </row>
    <row r="492" spans="1:15" ht="24.75" customHeight="1" x14ac:dyDescent="0.25">
      <c r="A492" s="6">
        <v>484</v>
      </c>
      <c r="B492" s="6" t="s">
        <v>608</v>
      </c>
      <c r="C492" s="6" t="s">
        <v>568</v>
      </c>
      <c r="D492" s="6" t="s">
        <v>41</v>
      </c>
      <c r="E492" s="6" t="s">
        <v>28</v>
      </c>
      <c r="F492" s="6" t="s">
        <v>29</v>
      </c>
      <c r="G492" s="7">
        <v>32000</v>
      </c>
      <c r="H492" s="7">
        <v>0</v>
      </c>
      <c r="I492" s="7">
        <v>32000</v>
      </c>
      <c r="J492" s="7">
        <v>918.4</v>
      </c>
      <c r="K492" s="7">
        <v>0</v>
      </c>
      <c r="L492" s="7">
        <f t="shared" si="24"/>
        <v>972.8</v>
      </c>
      <c r="M492" s="7">
        <v>1385</v>
      </c>
      <c r="N492" s="7">
        <f t="shared" si="22"/>
        <v>3276.2</v>
      </c>
      <c r="O492" s="7">
        <f t="shared" si="23"/>
        <v>28723.8</v>
      </c>
    </row>
    <row r="493" spans="1:15" ht="24.75" customHeight="1" x14ac:dyDescent="0.25">
      <c r="A493" s="6">
        <v>485</v>
      </c>
      <c r="B493" s="6" t="s">
        <v>609</v>
      </c>
      <c r="C493" s="6" t="s">
        <v>568</v>
      </c>
      <c r="D493" s="6" t="s">
        <v>186</v>
      </c>
      <c r="E493" s="6" t="s">
        <v>55</v>
      </c>
      <c r="F493" s="6" t="s">
        <v>37</v>
      </c>
      <c r="G493" s="7">
        <v>50000</v>
      </c>
      <c r="H493" s="7">
        <v>0</v>
      </c>
      <c r="I493" s="7">
        <v>50000</v>
      </c>
      <c r="J493" s="7">
        <v>1435</v>
      </c>
      <c r="K493" s="7">
        <v>1854</v>
      </c>
      <c r="L493" s="7">
        <f t="shared" si="24"/>
        <v>1520</v>
      </c>
      <c r="M493" s="7">
        <v>2425</v>
      </c>
      <c r="N493" s="7">
        <f t="shared" si="22"/>
        <v>7234</v>
      </c>
      <c r="O493" s="7">
        <f t="shared" si="23"/>
        <v>42766</v>
      </c>
    </row>
    <row r="494" spans="1:15" ht="24.75" customHeight="1" x14ac:dyDescent="0.25">
      <c r="A494" s="6">
        <v>486</v>
      </c>
      <c r="B494" s="6" t="s">
        <v>610</v>
      </c>
      <c r="C494" s="6" t="s">
        <v>568</v>
      </c>
      <c r="D494" s="6" t="s">
        <v>103</v>
      </c>
      <c r="E494" s="6" t="s">
        <v>36</v>
      </c>
      <c r="F494" s="6" t="s">
        <v>29</v>
      </c>
      <c r="G494" s="7">
        <v>15000</v>
      </c>
      <c r="H494" s="7">
        <v>0</v>
      </c>
      <c r="I494" s="7">
        <v>15000</v>
      </c>
      <c r="J494" s="7">
        <v>430.5</v>
      </c>
      <c r="K494" s="7">
        <v>0</v>
      </c>
      <c r="L494" s="7">
        <v>456</v>
      </c>
      <c r="M494" s="7">
        <v>25</v>
      </c>
      <c r="N494" s="7">
        <f t="shared" si="22"/>
        <v>911.5</v>
      </c>
      <c r="O494" s="7">
        <f t="shared" si="23"/>
        <v>14088.5</v>
      </c>
    </row>
    <row r="495" spans="1:15" ht="24.75" customHeight="1" x14ac:dyDescent="0.25">
      <c r="A495" s="6">
        <v>487</v>
      </c>
      <c r="B495" t="s">
        <v>611</v>
      </c>
      <c r="C495" s="6" t="s">
        <v>568</v>
      </c>
      <c r="D495" t="s">
        <v>103</v>
      </c>
      <c r="E495" s="6" t="s">
        <v>36</v>
      </c>
      <c r="F495" s="6" t="s">
        <v>29</v>
      </c>
      <c r="G495" s="7">
        <v>15000</v>
      </c>
      <c r="H495" s="7">
        <v>0</v>
      </c>
      <c r="I495" s="7">
        <v>15000</v>
      </c>
      <c r="J495" s="7">
        <v>430.5</v>
      </c>
      <c r="K495" s="7">
        <v>0</v>
      </c>
      <c r="L495" s="7">
        <v>456</v>
      </c>
      <c r="M495" s="7">
        <v>25</v>
      </c>
      <c r="N495" s="7">
        <f t="shared" si="22"/>
        <v>911.5</v>
      </c>
      <c r="O495" s="7">
        <f t="shared" si="23"/>
        <v>14088.5</v>
      </c>
    </row>
    <row r="496" spans="1:15" ht="24.75" customHeight="1" x14ac:dyDescent="0.25">
      <c r="A496" s="6">
        <v>488</v>
      </c>
      <c r="B496" s="6" t="s">
        <v>612</v>
      </c>
      <c r="C496" s="6" t="s">
        <v>568</v>
      </c>
      <c r="D496" s="6" t="s">
        <v>186</v>
      </c>
      <c r="E496" s="6" t="s">
        <v>55</v>
      </c>
      <c r="F496" s="6" t="s">
        <v>37</v>
      </c>
      <c r="G496" s="7">
        <v>50000</v>
      </c>
      <c r="H496" s="7">
        <v>0</v>
      </c>
      <c r="I496" s="7">
        <v>50000</v>
      </c>
      <c r="J496" s="7">
        <v>1435</v>
      </c>
      <c r="K496" s="7">
        <v>1854</v>
      </c>
      <c r="L496" s="7">
        <f t="shared" si="24"/>
        <v>1520</v>
      </c>
      <c r="M496" s="7">
        <v>6321.67</v>
      </c>
      <c r="N496" s="7">
        <f t="shared" si="22"/>
        <v>11130.67</v>
      </c>
      <c r="O496" s="7">
        <f t="shared" si="23"/>
        <v>38869.33</v>
      </c>
    </row>
    <row r="497" spans="1:15" ht="24.75" customHeight="1" x14ac:dyDescent="0.25">
      <c r="A497" s="6">
        <v>489</v>
      </c>
      <c r="B497" s="6" t="s">
        <v>613</v>
      </c>
      <c r="C497" s="6" t="s">
        <v>568</v>
      </c>
      <c r="D497" s="6" t="s">
        <v>186</v>
      </c>
      <c r="E497" s="6" t="s">
        <v>28</v>
      </c>
      <c r="F497" s="6" t="s">
        <v>29</v>
      </c>
      <c r="G497" s="7">
        <v>50000</v>
      </c>
      <c r="H497" s="7">
        <v>0</v>
      </c>
      <c r="I497" s="7">
        <v>50000</v>
      </c>
      <c r="J497" s="7">
        <v>1435</v>
      </c>
      <c r="K497" s="7">
        <v>1854</v>
      </c>
      <c r="L497" s="7">
        <f t="shared" si="24"/>
        <v>1520</v>
      </c>
      <c r="M497" s="7">
        <v>1205</v>
      </c>
      <c r="N497" s="7">
        <f t="shared" si="22"/>
        <v>6014</v>
      </c>
      <c r="O497" s="7">
        <f t="shared" si="23"/>
        <v>43986</v>
      </c>
    </row>
    <row r="498" spans="1:15" ht="24.75" customHeight="1" x14ac:dyDescent="0.25">
      <c r="A498" s="6">
        <v>490</v>
      </c>
      <c r="B498" s="6" t="s">
        <v>614</v>
      </c>
      <c r="C498" s="6" t="s">
        <v>568</v>
      </c>
      <c r="D498" s="6" t="s">
        <v>41</v>
      </c>
      <c r="E498" s="6" t="s">
        <v>36</v>
      </c>
      <c r="F498" s="6" t="s">
        <v>29</v>
      </c>
      <c r="G498" s="7">
        <v>25000</v>
      </c>
      <c r="H498" s="7">
        <v>0</v>
      </c>
      <c r="I498" s="7">
        <v>25000</v>
      </c>
      <c r="J498" s="7">
        <f>+G498*2.87%</f>
        <v>717.5</v>
      </c>
      <c r="K498" s="7">
        <v>0</v>
      </c>
      <c r="L498" s="7">
        <f t="shared" si="24"/>
        <v>760</v>
      </c>
      <c r="M498" s="7">
        <v>25</v>
      </c>
      <c r="N498" s="7">
        <f t="shared" si="22"/>
        <v>1502.5</v>
      </c>
      <c r="O498" s="7">
        <f t="shared" si="23"/>
        <v>23497.5</v>
      </c>
    </row>
    <row r="499" spans="1:15" ht="24.75" customHeight="1" x14ac:dyDescent="0.25">
      <c r="A499" s="6">
        <v>491</v>
      </c>
      <c r="B499" s="6" t="s">
        <v>615</v>
      </c>
      <c r="C499" s="6" t="s">
        <v>568</v>
      </c>
      <c r="D499" s="6" t="s">
        <v>41</v>
      </c>
      <c r="E499" s="6" t="s">
        <v>36</v>
      </c>
      <c r="F499" s="6" t="s">
        <v>29</v>
      </c>
      <c r="G499" s="7">
        <v>25000</v>
      </c>
      <c r="H499" s="7">
        <v>0</v>
      </c>
      <c r="I499" s="7">
        <v>25000</v>
      </c>
      <c r="J499" s="7">
        <f>+G499*2.87%</f>
        <v>717.5</v>
      </c>
      <c r="K499" s="7">
        <v>0</v>
      </c>
      <c r="L499" s="7">
        <f t="shared" si="24"/>
        <v>760</v>
      </c>
      <c r="M499" s="7">
        <v>25</v>
      </c>
      <c r="N499" s="7">
        <f t="shared" si="22"/>
        <v>1502.5</v>
      </c>
      <c r="O499" s="7">
        <f t="shared" si="23"/>
        <v>23497.5</v>
      </c>
    </row>
    <row r="500" spans="1:15" ht="24.75" customHeight="1" x14ac:dyDescent="0.25">
      <c r="A500" s="6">
        <v>492</v>
      </c>
      <c r="B500" t="s">
        <v>616</v>
      </c>
      <c r="C500" s="6" t="s">
        <v>568</v>
      </c>
      <c r="D500" s="6" t="s">
        <v>41</v>
      </c>
      <c r="E500" s="6" t="s">
        <v>36</v>
      </c>
      <c r="F500" s="6" t="s">
        <v>29</v>
      </c>
      <c r="G500" s="7">
        <v>25000</v>
      </c>
      <c r="H500" s="7">
        <v>0</v>
      </c>
      <c r="I500" s="7">
        <v>25000</v>
      </c>
      <c r="J500" s="7">
        <v>717.5</v>
      </c>
      <c r="K500" s="7">
        <v>0</v>
      </c>
      <c r="L500" s="7">
        <f t="shared" si="24"/>
        <v>760</v>
      </c>
      <c r="M500" s="7">
        <v>25</v>
      </c>
      <c r="N500" s="7">
        <f t="shared" si="22"/>
        <v>1502.5</v>
      </c>
      <c r="O500" s="7">
        <f t="shared" si="23"/>
        <v>23497.5</v>
      </c>
    </row>
    <row r="501" spans="1:15" ht="24.75" customHeight="1" x14ac:dyDescent="0.25">
      <c r="A501" s="6">
        <v>493</v>
      </c>
      <c r="B501" s="6" t="s">
        <v>617</v>
      </c>
      <c r="C501" s="6" t="s">
        <v>568</v>
      </c>
      <c r="D501" t="s">
        <v>47</v>
      </c>
      <c r="E501" s="6" t="s">
        <v>36</v>
      </c>
      <c r="F501" s="6" t="s">
        <v>29</v>
      </c>
      <c r="G501" s="7">
        <v>11000</v>
      </c>
      <c r="H501" s="7">
        <v>0</v>
      </c>
      <c r="I501" s="7">
        <v>11000</v>
      </c>
      <c r="J501" s="7">
        <v>315.7</v>
      </c>
      <c r="K501" s="7">
        <v>0</v>
      </c>
      <c r="L501" s="7">
        <f t="shared" si="24"/>
        <v>334.4</v>
      </c>
      <c r="M501" s="7">
        <v>25</v>
      </c>
      <c r="N501" s="7">
        <f t="shared" si="22"/>
        <v>675.09999999999991</v>
      </c>
      <c r="O501" s="7">
        <f t="shared" si="23"/>
        <v>10324.9</v>
      </c>
    </row>
    <row r="502" spans="1:15" ht="24.75" customHeight="1" x14ac:dyDescent="0.25">
      <c r="A502" s="6">
        <v>494</v>
      </c>
      <c r="B502" s="6" t="s">
        <v>618</v>
      </c>
      <c r="C502" s="6" t="s">
        <v>568</v>
      </c>
      <c r="D502" t="s">
        <v>47</v>
      </c>
      <c r="E502" s="6" t="s">
        <v>36</v>
      </c>
      <c r="F502" s="6" t="s">
        <v>37</v>
      </c>
      <c r="G502" s="7">
        <v>11000</v>
      </c>
      <c r="H502" s="7">
        <v>0</v>
      </c>
      <c r="I502" s="7">
        <v>11000</v>
      </c>
      <c r="J502" s="7">
        <v>315.7</v>
      </c>
      <c r="K502" s="7">
        <v>0</v>
      </c>
      <c r="L502" s="7">
        <f t="shared" si="24"/>
        <v>334.4</v>
      </c>
      <c r="M502" s="7">
        <v>25</v>
      </c>
      <c r="N502" s="7">
        <f t="shared" si="22"/>
        <v>675.09999999999991</v>
      </c>
      <c r="O502" s="7">
        <f t="shared" si="23"/>
        <v>10324.9</v>
      </c>
    </row>
    <row r="503" spans="1:15" ht="24.75" customHeight="1" x14ac:dyDescent="0.25">
      <c r="A503" s="6">
        <v>495</v>
      </c>
      <c r="B503" t="s">
        <v>619</v>
      </c>
      <c r="C503" t="s">
        <v>568</v>
      </c>
      <c r="D503" t="s">
        <v>47</v>
      </c>
      <c r="E503" s="6" t="s">
        <v>36</v>
      </c>
      <c r="F503" s="6" t="s">
        <v>29</v>
      </c>
      <c r="G503" s="7">
        <v>15000</v>
      </c>
      <c r="H503" s="7">
        <v>0</v>
      </c>
      <c r="I503" s="7">
        <v>15000</v>
      </c>
      <c r="J503" s="7">
        <v>430.5</v>
      </c>
      <c r="K503" s="7">
        <v>0</v>
      </c>
      <c r="L503" s="7">
        <v>456</v>
      </c>
      <c r="M503" s="7">
        <v>25</v>
      </c>
      <c r="N503" s="7">
        <f t="shared" si="22"/>
        <v>911.5</v>
      </c>
      <c r="O503" s="7">
        <f t="shared" si="23"/>
        <v>14088.5</v>
      </c>
    </row>
    <row r="504" spans="1:15" ht="24.75" customHeight="1" x14ac:dyDescent="0.25">
      <c r="A504" s="6">
        <v>496</v>
      </c>
      <c r="B504" t="s">
        <v>620</v>
      </c>
      <c r="C504" t="s">
        <v>568</v>
      </c>
      <c r="D504" t="s">
        <v>47</v>
      </c>
      <c r="E504" s="6" t="s">
        <v>36</v>
      </c>
      <c r="F504" s="6" t="s">
        <v>29</v>
      </c>
      <c r="G504" s="7">
        <v>15000</v>
      </c>
      <c r="H504" s="7">
        <v>0</v>
      </c>
      <c r="I504" s="7">
        <v>15000</v>
      </c>
      <c r="J504" s="7">
        <v>430.5</v>
      </c>
      <c r="K504" s="7">
        <v>0</v>
      </c>
      <c r="L504" s="7">
        <v>456</v>
      </c>
      <c r="M504" s="7">
        <v>25</v>
      </c>
      <c r="N504" s="7">
        <f t="shared" si="22"/>
        <v>911.5</v>
      </c>
      <c r="O504" s="7">
        <f t="shared" si="23"/>
        <v>14088.5</v>
      </c>
    </row>
    <row r="505" spans="1:15" ht="24.75" customHeight="1" x14ac:dyDescent="0.25">
      <c r="A505" s="6">
        <v>497</v>
      </c>
      <c r="B505" t="s">
        <v>621</v>
      </c>
      <c r="C505" t="s">
        <v>568</v>
      </c>
      <c r="D505" t="s">
        <v>47</v>
      </c>
      <c r="E505" s="6" t="s">
        <v>36</v>
      </c>
      <c r="F505" s="6" t="s">
        <v>37</v>
      </c>
      <c r="G505" s="7">
        <v>11000</v>
      </c>
      <c r="H505" s="7">
        <v>0</v>
      </c>
      <c r="I505" s="7">
        <v>11000</v>
      </c>
      <c r="J505" s="7">
        <v>315.7</v>
      </c>
      <c r="K505" s="7">
        <v>0</v>
      </c>
      <c r="L505" s="7">
        <f t="shared" si="24"/>
        <v>334.4</v>
      </c>
      <c r="M505" s="7">
        <v>25</v>
      </c>
      <c r="N505" s="7">
        <f t="shared" si="22"/>
        <v>675.09999999999991</v>
      </c>
      <c r="O505" s="7">
        <f t="shared" si="23"/>
        <v>10324.9</v>
      </c>
    </row>
    <row r="506" spans="1:15" ht="24.75" customHeight="1" x14ac:dyDescent="0.25">
      <c r="A506" s="6">
        <v>498</v>
      </c>
      <c r="B506" t="s">
        <v>622</v>
      </c>
      <c r="C506" t="s">
        <v>568</v>
      </c>
      <c r="D506" t="s">
        <v>47</v>
      </c>
      <c r="E506" s="6" t="s">
        <v>36</v>
      </c>
      <c r="F506" s="6" t="s">
        <v>29</v>
      </c>
      <c r="G506" s="7">
        <v>15000</v>
      </c>
      <c r="H506" s="7">
        <v>0</v>
      </c>
      <c r="I506" s="7">
        <v>15000</v>
      </c>
      <c r="J506" s="7">
        <v>430.5</v>
      </c>
      <c r="K506" s="7">
        <v>0</v>
      </c>
      <c r="L506" s="7">
        <v>456</v>
      </c>
      <c r="M506" s="7">
        <v>25</v>
      </c>
      <c r="N506" s="7">
        <f t="shared" si="22"/>
        <v>911.5</v>
      </c>
      <c r="O506" s="7">
        <f t="shared" si="23"/>
        <v>14088.5</v>
      </c>
    </row>
    <row r="507" spans="1:15" ht="24.75" customHeight="1" x14ac:dyDescent="0.25">
      <c r="A507" s="6">
        <v>499</v>
      </c>
      <c r="B507" t="s">
        <v>623</v>
      </c>
      <c r="C507" t="s">
        <v>568</v>
      </c>
      <c r="D507" t="s">
        <v>47</v>
      </c>
      <c r="E507" s="6" t="s">
        <v>36</v>
      </c>
      <c r="F507" s="6" t="s">
        <v>29</v>
      </c>
      <c r="G507" s="7">
        <v>15000</v>
      </c>
      <c r="H507" s="7">
        <v>0</v>
      </c>
      <c r="I507" s="7">
        <v>15000</v>
      </c>
      <c r="J507" s="7">
        <v>430.5</v>
      </c>
      <c r="K507" s="7">
        <v>0</v>
      </c>
      <c r="L507" s="7">
        <v>456</v>
      </c>
      <c r="M507" s="7">
        <v>25</v>
      </c>
      <c r="N507" s="7">
        <f t="shared" si="22"/>
        <v>911.5</v>
      </c>
      <c r="O507" s="7">
        <f t="shared" si="23"/>
        <v>14088.5</v>
      </c>
    </row>
    <row r="508" spans="1:15" ht="24.75" customHeight="1" x14ac:dyDescent="0.25">
      <c r="A508" s="6">
        <v>500</v>
      </c>
      <c r="B508" t="s">
        <v>624</v>
      </c>
      <c r="C508" t="s">
        <v>568</v>
      </c>
      <c r="D508" t="s">
        <v>47</v>
      </c>
      <c r="E508" s="6" t="s">
        <v>36</v>
      </c>
      <c r="F508" s="6" t="s">
        <v>29</v>
      </c>
      <c r="G508" s="7">
        <v>15000</v>
      </c>
      <c r="H508" s="7">
        <v>0</v>
      </c>
      <c r="I508" s="7">
        <v>15000</v>
      </c>
      <c r="J508" s="7">
        <v>430.5</v>
      </c>
      <c r="K508" s="7">
        <v>0</v>
      </c>
      <c r="L508" s="7">
        <v>456</v>
      </c>
      <c r="M508" s="7">
        <v>25</v>
      </c>
      <c r="N508" s="7">
        <f t="shared" si="22"/>
        <v>911.5</v>
      </c>
      <c r="O508" s="7">
        <f t="shared" si="23"/>
        <v>14088.5</v>
      </c>
    </row>
    <row r="509" spans="1:15" ht="24.75" customHeight="1" x14ac:dyDescent="0.25">
      <c r="A509" s="6">
        <v>501</v>
      </c>
      <c r="B509" t="s">
        <v>1415</v>
      </c>
      <c r="C509" t="s">
        <v>568</v>
      </c>
      <c r="D509" t="s">
        <v>1416</v>
      </c>
      <c r="E509" s="6" t="s">
        <v>36</v>
      </c>
      <c r="F509" s="6" t="s">
        <v>29</v>
      </c>
      <c r="G509" s="7">
        <v>15000</v>
      </c>
      <c r="H509" s="7">
        <v>0</v>
      </c>
      <c r="I509" s="7">
        <v>15000</v>
      </c>
      <c r="J509" s="7">
        <v>430.5</v>
      </c>
      <c r="K509" s="7">
        <v>0</v>
      </c>
      <c r="L509" s="7">
        <v>456</v>
      </c>
      <c r="M509" s="7">
        <v>25</v>
      </c>
      <c r="N509" s="7">
        <f t="shared" si="22"/>
        <v>911.5</v>
      </c>
      <c r="O509" s="7">
        <f t="shared" si="23"/>
        <v>14088.5</v>
      </c>
    </row>
    <row r="510" spans="1:15" ht="24.75" customHeight="1" x14ac:dyDescent="0.25">
      <c r="A510" s="6">
        <v>502</v>
      </c>
      <c r="B510" t="s">
        <v>1436</v>
      </c>
      <c r="C510" t="s">
        <v>568</v>
      </c>
      <c r="D510" t="s">
        <v>1025</v>
      </c>
      <c r="E510" s="6" t="s">
        <v>28</v>
      </c>
      <c r="F510" s="6" t="s">
        <v>37</v>
      </c>
      <c r="G510" s="7">
        <v>35000</v>
      </c>
      <c r="H510" s="7">
        <v>0</v>
      </c>
      <c r="I510" s="7">
        <v>35000</v>
      </c>
      <c r="J510" s="7">
        <v>1004.5</v>
      </c>
      <c r="K510" s="7">
        <v>0</v>
      </c>
      <c r="L510" s="7">
        <v>1064</v>
      </c>
      <c r="M510" s="7">
        <v>25</v>
      </c>
      <c r="N510" s="7">
        <v>2093.5</v>
      </c>
      <c r="O510" s="7">
        <v>32906.5</v>
      </c>
    </row>
    <row r="511" spans="1:15" ht="24.75" customHeight="1" x14ac:dyDescent="0.25">
      <c r="A511" s="6">
        <v>503</v>
      </c>
      <c r="B511" s="6" t="s">
        <v>625</v>
      </c>
      <c r="C511" s="6" t="s">
        <v>626</v>
      </c>
      <c r="D511" s="6" t="s">
        <v>47</v>
      </c>
      <c r="E511" s="6" t="s">
        <v>36</v>
      </c>
      <c r="F511" s="6" t="s">
        <v>29</v>
      </c>
      <c r="G511" s="7">
        <v>15000</v>
      </c>
      <c r="H511" s="7">
        <v>0</v>
      </c>
      <c r="I511" s="7">
        <v>15000</v>
      </c>
      <c r="J511" s="7">
        <v>430.5</v>
      </c>
      <c r="K511" s="7">
        <v>0</v>
      </c>
      <c r="L511" s="7">
        <v>456</v>
      </c>
      <c r="M511" s="7">
        <v>25</v>
      </c>
      <c r="N511" s="7">
        <f t="shared" si="22"/>
        <v>911.5</v>
      </c>
      <c r="O511" s="7">
        <f t="shared" si="23"/>
        <v>14088.5</v>
      </c>
    </row>
    <row r="512" spans="1:15" ht="24.75" customHeight="1" x14ac:dyDescent="0.25">
      <c r="A512" s="6">
        <v>504</v>
      </c>
      <c r="B512" t="s">
        <v>1335</v>
      </c>
      <c r="C512" s="6" t="s">
        <v>626</v>
      </c>
      <c r="D512" s="6" t="s">
        <v>47</v>
      </c>
      <c r="E512" s="6" t="s">
        <v>36</v>
      </c>
      <c r="F512" s="6" t="s">
        <v>29</v>
      </c>
      <c r="G512" s="7">
        <v>15000</v>
      </c>
      <c r="H512" s="7">
        <v>0</v>
      </c>
      <c r="I512" s="7">
        <v>15000</v>
      </c>
      <c r="J512" s="7">
        <v>430.5</v>
      </c>
      <c r="K512" s="7">
        <v>0</v>
      </c>
      <c r="L512" s="7">
        <v>456</v>
      </c>
      <c r="M512" s="7">
        <v>25</v>
      </c>
      <c r="N512" s="7">
        <f t="shared" si="22"/>
        <v>911.5</v>
      </c>
      <c r="O512" s="7">
        <f t="shared" si="23"/>
        <v>14088.5</v>
      </c>
    </row>
    <row r="513" spans="1:15" ht="24.75" customHeight="1" x14ac:dyDescent="0.25">
      <c r="A513" s="6">
        <v>505</v>
      </c>
      <c r="B513" s="6" t="s">
        <v>627</v>
      </c>
      <c r="C513" s="6" t="s">
        <v>626</v>
      </c>
      <c r="D513" s="6" t="s">
        <v>186</v>
      </c>
      <c r="E513" s="6" t="s">
        <v>55</v>
      </c>
      <c r="F513" s="6" t="s">
        <v>29</v>
      </c>
      <c r="G513" s="7">
        <v>50000</v>
      </c>
      <c r="H513" s="7">
        <v>0</v>
      </c>
      <c r="I513" s="7">
        <v>50000</v>
      </c>
      <c r="J513" s="7">
        <v>1435</v>
      </c>
      <c r="K513" s="7">
        <v>1854</v>
      </c>
      <c r="L513" s="7">
        <f t="shared" si="24"/>
        <v>1520</v>
      </c>
      <c r="M513" s="7">
        <v>425</v>
      </c>
      <c r="N513" s="7">
        <f t="shared" si="22"/>
        <v>5234</v>
      </c>
      <c r="O513" s="7">
        <f t="shared" si="23"/>
        <v>44766</v>
      </c>
    </row>
    <row r="514" spans="1:15" ht="24.75" customHeight="1" x14ac:dyDescent="0.25">
      <c r="A514" s="6">
        <v>506</v>
      </c>
      <c r="B514" s="6" t="s">
        <v>628</v>
      </c>
      <c r="C514" s="6" t="s">
        <v>626</v>
      </c>
      <c r="D514" s="6" t="s">
        <v>186</v>
      </c>
      <c r="E514" s="6" t="s">
        <v>55</v>
      </c>
      <c r="F514" s="6" t="s">
        <v>29</v>
      </c>
      <c r="G514" s="7">
        <v>50000</v>
      </c>
      <c r="H514" s="7">
        <v>0</v>
      </c>
      <c r="I514" s="7">
        <v>50000</v>
      </c>
      <c r="J514" s="7">
        <v>1435</v>
      </c>
      <c r="K514" s="7">
        <v>1854</v>
      </c>
      <c r="L514" s="7">
        <f t="shared" si="24"/>
        <v>1520</v>
      </c>
      <c r="M514" s="7">
        <v>425</v>
      </c>
      <c r="N514" s="7">
        <f t="shared" si="22"/>
        <v>5234</v>
      </c>
      <c r="O514" s="7">
        <f t="shared" si="23"/>
        <v>44766</v>
      </c>
    </row>
    <row r="515" spans="1:15" ht="24.75" customHeight="1" x14ac:dyDescent="0.25">
      <c r="A515" s="6">
        <v>507</v>
      </c>
      <c r="B515" s="6" t="s">
        <v>629</v>
      </c>
      <c r="C515" s="6" t="s">
        <v>626</v>
      </c>
      <c r="D515" s="6" t="s">
        <v>77</v>
      </c>
      <c r="E515" s="6" t="s">
        <v>28</v>
      </c>
      <c r="F515" s="6" t="s">
        <v>29</v>
      </c>
      <c r="G515" s="7">
        <v>50000</v>
      </c>
      <c r="H515" s="7">
        <v>0</v>
      </c>
      <c r="I515" s="7">
        <v>50000</v>
      </c>
      <c r="J515" s="7">
        <v>1435</v>
      </c>
      <c r="K515" s="7">
        <v>1854</v>
      </c>
      <c r="L515" s="7">
        <f t="shared" si="24"/>
        <v>1520</v>
      </c>
      <c r="M515" s="7">
        <v>425</v>
      </c>
      <c r="N515" s="7">
        <f t="shared" si="22"/>
        <v>5234</v>
      </c>
      <c r="O515" s="7">
        <f t="shared" si="23"/>
        <v>44766</v>
      </c>
    </row>
    <row r="516" spans="1:15" ht="24.75" customHeight="1" x14ac:dyDescent="0.25">
      <c r="A516" s="6">
        <v>508</v>
      </c>
      <c r="B516" s="6" t="s">
        <v>630</v>
      </c>
      <c r="C516" s="6" t="s">
        <v>626</v>
      </c>
      <c r="D516" s="6" t="s">
        <v>227</v>
      </c>
      <c r="E516" s="6" t="s">
        <v>28</v>
      </c>
      <c r="F516" s="6" t="s">
        <v>29</v>
      </c>
      <c r="G516" s="7">
        <v>50000</v>
      </c>
      <c r="H516" s="7">
        <v>0</v>
      </c>
      <c r="I516" s="7">
        <v>50000</v>
      </c>
      <c r="J516" s="7">
        <v>1435</v>
      </c>
      <c r="K516" s="7">
        <v>1854</v>
      </c>
      <c r="L516" s="7">
        <f t="shared" si="24"/>
        <v>1520</v>
      </c>
      <c r="M516" s="7">
        <v>2475</v>
      </c>
      <c r="N516" s="7">
        <f t="shared" si="22"/>
        <v>7284</v>
      </c>
      <c r="O516" s="7">
        <f t="shared" si="23"/>
        <v>42716</v>
      </c>
    </row>
    <row r="517" spans="1:15" ht="24.75" customHeight="1" x14ac:dyDescent="0.25">
      <c r="A517" s="6">
        <v>509</v>
      </c>
      <c r="B517" s="6" t="s">
        <v>631</v>
      </c>
      <c r="C517" s="6" t="s">
        <v>626</v>
      </c>
      <c r="D517" s="6" t="s">
        <v>186</v>
      </c>
      <c r="E517" s="6" t="s">
        <v>55</v>
      </c>
      <c r="F517" s="6" t="s">
        <v>29</v>
      </c>
      <c r="G517" s="7">
        <v>50000</v>
      </c>
      <c r="H517" s="7">
        <v>0</v>
      </c>
      <c r="I517" s="7">
        <v>50000</v>
      </c>
      <c r="J517" s="7">
        <v>1435</v>
      </c>
      <c r="K517" s="7">
        <v>1596.68</v>
      </c>
      <c r="L517" s="7">
        <f t="shared" si="24"/>
        <v>1520</v>
      </c>
      <c r="M517" s="7">
        <v>2140.46</v>
      </c>
      <c r="N517" s="7">
        <f t="shared" si="22"/>
        <v>6692.14</v>
      </c>
      <c r="O517" s="7">
        <f t="shared" si="23"/>
        <v>43307.86</v>
      </c>
    </row>
    <row r="518" spans="1:15" ht="24.75" customHeight="1" x14ac:dyDescent="0.25">
      <c r="A518" s="6">
        <v>510</v>
      </c>
      <c r="B518" s="6" t="s">
        <v>632</v>
      </c>
      <c r="C518" s="6" t="s">
        <v>626</v>
      </c>
      <c r="D518" s="6" t="s">
        <v>227</v>
      </c>
      <c r="E518" s="6" t="s">
        <v>55</v>
      </c>
      <c r="F518" s="6" t="s">
        <v>29</v>
      </c>
      <c r="G518" s="7">
        <v>50000</v>
      </c>
      <c r="H518" s="7">
        <v>0</v>
      </c>
      <c r="I518" s="7">
        <v>50000</v>
      </c>
      <c r="J518" s="7">
        <v>1435</v>
      </c>
      <c r="K518" s="7">
        <v>1854</v>
      </c>
      <c r="L518" s="7">
        <f t="shared" si="24"/>
        <v>1520</v>
      </c>
      <c r="M518" s="7">
        <v>425</v>
      </c>
      <c r="N518" s="7">
        <f t="shared" si="22"/>
        <v>5234</v>
      </c>
      <c r="O518" s="7">
        <f t="shared" si="23"/>
        <v>44766</v>
      </c>
    </row>
    <row r="519" spans="1:15" ht="24.75" customHeight="1" x14ac:dyDescent="0.25">
      <c r="A519" s="6">
        <v>511</v>
      </c>
      <c r="B519" s="6" t="s">
        <v>633</v>
      </c>
      <c r="C519" s="6" t="s">
        <v>626</v>
      </c>
      <c r="D519" s="6" t="s">
        <v>103</v>
      </c>
      <c r="E519" s="6" t="s">
        <v>36</v>
      </c>
      <c r="F519" s="6" t="s">
        <v>29</v>
      </c>
      <c r="G519" s="7">
        <v>15000</v>
      </c>
      <c r="H519" s="7">
        <v>0</v>
      </c>
      <c r="I519" s="7">
        <v>15000</v>
      </c>
      <c r="J519" s="7">
        <v>430.5</v>
      </c>
      <c r="K519" s="7">
        <v>0</v>
      </c>
      <c r="L519" s="7">
        <v>456</v>
      </c>
      <c r="M519" s="7">
        <v>25</v>
      </c>
      <c r="N519" s="7">
        <f t="shared" si="22"/>
        <v>911.5</v>
      </c>
      <c r="O519" s="7">
        <f t="shared" si="23"/>
        <v>14088.5</v>
      </c>
    </row>
    <row r="520" spans="1:15" ht="24.75" customHeight="1" x14ac:dyDescent="0.25">
      <c r="A520" s="6">
        <v>512</v>
      </c>
      <c r="B520" s="6" t="s">
        <v>634</v>
      </c>
      <c r="C520" s="6" t="s">
        <v>626</v>
      </c>
      <c r="D520" s="6" t="s">
        <v>186</v>
      </c>
      <c r="E520" s="6" t="s">
        <v>28</v>
      </c>
      <c r="F520" s="6" t="s">
        <v>37</v>
      </c>
      <c r="G520" s="7">
        <v>50000</v>
      </c>
      <c r="H520" s="7">
        <v>0</v>
      </c>
      <c r="I520" s="7">
        <v>50000</v>
      </c>
      <c r="J520" s="7">
        <v>1435</v>
      </c>
      <c r="K520" s="7">
        <v>1854</v>
      </c>
      <c r="L520" s="7">
        <f t="shared" si="24"/>
        <v>1520</v>
      </c>
      <c r="M520" s="7">
        <v>2435.8000000000002</v>
      </c>
      <c r="N520" s="7">
        <f t="shared" si="22"/>
        <v>7244.8</v>
      </c>
      <c r="O520" s="7">
        <f t="shared" si="23"/>
        <v>42755.199999999997</v>
      </c>
    </row>
    <row r="521" spans="1:15" ht="24.75" customHeight="1" x14ac:dyDescent="0.25">
      <c r="A521" s="6">
        <v>513</v>
      </c>
      <c r="B521" s="6" t="s">
        <v>635</v>
      </c>
      <c r="C521" s="6" t="s">
        <v>626</v>
      </c>
      <c r="D521" s="6" t="s">
        <v>177</v>
      </c>
      <c r="E521" s="6" t="s">
        <v>36</v>
      </c>
      <c r="F521" s="6" t="s">
        <v>29</v>
      </c>
      <c r="G521" s="7">
        <v>15000</v>
      </c>
      <c r="H521" s="7">
        <v>0</v>
      </c>
      <c r="I521" s="7">
        <v>15000</v>
      </c>
      <c r="J521" s="7">
        <v>430.5</v>
      </c>
      <c r="K521" s="7">
        <v>0</v>
      </c>
      <c r="L521" s="7">
        <v>456</v>
      </c>
      <c r="M521" s="7">
        <v>25</v>
      </c>
      <c r="N521" s="7">
        <f t="shared" si="22"/>
        <v>911.5</v>
      </c>
      <c r="O521" s="7">
        <f t="shared" si="23"/>
        <v>14088.5</v>
      </c>
    </row>
    <row r="522" spans="1:15" ht="24.75" customHeight="1" x14ac:dyDescent="0.25">
      <c r="A522" s="6">
        <v>514</v>
      </c>
      <c r="B522" s="6" t="s">
        <v>636</v>
      </c>
      <c r="C522" s="6" t="s">
        <v>626</v>
      </c>
      <c r="D522" s="6" t="s">
        <v>186</v>
      </c>
      <c r="E522" s="6" t="s">
        <v>28</v>
      </c>
      <c r="F522" s="6" t="s">
        <v>29</v>
      </c>
      <c r="G522" s="7">
        <v>50000</v>
      </c>
      <c r="H522" s="7">
        <v>0</v>
      </c>
      <c r="I522" s="7">
        <v>50000</v>
      </c>
      <c r="J522" s="7">
        <v>1435</v>
      </c>
      <c r="K522" s="7">
        <v>1854</v>
      </c>
      <c r="L522" s="7">
        <f t="shared" si="24"/>
        <v>1520</v>
      </c>
      <c r="M522" s="7">
        <v>425</v>
      </c>
      <c r="N522" s="7">
        <f t="shared" si="22"/>
        <v>5234</v>
      </c>
      <c r="O522" s="7">
        <f t="shared" si="23"/>
        <v>44766</v>
      </c>
    </row>
    <row r="523" spans="1:15" ht="24.75" customHeight="1" x14ac:dyDescent="0.25">
      <c r="A523" s="6">
        <v>515</v>
      </c>
      <c r="B523" t="s">
        <v>1491</v>
      </c>
      <c r="C523" s="6" t="s">
        <v>626</v>
      </c>
      <c r="D523" s="6" t="s">
        <v>200</v>
      </c>
      <c r="E523" s="6" t="s">
        <v>55</v>
      </c>
      <c r="F523" s="6" t="s">
        <v>29</v>
      </c>
      <c r="G523" s="7">
        <v>50000</v>
      </c>
      <c r="H523" s="7">
        <v>0</v>
      </c>
      <c r="I523" s="7">
        <v>50000</v>
      </c>
      <c r="J523" s="7">
        <v>1435</v>
      </c>
      <c r="K523" s="7">
        <v>1854</v>
      </c>
      <c r="L523" s="7">
        <v>1520</v>
      </c>
      <c r="M523" s="7">
        <v>1225</v>
      </c>
      <c r="N523" s="7">
        <f t="shared" ref="N523:N585" si="25">+J523+K523+L523+M523</f>
        <v>6034</v>
      </c>
      <c r="O523" s="7">
        <f t="shared" si="23"/>
        <v>43966</v>
      </c>
    </row>
    <row r="524" spans="1:15" ht="24.75" customHeight="1" x14ac:dyDescent="0.25">
      <c r="A524" s="6">
        <v>516</v>
      </c>
      <c r="B524" s="6" t="s">
        <v>637</v>
      </c>
      <c r="C524" s="6" t="s">
        <v>626</v>
      </c>
      <c r="D524" s="6" t="s">
        <v>425</v>
      </c>
      <c r="E524" s="6" t="s">
        <v>28</v>
      </c>
      <c r="F524" s="6" t="s">
        <v>29</v>
      </c>
      <c r="G524" s="7">
        <v>31500</v>
      </c>
      <c r="H524" s="7">
        <v>0</v>
      </c>
      <c r="I524" s="7">
        <v>31500</v>
      </c>
      <c r="J524" s="7">
        <v>904.05</v>
      </c>
      <c r="K524" s="7">
        <v>0</v>
      </c>
      <c r="L524" s="7">
        <f t="shared" si="24"/>
        <v>957.6</v>
      </c>
      <c r="M524" s="7">
        <v>25</v>
      </c>
      <c r="N524" s="7">
        <f t="shared" si="25"/>
        <v>1886.65</v>
      </c>
      <c r="O524" s="7">
        <f t="shared" si="23"/>
        <v>29613.35</v>
      </c>
    </row>
    <row r="525" spans="1:15" ht="24.75" customHeight="1" x14ac:dyDescent="0.25">
      <c r="A525" s="6">
        <v>517</v>
      </c>
      <c r="B525" s="6" t="s">
        <v>638</v>
      </c>
      <c r="C525" s="6" t="s">
        <v>626</v>
      </c>
      <c r="D525" s="6" t="s">
        <v>186</v>
      </c>
      <c r="E525" s="6" t="s">
        <v>28</v>
      </c>
      <c r="F525" s="6" t="s">
        <v>29</v>
      </c>
      <c r="G525" s="7">
        <v>45000</v>
      </c>
      <c r="H525" s="7">
        <v>0</v>
      </c>
      <c r="I525" s="7">
        <v>45000</v>
      </c>
      <c r="J525" s="7">
        <v>1291.5</v>
      </c>
      <c r="K525" s="7">
        <v>1148.33</v>
      </c>
      <c r="L525" s="7">
        <v>1368</v>
      </c>
      <c r="M525" s="7">
        <v>425</v>
      </c>
      <c r="N525" s="7">
        <f t="shared" si="25"/>
        <v>4232.83</v>
      </c>
      <c r="O525" s="7">
        <f t="shared" si="23"/>
        <v>40767.17</v>
      </c>
    </row>
    <row r="526" spans="1:15" ht="24.75" customHeight="1" x14ac:dyDescent="0.25">
      <c r="A526" s="6">
        <v>518</v>
      </c>
      <c r="B526" s="6" t="s">
        <v>639</v>
      </c>
      <c r="C526" s="6" t="s">
        <v>626</v>
      </c>
      <c r="D526" s="6" t="s">
        <v>186</v>
      </c>
      <c r="E526" s="6" t="s">
        <v>28</v>
      </c>
      <c r="F526" s="6" t="s">
        <v>29</v>
      </c>
      <c r="G526" s="7">
        <v>50000</v>
      </c>
      <c r="H526" s="7">
        <v>0</v>
      </c>
      <c r="I526" s="7">
        <v>50000</v>
      </c>
      <c r="J526" s="7">
        <v>1435</v>
      </c>
      <c r="K526" s="7">
        <v>1854</v>
      </c>
      <c r="L526" s="7">
        <v>1520</v>
      </c>
      <c r="M526" s="7">
        <v>425</v>
      </c>
      <c r="N526" s="7">
        <f t="shared" si="25"/>
        <v>5234</v>
      </c>
      <c r="O526" s="7">
        <f t="shared" ref="O526:O588" si="26">+G526-N526</f>
        <v>44766</v>
      </c>
    </row>
    <row r="527" spans="1:15" ht="24.75" customHeight="1" x14ac:dyDescent="0.25">
      <c r="A527" s="6">
        <v>519</v>
      </c>
      <c r="B527" s="6" t="s">
        <v>640</v>
      </c>
      <c r="C527" s="6" t="s">
        <v>626</v>
      </c>
      <c r="D527" s="6" t="s">
        <v>186</v>
      </c>
      <c r="E527" s="6" t="s">
        <v>28</v>
      </c>
      <c r="F527" s="6" t="s">
        <v>29</v>
      </c>
      <c r="G527" s="7">
        <v>40000</v>
      </c>
      <c r="H527" s="7">
        <v>0</v>
      </c>
      <c r="I527" s="7">
        <v>40000</v>
      </c>
      <c r="J527" s="7">
        <v>1148</v>
      </c>
      <c r="K527" s="7">
        <v>442.65</v>
      </c>
      <c r="L527" s="7">
        <v>1216</v>
      </c>
      <c r="M527" s="7">
        <v>425</v>
      </c>
      <c r="N527" s="7">
        <f t="shared" si="25"/>
        <v>3231.65</v>
      </c>
      <c r="O527" s="7">
        <f t="shared" si="26"/>
        <v>36768.35</v>
      </c>
    </row>
    <row r="528" spans="1:15" ht="24.75" customHeight="1" x14ac:dyDescent="0.25">
      <c r="A528" s="6">
        <v>520</v>
      </c>
      <c r="B528" s="6" t="s">
        <v>641</v>
      </c>
      <c r="C528" s="6" t="s">
        <v>626</v>
      </c>
      <c r="D528" s="6" t="s">
        <v>103</v>
      </c>
      <c r="E528" s="6" t="s">
        <v>36</v>
      </c>
      <c r="F528" s="6" t="s">
        <v>29</v>
      </c>
      <c r="G528" s="7">
        <v>11000</v>
      </c>
      <c r="H528" s="7">
        <v>0</v>
      </c>
      <c r="I528" s="7">
        <v>11000</v>
      </c>
      <c r="J528" s="7">
        <v>315.7</v>
      </c>
      <c r="K528" s="7">
        <v>0</v>
      </c>
      <c r="L528" s="7">
        <f t="shared" ref="L528:L594" si="27">+I528*3.04%</f>
        <v>334.4</v>
      </c>
      <c r="M528" s="7">
        <v>5440.08</v>
      </c>
      <c r="N528" s="7">
        <f t="shared" si="25"/>
        <v>6090.18</v>
      </c>
      <c r="O528" s="7">
        <f t="shared" si="26"/>
        <v>4909.82</v>
      </c>
    </row>
    <row r="529" spans="1:15" ht="24.75" customHeight="1" x14ac:dyDescent="0.25">
      <c r="A529" s="6">
        <v>521</v>
      </c>
      <c r="B529" s="6" t="s">
        <v>642</v>
      </c>
      <c r="C529" s="6" t="s">
        <v>626</v>
      </c>
      <c r="D529" s="6" t="s">
        <v>643</v>
      </c>
      <c r="E529" s="6" t="s">
        <v>36</v>
      </c>
      <c r="F529" s="6" t="s">
        <v>29</v>
      </c>
      <c r="G529" s="7">
        <v>11000</v>
      </c>
      <c r="H529" s="7">
        <v>0</v>
      </c>
      <c r="I529" s="7">
        <v>11000</v>
      </c>
      <c r="J529" s="7">
        <v>315.7</v>
      </c>
      <c r="K529" s="7">
        <v>0</v>
      </c>
      <c r="L529" s="7">
        <f t="shared" si="27"/>
        <v>334.4</v>
      </c>
      <c r="M529" s="7">
        <v>25</v>
      </c>
      <c r="N529" s="7">
        <f t="shared" si="25"/>
        <v>675.09999999999991</v>
      </c>
      <c r="O529" s="7">
        <f t="shared" si="26"/>
        <v>10324.9</v>
      </c>
    </row>
    <row r="530" spans="1:15" ht="24.75" customHeight="1" x14ac:dyDescent="0.25">
      <c r="A530" s="6">
        <v>522</v>
      </c>
      <c r="B530" s="6" t="s">
        <v>644</v>
      </c>
      <c r="C530" s="6" t="s">
        <v>626</v>
      </c>
      <c r="D530" s="6" t="s">
        <v>186</v>
      </c>
      <c r="E530" s="6" t="s">
        <v>28</v>
      </c>
      <c r="F530" s="6" t="s">
        <v>29</v>
      </c>
      <c r="G530" s="7">
        <v>50000</v>
      </c>
      <c r="H530" s="7">
        <v>0</v>
      </c>
      <c r="I530" s="7">
        <v>50000</v>
      </c>
      <c r="J530" s="7">
        <v>1435</v>
      </c>
      <c r="K530" s="7">
        <v>1596.68</v>
      </c>
      <c r="L530" s="7">
        <f t="shared" si="27"/>
        <v>1520</v>
      </c>
      <c r="M530" s="7">
        <v>11088.99</v>
      </c>
      <c r="N530" s="7">
        <f t="shared" si="25"/>
        <v>15640.67</v>
      </c>
      <c r="O530" s="7">
        <f t="shared" si="26"/>
        <v>34359.33</v>
      </c>
    </row>
    <row r="531" spans="1:15" ht="24.75" customHeight="1" x14ac:dyDescent="0.25">
      <c r="A531" s="6">
        <v>523</v>
      </c>
      <c r="B531" s="6" t="s">
        <v>645</v>
      </c>
      <c r="C531" s="6" t="s">
        <v>626</v>
      </c>
      <c r="D531" s="6" t="s">
        <v>177</v>
      </c>
      <c r="E531" s="6" t="s">
        <v>36</v>
      </c>
      <c r="F531" s="6" t="s">
        <v>29</v>
      </c>
      <c r="G531" s="7">
        <v>15000</v>
      </c>
      <c r="H531" s="7">
        <v>0</v>
      </c>
      <c r="I531" s="7">
        <v>15000</v>
      </c>
      <c r="J531" s="7">
        <v>430.5</v>
      </c>
      <c r="K531" s="7">
        <v>0</v>
      </c>
      <c r="L531" s="7">
        <v>456</v>
      </c>
      <c r="M531" s="7">
        <v>1740.46</v>
      </c>
      <c r="N531" s="7">
        <f t="shared" si="25"/>
        <v>2626.96</v>
      </c>
      <c r="O531" s="7">
        <f t="shared" si="26"/>
        <v>12373.04</v>
      </c>
    </row>
    <row r="532" spans="1:15" ht="24.75" customHeight="1" x14ac:dyDescent="0.25">
      <c r="A532" s="6">
        <v>524</v>
      </c>
      <c r="B532" s="6" t="s">
        <v>646</v>
      </c>
      <c r="C532" s="6" t="s">
        <v>626</v>
      </c>
      <c r="D532" s="6" t="s">
        <v>186</v>
      </c>
      <c r="E532" s="6" t="s">
        <v>28</v>
      </c>
      <c r="F532" s="6" t="s">
        <v>29</v>
      </c>
      <c r="G532" s="7">
        <v>45000</v>
      </c>
      <c r="H532" s="7">
        <v>0</v>
      </c>
      <c r="I532" s="7">
        <v>45000</v>
      </c>
      <c r="J532" s="7">
        <v>1291.5</v>
      </c>
      <c r="K532" s="7">
        <v>1148.33</v>
      </c>
      <c r="L532" s="7">
        <v>1368</v>
      </c>
      <c r="M532" s="7">
        <v>425</v>
      </c>
      <c r="N532" s="7">
        <f t="shared" si="25"/>
        <v>4232.83</v>
      </c>
      <c r="O532" s="7">
        <f t="shared" si="26"/>
        <v>40767.17</v>
      </c>
    </row>
    <row r="533" spans="1:15" ht="24.75" customHeight="1" x14ac:dyDescent="0.25">
      <c r="A533" s="6">
        <v>525</v>
      </c>
      <c r="B533" s="6" t="s">
        <v>647</v>
      </c>
      <c r="C533" s="6" t="s">
        <v>626</v>
      </c>
      <c r="D533" s="6" t="s">
        <v>186</v>
      </c>
      <c r="E533" s="6" t="s">
        <v>28</v>
      </c>
      <c r="F533" s="6" t="s">
        <v>29</v>
      </c>
      <c r="G533" s="7">
        <v>50000</v>
      </c>
      <c r="H533" s="7">
        <v>0</v>
      </c>
      <c r="I533" s="7">
        <v>50000</v>
      </c>
      <c r="J533" s="7">
        <v>1435</v>
      </c>
      <c r="K533" s="7">
        <v>1854</v>
      </c>
      <c r="L533" s="7">
        <f t="shared" si="27"/>
        <v>1520</v>
      </c>
      <c r="M533" s="7">
        <v>425</v>
      </c>
      <c r="N533" s="7">
        <f t="shared" si="25"/>
        <v>5234</v>
      </c>
      <c r="O533" s="7">
        <f t="shared" si="26"/>
        <v>44766</v>
      </c>
    </row>
    <row r="534" spans="1:15" ht="24.75" customHeight="1" x14ac:dyDescent="0.25">
      <c r="A534" s="6">
        <v>526</v>
      </c>
      <c r="B534" s="6" t="s">
        <v>648</v>
      </c>
      <c r="C534" s="6" t="s">
        <v>626</v>
      </c>
      <c r="D534" s="6" t="s">
        <v>67</v>
      </c>
      <c r="E534" s="6" t="s">
        <v>28</v>
      </c>
      <c r="F534" s="6" t="s">
        <v>37</v>
      </c>
      <c r="G534" s="7">
        <v>22050</v>
      </c>
      <c r="H534" s="7">
        <v>0</v>
      </c>
      <c r="I534" s="7">
        <v>22050</v>
      </c>
      <c r="J534" s="7">
        <v>632.84</v>
      </c>
      <c r="K534" s="7">
        <v>0</v>
      </c>
      <c r="L534" s="7">
        <f t="shared" si="27"/>
        <v>670.32</v>
      </c>
      <c r="M534" s="7">
        <v>673.5</v>
      </c>
      <c r="N534" s="7">
        <f t="shared" si="25"/>
        <v>1976.66</v>
      </c>
      <c r="O534" s="7">
        <f t="shared" si="26"/>
        <v>20073.34</v>
      </c>
    </row>
    <row r="535" spans="1:15" ht="24.75" customHeight="1" x14ac:dyDescent="0.25">
      <c r="A535" s="6">
        <v>527</v>
      </c>
      <c r="B535" s="6" t="s">
        <v>649</v>
      </c>
      <c r="C535" s="6" t="s">
        <v>626</v>
      </c>
      <c r="D535" s="6" t="s">
        <v>103</v>
      </c>
      <c r="E535" s="6" t="s">
        <v>36</v>
      </c>
      <c r="F535" s="6" t="s">
        <v>29</v>
      </c>
      <c r="G535" s="7">
        <v>15000</v>
      </c>
      <c r="H535" s="7">
        <v>0</v>
      </c>
      <c r="I535" s="7">
        <v>15000</v>
      </c>
      <c r="J535" s="7">
        <v>430.5</v>
      </c>
      <c r="K535" s="7">
        <v>0</v>
      </c>
      <c r="L535" s="7">
        <v>456</v>
      </c>
      <c r="M535" s="7">
        <v>1740.46</v>
      </c>
      <c r="N535" s="7">
        <f t="shared" si="25"/>
        <v>2626.96</v>
      </c>
      <c r="O535" s="7">
        <f t="shared" si="26"/>
        <v>12373.04</v>
      </c>
    </row>
    <row r="536" spans="1:15" ht="24.75" customHeight="1" x14ac:dyDescent="0.25">
      <c r="A536" s="6">
        <v>528</v>
      </c>
      <c r="B536" s="6" t="s">
        <v>650</v>
      </c>
      <c r="C536" s="6" t="s">
        <v>626</v>
      </c>
      <c r="D536" s="6" t="s">
        <v>103</v>
      </c>
      <c r="E536" s="6" t="s">
        <v>36</v>
      </c>
      <c r="F536" s="6" t="s">
        <v>29</v>
      </c>
      <c r="G536" s="7">
        <v>15000</v>
      </c>
      <c r="H536" s="7">
        <v>0</v>
      </c>
      <c r="I536" s="7">
        <v>15000</v>
      </c>
      <c r="J536" s="7">
        <v>430.5</v>
      </c>
      <c r="K536" s="7">
        <v>0</v>
      </c>
      <c r="L536" s="7">
        <v>456</v>
      </c>
      <c r="M536" s="7">
        <v>25</v>
      </c>
      <c r="N536" s="7">
        <f t="shared" si="25"/>
        <v>911.5</v>
      </c>
      <c r="O536" s="7">
        <f t="shared" si="26"/>
        <v>14088.5</v>
      </c>
    </row>
    <row r="537" spans="1:15" ht="24.75" customHeight="1" x14ac:dyDescent="0.25">
      <c r="A537" s="6">
        <v>529</v>
      </c>
      <c r="B537" s="6" t="s">
        <v>651</v>
      </c>
      <c r="C537" s="6" t="s">
        <v>626</v>
      </c>
      <c r="D537" s="6" t="s">
        <v>186</v>
      </c>
      <c r="E537" s="6" t="s">
        <v>55</v>
      </c>
      <c r="F537" s="6" t="s">
        <v>37</v>
      </c>
      <c r="G537" s="7">
        <v>50000</v>
      </c>
      <c r="H537" s="7">
        <v>0</v>
      </c>
      <c r="I537" s="7">
        <v>50000</v>
      </c>
      <c r="J537" s="7">
        <v>1435</v>
      </c>
      <c r="K537" s="7">
        <v>1339.36</v>
      </c>
      <c r="L537" s="7">
        <f t="shared" si="27"/>
        <v>1520</v>
      </c>
      <c r="M537" s="7">
        <v>4504.42</v>
      </c>
      <c r="N537" s="7">
        <f t="shared" si="25"/>
        <v>8798.7799999999988</v>
      </c>
      <c r="O537" s="7">
        <f t="shared" si="26"/>
        <v>41201.22</v>
      </c>
    </row>
    <row r="538" spans="1:15" ht="24.75" customHeight="1" x14ac:dyDescent="0.25">
      <c r="A538" s="6">
        <v>530</v>
      </c>
      <c r="B538" s="6" t="s">
        <v>652</v>
      </c>
      <c r="C538" s="6" t="s">
        <v>626</v>
      </c>
      <c r="D538" s="6" t="s">
        <v>186</v>
      </c>
      <c r="E538" s="6" t="s">
        <v>28</v>
      </c>
      <c r="F538" s="6" t="s">
        <v>37</v>
      </c>
      <c r="G538" s="7">
        <v>50000</v>
      </c>
      <c r="H538" s="7">
        <v>0</v>
      </c>
      <c r="I538" s="7">
        <v>50000</v>
      </c>
      <c r="J538" s="7">
        <v>1435</v>
      </c>
      <c r="K538" s="7">
        <v>1854</v>
      </c>
      <c r="L538" s="7">
        <v>1520</v>
      </c>
      <c r="M538" s="7">
        <v>3250</v>
      </c>
      <c r="N538" s="7">
        <f t="shared" si="25"/>
        <v>8059</v>
      </c>
      <c r="O538" s="7">
        <f t="shared" si="26"/>
        <v>41941</v>
      </c>
    </row>
    <row r="539" spans="1:15" ht="24.75" customHeight="1" x14ac:dyDescent="0.25">
      <c r="A539" s="6">
        <v>531</v>
      </c>
      <c r="B539" s="6" t="s">
        <v>653</v>
      </c>
      <c r="C539" s="6" t="s">
        <v>626</v>
      </c>
      <c r="D539" s="6" t="s">
        <v>654</v>
      </c>
      <c r="E539" s="6" t="s">
        <v>28</v>
      </c>
      <c r="F539" s="6" t="s">
        <v>29</v>
      </c>
      <c r="G539" s="7">
        <v>50000</v>
      </c>
      <c r="H539" s="7">
        <v>0</v>
      </c>
      <c r="I539" s="7">
        <v>50000</v>
      </c>
      <c r="J539" s="7">
        <v>1435</v>
      </c>
      <c r="K539" s="7">
        <v>1854</v>
      </c>
      <c r="L539" s="7">
        <f t="shared" si="27"/>
        <v>1520</v>
      </c>
      <c r="M539" s="7">
        <v>525</v>
      </c>
      <c r="N539" s="7">
        <f t="shared" si="25"/>
        <v>5334</v>
      </c>
      <c r="O539" s="7">
        <f t="shared" si="26"/>
        <v>44666</v>
      </c>
    </row>
    <row r="540" spans="1:15" ht="24.75" customHeight="1" x14ac:dyDescent="0.25">
      <c r="A540" s="6">
        <v>532</v>
      </c>
      <c r="B540" s="6" t="s">
        <v>655</v>
      </c>
      <c r="C540" s="6" t="s">
        <v>626</v>
      </c>
      <c r="D540" s="6" t="s">
        <v>186</v>
      </c>
      <c r="E540" s="6" t="s">
        <v>55</v>
      </c>
      <c r="F540" s="6" t="s">
        <v>29</v>
      </c>
      <c r="G540" s="7">
        <v>50000</v>
      </c>
      <c r="H540" s="7">
        <v>0</v>
      </c>
      <c r="I540" s="7">
        <v>50000</v>
      </c>
      <c r="J540" s="7">
        <v>1435</v>
      </c>
      <c r="K540" s="7">
        <v>1596.68</v>
      </c>
      <c r="L540" s="7">
        <f t="shared" si="27"/>
        <v>1520</v>
      </c>
      <c r="M540" s="7">
        <v>2140.46</v>
      </c>
      <c r="N540" s="7">
        <f t="shared" si="25"/>
        <v>6692.14</v>
      </c>
      <c r="O540" s="7">
        <f t="shared" si="26"/>
        <v>43307.86</v>
      </c>
    </row>
    <row r="541" spans="1:15" ht="24.75" customHeight="1" x14ac:dyDescent="0.25">
      <c r="A541" s="6">
        <v>533</v>
      </c>
      <c r="B541" s="6" t="s">
        <v>656</v>
      </c>
      <c r="C541" s="6" t="s">
        <v>626</v>
      </c>
      <c r="D541" s="6" t="s">
        <v>186</v>
      </c>
      <c r="E541" s="6" t="s">
        <v>28</v>
      </c>
      <c r="F541" s="6" t="s">
        <v>37</v>
      </c>
      <c r="G541" s="7">
        <v>50000</v>
      </c>
      <c r="H541" s="7">
        <v>0</v>
      </c>
      <c r="I541" s="7">
        <v>50000</v>
      </c>
      <c r="J541" s="7">
        <v>1435</v>
      </c>
      <c r="K541" s="7">
        <v>1854</v>
      </c>
      <c r="L541" s="7">
        <f t="shared" si="27"/>
        <v>1520</v>
      </c>
      <c r="M541" s="7">
        <v>25</v>
      </c>
      <c r="N541" s="7">
        <f t="shared" si="25"/>
        <v>4834</v>
      </c>
      <c r="O541" s="7">
        <f t="shared" si="26"/>
        <v>45166</v>
      </c>
    </row>
    <row r="542" spans="1:15" ht="24.75" customHeight="1" x14ac:dyDescent="0.25">
      <c r="A542" s="6">
        <v>534</v>
      </c>
      <c r="B542" s="6" t="s">
        <v>657</v>
      </c>
      <c r="C542" s="6" t="s">
        <v>626</v>
      </c>
      <c r="D542" s="6" t="s">
        <v>103</v>
      </c>
      <c r="E542" s="6" t="s">
        <v>36</v>
      </c>
      <c r="F542" s="6" t="s">
        <v>37</v>
      </c>
      <c r="G542" s="7">
        <v>16000</v>
      </c>
      <c r="H542" s="7">
        <v>0</v>
      </c>
      <c r="I542" s="7">
        <v>16000</v>
      </c>
      <c r="J542" s="7">
        <v>459.2</v>
      </c>
      <c r="K542" s="7">
        <v>0</v>
      </c>
      <c r="L542" s="7">
        <v>486.4</v>
      </c>
      <c r="M542" s="7">
        <v>25</v>
      </c>
      <c r="N542" s="7">
        <f t="shared" si="25"/>
        <v>970.59999999999991</v>
      </c>
      <c r="O542" s="7">
        <f t="shared" si="26"/>
        <v>15029.4</v>
      </c>
    </row>
    <row r="543" spans="1:15" ht="24.75" customHeight="1" x14ac:dyDescent="0.25">
      <c r="A543" s="6">
        <v>535</v>
      </c>
      <c r="B543" s="6" t="s">
        <v>658</v>
      </c>
      <c r="C543" s="6" t="s">
        <v>626</v>
      </c>
      <c r="D543" s="6" t="s">
        <v>103</v>
      </c>
      <c r="E543" s="6" t="s">
        <v>36</v>
      </c>
      <c r="F543" s="6" t="s">
        <v>29</v>
      </c>
      <c r="G543" s="7">
        <v>15000</v>
      </c>
      <c r="H543" s="7">
        <v>0</v>
      </c>
      <c r="I543" s="7">
        <v>15000</v>
      </c>
      <c r="J543" s="7">
        <v>430.5</v>
      </c>
      <c r="K543" s="7">
        <v>0</v>
      </c>
      <c r="L543" s="7">
        <v>456</v>
      </c>
      <c r="M543" s="7">
        <v>25</v>
      </c>
      <c r="N543" s="7">
        <f t="shared" si="25"/>
        <v>911.5</v>
      </c>
      <c r="O543" s="7">
        <f t="shared" si="26"/>
        <v>14088.5</v>
      </c>
    </row>
    <row r="544" spans="1:15" ht="24.75" customHeight="1" x14ac:dyDescent="0.25">
      <c r="A544" s="6">
        <v>536</v>
      </c>
      <c r="B544" s="6" t="s">
        <v>659</v>
      </c>
      <c r="C544" s="6" t="s">
        <v>626</v>
      </c>
      <c r="D544" s="6" t="s">
        <v>177</v>
      </c>
      <c r="E544" s="6" t="s">
        <v>55</v>
      </c>
      <c r="F544" s="6" t="s">
        <v>29</v>
      </c>
      <c r="G544" s="7">
        <v>15000</v>
      </c>
      <c r="H544" s="7">
        <v>0</v>
      </c>
      <c r="I544" s="7">
        <v>15000</v>
      </c>
      <c r="J544" s="7">
        <v>430.5</v>
      </c>
      <c r="K544" s="7">
        <v>0</v>
      </c>
      <c r="L544" s="7">
        <v>456</v>
      </c>
      <c r="M544" s="7">
        <v>25</v>
      </c>
      <c r="N544" s="7">
        <f t="shared" si="25"/>
        <v>911.5</v>
      </c>
      <c r="O544" s="7">
        <f t="shared" si="26"/>
        <v>14088.5</v>
      </c>
    </row>
    <row r="545" spans="1:15" ht="24.75" customHeight="1" x14ac:dyDescent="0.25">
      <c r="A545" s="6">
        <v>537</v>
      </c>
      <c r="B545" s="6" t="s">
        <v>660</v>
      </c>
      <c r="C545" s="6" t="s">
        <v>626</v>
      </c>
      <c r="D545" s="6" t="s">
        <v>186</v>
      </c>
      <c r="E545" s="6" t="s">
        <v>55</v>
      </c>
      <c r="F545" s="6" t="s">
        <v>37</v>
      </c>
      <c r="G545" s="7">
        <v>50000</v>
      </c>
      <c r="H545" s="7">
        <v>0</v>
      </c>
      <c r="I545" s="7">
        <v>50000</v>
      </c>
      <c r="J545" s="7">
        <v>1435</v>
      </c>
      <c r="K545" s="7">
        <v>1854</v>
      </c>
      <c r="L545" s="7">
        <f t="shared" si="27"/>
        <v>1520</v>
      </c>
      <c r="M545" s="7">
        <v>925</v>
      </c>
      <c r="N545" s="7">
        <f t="shared" si="25"/>
        <v>5734</v>
      </c>
      <c r="O545" s="7">
        <f t="shared" si="26"/>
        <v>44266</v>
      </c>
    </row>
    <row r="546" spans="1:15" ht="24.75" customHeight="1" x14ac:dyDescent="0.25">
      <c r="A546" s="6">
        <v>538</v>
      </c>
      <c r="B546" s="6" t="s">
        <v>661</v>
      </c>
      <c r="C546" s="6" t="s">
        <v>626</v>
      </c>
      <c r="D546" s="6" t="s">
        <v>67</v>
      </c>
      <c r="E546" s="6" t="s">
        <v>36</v>
      </c>
      <c r="F546" s="6" t="s">
        <v>37</v>
      </c>
      <c r="G546" s="7">
        <v>30000</v>
      </c>
      <c r="H546" s="7">
        <v>0</v>
      </c>
      <c r="I546" s="7">
        <v>30000</v>
      </c>
      <c r="J546" s="7">
        <v>861</v>
      </c>
      <c r="K546" s="7">
        <v>0</v>
      </c>
      <c r="L546" s="7">
        <f t="shared" si="27"/>
        <v>912</v>
      </c>
      <c r="M546" s="7">
        <v>3095.46</v>
      </c>
      <c r="N546" s="7">
        <f t="shared" si="25"/>
        <v>4868.46</v>
      </c>
      <c r="O546" s="7">
        <f t="shared" si="26"/>
        <v>25131.54</v>
      </c>
    </row>
    <row r="547" spans="1:15" ht="24.75" customHeight="1" x14ac:dyDescent="0.25">
      <c r="A547" s="6">
        <v>539</v>
      </c>
      <c r="B547" s="6" t="s">
        <v>662</v>
      </c>
      <c r="C547" s="6" t="s">
        <v>626</v>
      </c>
      <c r="D547" s="6" t="s">
        <v>186</v>
      </c>
      <c r="E547" s="6" t="s">
        <v>55</v>
      </c>
      <c r="F547" s="6" t="s">
        <v>29</v>
      </c>
      <c r="G547" s="7">
        <v>50000</v>
      </c>
      <c r="H547" s="7">
        <v>0</v>
      </c>
      <c r="I547" s="7">
        <v>50000</v>
      </c>
      <c r="J547" s="7">
        <v>1435</v>
      </c>
      <c r="K547" s="7">
        <v>1596.68</v>
      </c>
      <c r="L547" s="7">
        <f t="shared" si="27"/>
        <v>1520</v>
      </c>
      <c r="M547" s="7">
        <v>24771.11</v>
      </c>
      <c r="N547" s="7">
        <f t="shared" si="25"/>
        <v>29322.79</v>
      </c>
      <c r="O547" s="7">
        <f t="shared" si="26"/>
        <v>20677.21</v>
      </c>
    </row>
    <row r="548" spans="1:15" ht="24.75" customHeight="1" x14ac:dyDescent="0.25">
      <c r="A548" s="6">
        <v>540</v>
      </c>
      <c r="B548" s="6" t="s">
        <v>663</v>
      </c>
      <c r="C548" s="6" t="s">
        <v>626</v>
      </c>
      <c r="D548" s="6" t="s">
        <v>177</v>
      </c>
      <c r="E548" s="6" t="s">
        <v>36</v>
      </c>
      <c r="F548" s="6" t="s">
        <v>29</v>
      </c>
      <c r="G548" s="7">
        <v>11000</v>
      </c>
      <c r="H548" s="7">
        <v>0</v>
      </c>
      <c r="I548" s="7">
        <v>11000</v>
      </c>
      <c r="J548" s="7">
        <v>315.7</v>
      </c>
      <c r="K548" s="7">
        <v>0</v>
      </c>
      <c r="L548" s="7">
        <f t="shared" si="27"/>
        <v>334.4</v>
      </c>
      <c r="M548" s="7">
        <v>25</v>
      </c>
      <c r="N548" s="7">
        <f t="shared" si="25"/>
        <v>675.09999999999991</v>
      </c>
      <c r="O548" s="7">
        <f t="shared" si="26"/>
        <v>10324.9</v>
      </c>
    </row>
    <row r="549" spans="1:15" ht="24.75" customHeight="1" x14ac:dyDescent="0.25">
      <c r="A549" s="6">
        <v>541</v>
      </c>
      <c r="B549" s="6" t="s">
        <v>664</v>
      </c>
      <c r="C549" s="6" t="s">
        <v>626</v>
      </c>
      <c r="D549" s="6" t="s">
        <v>186</v>
      </c>
      <c r="E549" s="6" t="s">
        <v>28</v>
      </c>
      <c r="F549" s="6" t="s">
        <v>29</v>
      </c>
      <c r="G549" s="7">
        <v>50000</v>
      </c>
      <c r="H549" s="7">
        <v>0</v>
      </c>
      <c r="I549" s="7">
        <v>50000</v>
      </c>
      <c r="J549" s="7">
        <v>1435</v>
      </c>
      <c r="K549" s="7">
        <v>1596.68</v>
      </c>
      <c r="L549" s="7">
        <v>1520</v>
      </c>
      <c r="M549" s="7">
        <v>1740.46</v>
      </c>
      <c r="N549" s="7">
        <f t="shared" si="25"/>
        <v>6292.14</v>
      </c>
      <c r="O549" s="7">
        <f t="shared" si="26"/>
        <v>43707.86</v>
      </c>
    </row>
    <row r="550" spans="1:15" ht="24.75" customHeight="1" x14ac:dyDescent="0.25">
      <c r="A550" s="6">
        <v>542</v>
      </c>
      <c r="B550" s="6" t="s">
        <v>665</v>
      </c>
      <c r="C550" s="6" t="s">
        <v>626</v>
      </c>
      <c r="D550" s="6" t="s">
        <v>200</v>
      </c>
      <c r="E550" s="6" t="s">
        <v>55</v>
      </c>
      <c r="F550" s="6" t="s">
        <v>37</v>
      </c>
      <c r="G550" s="7">
        <v>40000</v>
      </c>
      <c r="H550" s="7">
        <v>0</v>
      </c>
      <c r="I550" s="7">
        <v>40000</v>
      </c>
      <c r="J550" s="7">
        <v>1148</v>
      </c>
      <c r="K550" s="7">
        <v>442.65</v>
      </c>
      <c r="L550" s="7">
        <v>1216</v>
      </c>
      <c r="M550" s="7">
        <v>25</v>
      </c>
      <c r="N550" s="7">
        <f t="shared" si="25"/>
        <v>2831.65</v>
      </c>
      <c r="O550" s="7">
        <f t="shared" si="26"/>
        <v>37168.35</v>
      </c>
    </row>
    <row r="551" spans="1:15" ht="24.75" customHeight="1" x14ac:dyDescent="0.25">
      <c r="A551" s="6">
        <v>543</v>
      </c>
      <c r="B551" s="6" t="s">
        <v>666</v>
      </c>
      <c r="C551" s="6" t="s">
        <v>626</v>
      </c>
      <c r="D551" s="6" t="s">
        <v>200</v>
      </c>
      <c r="E551" s="6" t="s">
        <v>55</v>
      </c>
      <c r="F551" s="6" t="s">
        <v>29</v>
      </c>
      <c r="G551" s="7">
        <v>40000</v>
      </c>
      <c r="H551" s="7">
        <v>0</v>
      </c>
      <c r="I551" s="7">
        <v>40000</v>
      </c>
      <c r="J551" s="7">
        <v>1148</v>
      </c>
      <c r="K551" s="7">
        <v>442.65</v>
      </c>
      <c r="L551" s="7">
        <v>1216</v>
      </c>
      <c r="M551" s="7">
        <v>825</v>
      </c>
      <c r="N551" s="7">
        <f t="shared" si="25"/>
        <v>3631.65</v>
      </c>
      <c r="O551" s="7">
        <f t="shared" si="26"/>
        <v>36368.35</v>
      </c>
    </row>
    <row r="552" spans="1:15" ht="24.75" customHeight="1" x14ac:dyDescent="0.25">
      <c r="A552" s="6">
        <v>544</v>
      </c>
      <c r="B552" t="s">
        <v>1067</v>
      </c>
      <c r="C552" s="6" t="s">
        <v>626</v>
      </c>
      <c r="D552" s="6" t="s">
        <v>200</v>
      </c>
      <c r="E552" s="6" t="s">
        <v>55</v>
      </c>
      <c r="F552" s="6" t="s">
        <v>37</v>
      </c>
      <c r="G552" s="7">
        <v>45000</v>
      </c>
      <c r="H552" s="7">
        <v>0</v>
      </c>
      <c r="I552" s="7">
        <v>45000</v>
      </c>
      <c r="J552" s="7">
        <v>1291.5</v>
      </c>
      <c r="K552" s="7">
        <v>1148.33</v>
      </c>
      <c r="L552" s="7">
        <v>1368</v>
      </c>
      <c r="M552" s="7">
        <v>525</v>
      </c>
      <c r="N552" s="7">
        <f t="shared" si="25"/>
        <v>4332.83</v>
      </c>
      <c r="O552" s="7">
        <f t="shared" si="26"/>
        <v>40667.17</v>
      </c>
    </row>
    <row r="553" spans="1:15" ht="24.75" customHeight="1" x14ac:dyDescent="0.25">
      <c r="A553" s="6">
        <v>545</v>
      </c>
      <c r="B553" s="6" t="s">
        <v>667</v>
      </c>
      <c r="C553" s="6" t="s">
        <v>626</v>
      </c>
      <c r="D553" s="6" t="s">
        <v>47</v>
      </c>
      <c r="E553" s="6" t="s">
        <v>36</v>
      </c>
      <c r="F553" s="6" t="s">
        <v>37</v>
      </c>
      <c r="G553" s="7">
        <v>15000</v>
      </c>
      <c r="H553" s="7">
        <v>0</v>
      </c>
      <c r="I553" s="7">
        <v>15000</v>
      </c>
      <c r="J553" s="7">
        <v>430.5</v>
      </c>
      <c r="K553" s="7">
        <v>0</v>
      </c>
      <c r="L553" s="7">
        <v>456</v>
      </c>
      <c r="M553" s="7">
        <v>3455.92</v>
      </c>
      <c r="N553" s="7">
        <f t="shared" si="25"/>
        <v>4342.42</v>
      </c>
      <c r="O553" s="7">
        <f t="shared" si="26"/>
        <v>10657.58</v>
      </c>
    </row>
    <row r="554" spans="1:15" ht="24.75" customHeight="1" x14ac:dyDescent="0.25">
      <c r="A554" s="6">
        <v>546</v>
      </c>
      <c r="B554" s="6" t="s">
        <v>668</v>
      </c>
      <c r="C554" s="6" t="s">
        <v>626</v>
      </c>
      <c r="D554" s="6" t="s">
        <v>47</v>
      </c>
      <c r="E554" s="6" t="s">
        <v>36</v>
      </c>
      <c r="F554" s="6" t="s">
        <v>37</v>
      </c>
      <c r="G554" s="7">
        <v>15000</v>
      </c>
      <c r="H554" s="7">
        <v>0</v>
      </c>
      <c r="I554" s="7">
        <v>15000</v>
      </c>
      <c r="J554" s="7">
        <v>430.5</v>
      </c>
      <c r="K554" s="7">
        <v>0</v>
      </c>
      <c r="L554" s="7">
        <v>456</v>
      </c>
      <c r="M554" s="7">
        <v>25</v>
      </c>
      <c r="N554" s="7">
        <f t="shared" si="25"/>
        <v>911.5</v>
      </c>
      <c r="O554" s="7">
        <f t="shared" si="26"/>
        <v>14088.5</v>
      </c>
    </row>
    <row r="555" spans="1:15" ht="24.75" customHeight="1" x14ac:dyDescent="0.25">
      <c r="A555" s="6">
        <v>547</v>
      </c>
      <c r="B555" s="6" t="s">
        <v>669</v>
      </c>
      <c r="C555" s="6" t="s">
        <v>626</v>
      </c>
      <c r="D555" s="6" t="s">
        <v>47</v>
      </c>
      <c r="E555" s="6" t="s">
        <v>36</v>
      </c>
      <c r="F555" s="6" t="s">
        <v>29</v>
      </c>
      <c r="G555" s="7">
        <v>11000</v>
      </c>
      <c r="H555" s="7">
        <v>0</v>
      </c>
      <c r="I555" s="7">
        <v>11000</v>
      </c>
      <c r="J555" s="7">
        <v>315.7</v>
      </c>
      <c r="K555" s="7">
        <v>0</v>
      </c>
      <c r="L555" s="7">
        <v>334.4</v>
      </c>
      <c r="M555" s="7">
        <v>25</v>
      </c>
      <c r="N555" s="7">
        <f t="shared" si="25"/>
        <v>675.09999999999991</v>
      </c>
      <c r="O555" s="7">
        <f t="shared" si="26"/>
        <v>10324.9</v>
      </c>
    </row>
    <row r="556" spans="1:15" ht="24.75" customHeight="1" x14ac:dyDescent="0.25">
      <c r="A556" s="6">
        <v>548</v>
      </c>
      <c r="B556" t="s">
        <v>670</v>
      </c>
      <c r="C556" s="6" t="s">
        <v>626</v>
      </c>
      <c r="D556" s="6" t="s">
        <v>47</v>
      </c>
      <c r="E556" s="6" t="s">
        <v>36</v>
      </c>
      <c r="F556" s="7" t="s">
        <v>29</v>
      </c>
      <c r="G556" s="7">
        <v>15000</v>
      </c>
      <c r="H556" s="7">
        <v>0</v>
      </c>
      <c r="I556" s="7">
        <v>15000</v>
      </c>
      <c r="J556" s="7">
        <v>430.5</v>
      </c>
      <c r="K556" s="7">
        <v>0</v>
      </c>
      <c r="L556" s="7">
        <v>456</v>
      </c>
      <c r="M556" s="7">
        <v>25</v>
      </c>
      <c r="N556" s="7">
        <f t="shared" si="25"/>
        <v>911.5</v>
      </c>
      <c r="O556" s="7">
        <f t="shared" si="26"/>
        <v>14088.5</v>
      </c>
    </row>
    <row r="557" spans="1:15" ht="24.75" customHeight="1" x14ac:dyDescent="0.25">
      <c r="A557" s="6">
        <v>549</v>
      </c>
      <c r="B557" t="s">
        <v>1324</v>
      </c>
      <c r="C557" s="6" t="s">
        <v>626</v>
      </c>
      <c r="D557" s="6" t="s">
        <v>47</v>
      </c>
      <c r="E557" s="6" t="s">
        <v>36</v>
      </c>
      <c r="F557" s="7" t="s">
        <v>29</v>
      </c>
      <c r="G557" s="7">
        <v>15000</v>
      </c>
      <c r="H557" s="7">
        <v>0</v>
      </c>
      <c r="I557" s="7">
        <v>15000</v>
      </c>
      <c r="J557" s="7">
        <v>430.5</v>
      </c>
      <c r="K557" s="7">
        <v>0</v>
      </c>
      <c r="L557" s="7">
        <v>456</v>
      </c>
      <c r="M557" s="7">
        <v>25</v>
      </c>
      <c r="N557" s="7">
        <f t="shared" si="25"/>
        <v>911.5</v>
      </c>
      <c r="O557" s="7">
        <f t="shared" si="26"/>
        <v>14088.5</v>
      </c>
    </row>
    <row r="558" spans="1:15" ht="24.75" customHeight="1" x14ac:dyDescent="0.25">
      <c r="A558" s="6">
        <v>550</v>
      </c>
      <c r="B558" s="6" t="s">
        <v>671</v>
      </c>
      <c r="C558" s="6" t="s">
        <v>626</v>
      </c>
      <c r="D558" s="6" t="s">
        <v>103</v>
      </c>
      <c r="E558" s="6" t="s">
        <v>36</v>
      </c>
      <c r="F558" s="6" t="s">
        <v>29</v>
      </c>
      <c r="G558" s="7">
        <v>15000</v>
      </c>
      <c r="H558" s="7">
        <v>0</v>
      </c>
      <c r="I558" s="7">
        <v>15000</v>
      </c>
      <c r="J558" s="7">
        <v>430.5</v>
      </c>
      <c r="K558" s="7">
        <v>0</v>
      </c>
      <c r="L558" s="7">
        <v>456</v>
      </c>
      <c r="M558" s="7">
        <v>25</v>
      </c>
      <c r="N558" s="7">
        <f t="shared" si="25"/>
        <v>911.5</v>
      </c>
      <c r="O558" s="7">
        <f t="shared" si="26"/>
        <v>14088.5</v>
      </c>
    </row>
    <row r="559" spans="1:15" ht="24.75" customHeight="1" x14ac:dyDescent="0.25">
      <c r="A559" s="6">
        <v>551</v>
      </c>
      <c r="B559" t="s">
        <v>672</v>
      </c>
      <c r="C559" s="6" t="s">
        <v>626</v>
      </c>
      <c r="D559" s="6" t="s">
        <v>103</v>
      </c>
      <c r="E559" s="6" t="s">
        <v>36</v>
      </c>
      <c r="F559" s="6" t="s">
        <v>29</v>
      </c>
      <c r="G559" s="7">
        <v>20000</v>
      </c>
      <c r="H559" s="7">
        <v>0</v>
      </c>
      <c r="I559" s="7">
        <v>20000</v>
      </c>
      <c r="J559" s="7">
        <v>574</v>
      </c>
      <c r="K559" s="7">
        <v>0</v>
      </c>
      <c r="L559" s="7">
        <f t="shared" si="27"/>
        <v>608</v>
      </c>
      <c r="M559" s="7">
        <v>25</v>
      </c>
      <c r="N559" s="7">
        <f t="shared" si="25"/>
        <v>1207</v>
      </c>
      <c r="O559" s="7">
        <f t="shared" si="26"/>
        <v>18793</v>
      </c>
    </row>
    <row r="560" spans="1:15" ht="24.75" customHeight="1" x14ac:dyDescent="0.25">
      <c r="A560" s="6">
        <v>552</v>
      </c>
      <c r="B560" s="6" t="s">
        <v>673</v>
      </c>
      <c r="C560" s="6" t="s">
        <v>626</v>
      </c>
      <c r="D560" s="6" t="s">
        <v>118</v>
      </c>
      <c r="E560" s="6" t="s">
        <v>36</v>
      </c>
      <c r="F560" s="6" t="s">
        <v>37</v>
      </c>
      <c r="G560" s="7">
        <v>15000</v>
      </c>
      <c r="H560" s="7">
        <v>0</v>
      </c>
      <c r="I560" s="7">
        <v>15000</v>
      </c>
      <c r="J560" s="7">
        <v>430.5</v>
      </c>
      <c r="K560" s="7">
        <v>0</v>
      </c>
      <c r="L560" s="7">
        <f t="shared" si="27"/>
        <v>456</v>
      </c>
      <c r="M560" s="7">
        <v>25</v>
      </c>
      <c r="N560" s="7">
        <f t="shared" si="25"/>
        <v>911.5</v>
      </c>
      <c r="O560" s="7">
        <f t="shared" si="26"/>
        <v>14088.5</v>
      </c>
    </row>
    <row r="561" spans="1:15" ht="24.75" customHeight="1" x14ac:dyDescent="0.25">
      <c r="A561" s="6">
        <v>553</v>
      </c>
      <c r="B561" s="10" t="s">
        <v>674</v>
      </c>
      <c r="C561" s="6" t="s">
        <v>626</v>
      </c>
      <c r="D561" s="6" t="s">
        <v>118</v>
      </c>
      <c r="E561" s="6" t="s">
        <v>36</v>
      </c>
      <c r="F561" s="6" t="s">
        <v>37</v>
      </c>
      <c r="G561" s="7">
        <v>11000</v>
      </c>
      <c r="H561" s="7">
        <v>0</v>
      </c>
      <c r="I561" s="7">
        <v>11000</v>
      </c>
      <c r="J561" s="7">
        <v>315.7</v>
      </c>
      <c r="K561" s="7">
        <v>0</v>
      </c>
      <c r="L561" s="7">
        <f t="shared" si="27"/>
        <v>334.4</v>
      </c>
      <c r="M561" s="7">
        <v>25</v>
      </c>
      <c r="N561" s="7">
        <f t="shared" si="25"/>
        <v>675.09999999999991</v>
      </c>
      <c r="O561" s="7">
        <f t="shared" si="26"/>
        <v>10324.9</v>
      </c>
    </row>
    <row r="562" spans="1:15" ht="24.75" customHeight="1" x14ac:dyDescent="0.25">
      <c r="A562" s="6">
        <v>554</v>
      </c>
      <c r="B562" t="s">
        <v>675</v>
      </c>
      <c r="C562" s="6" t="s">
        <v>626</v>
      </c>
      <c r="D562" s="6" t="s">
        <v>118</v>
      </c>
      <c r="E562" s="6" t="s">
        <v>36</v>
      </c>
      <c r="F562" s="6" t="s">
        <v>37</v>
      </c>
      <c r="G562" s="7">
        <v>11000</v>
      </c>
      <c r="H562" s="7">
        <v>0</v>
      </c>
      <c r="I562" s="7">
        <v>11000</v>
      </c>
      <c r="J562" s="7">
        <v>315.7</v>
      </c>
      <c r="K562" s="7">
        <v>0</v>
      </c>
      <c r="L562" s="7">
        <v>334.4</v>
      </c>
      <c r="M562" s="7">
        <v>25</v>
      </c>
      <c r="N562" s="7">
        <f t="shared" si="25"/>
        <v>675.09999999999991</v>
      </c>
      <c r="O562" s="7">
        <f t="shared" si="26"/>
        <v>10324.9</v>
      </c>
    </row>
    <row r="563" spans="1:15" ht="24.75" customHeight="1" x14ac:dyDescent="0.25">
      <c r="A563" s="6">
        <v>555</v>
      </c>
      <c r="B563" s="6" t="s">
        <v>676</v>
      </c>
      <c r="C563" s="6" t="s">
        <v>626</v>
      </c>
      <c r="D563" s="6" t="s">
        <v>47</v>
      </c>
      <c r="E563" s="6" t="s">
        <v>36</v>
      </c>
      <c r="F563" s="6" t="s">
        <v>37</v>
      </c>
      <c r="G563" s="7">
        <v>22000</v>
      </c>
      <c r="H563" s="7">
        <v>0</v>
      </c>
      <c r="I563" s="7">
        <v>22000</v>
      </c>
      <c r="J563" s="7">
        <v>631.4</v>
      </c>
      <c r="K563" s="7">
        <v>0</v>
      </c>
      <c r="L563" s="7">
        <f t="shared" si="27"/>
        <v>668.8</v>
      </c>
      <c r="M563" s="7">
        <v>25</v>
      </c>
      <c r="N563" s="7">
        <f t="shared" si="25"/>
        <v>1325.1999999999998</v>
      </c>
      <c r="O563" s="7">
        <f t="shared" si="26"/>
        <v>20674.8</v>
      </c>
    </row>
    <row r="564" spans="1:15" ht="24.75" customHeight="1" x14ac:dyDescent="0.25">
      <c r="A564" s="6">
        <v>556</v>
      </c>
      <c r="B564" s="6" t="s">
        <v>677</v>
      </c>
      <c r="C564" s="6" t="s">
        <v>626</v>
      </c>
      <c r="D564" s="6" t="s">
        <v>47</v>
      </c>
      <c r="E564" s="6" t="s">
        <v>36</v>
      </c>
      <c r="F564" s="6" t="s">
        <v>29</v>
      </c>
      <c r="G564" s="7">
        <v>15000</v>
      </c>
      <c r="H564" s="7">
        <v>0</v>
      </c>
      <c r="I564" s="7">
        <v>15000</v>
      </c>
      <c r="J564" s="7">
        <v>430.5</v>
      </c>
      <c r="K564" s="7">
        <v>0</v>
      </c>
      <c r="L564" s="7">
        <v>456</v>
      </c>
      <c r="M564" s="7">
        <v>25</v>
      </c>
      <c r="N564" s="7">
        <f t="shared" si="25"/>
        <v>911.5</v>
      </c>
      <c r="O564" s="7">
        <f t="shared" si="26"/>
        <v>14088.5</v>
      </c>
    </row>
    <row r="565" spans="1:15" ht="24.75" customHeight="1" x14ac:dyDescent="0.25">
      <c r="A565" s="6">
        <v>557</v>
      </c>
      <c r="B565" s="6" t="s">
        <v>678</v>
      </c>
      <c r="C565" s="6" t="s">
        <v>626</v>
      </c>
      <c r="D565" s="6" t="s">
        <v>47</v>
      </c>
      <c r="E565" s="6" t="s">
        <v>36</v>
      </c>
      <c r="F565" s="6" t="s">
        <v>29</v>
      </c>
      <c r="G565" s="7">
        <v>11000</v>
      </c>
      <c r="H565" s="7">
        <v>0</v>
      </c>
      <c r="I565" s="7">
        <v>11000</v>
      </c>
      <c r="J565" s="7">
        <v>315.7</v>
      </c>
      <c r="K565" s="7">
        <v>0</v>
      </c>
      <c r="L565" s="7">
        <v>334.4</v>
      </c>
      <c r="M565" s="7">
        <v>25</v>
      </c>
      <c r="N565" s="7">
        <f t="shared" si="25"/>
        <v>675.09999999999991</v>
      </c>
      <c r="O565" s="7">
        <f t="shared" si="26"/>
        <v>10324.9</v>
      </c>
    </row>
    <row r="566" spans="1:15" ht="24.75" customHeight="1" x14ac:dyDescent="0.25">
      <c r="A566" s="6">
        <v>558</v>
      </c>
      <c r="B566" s="6" t="s">
        <v>679</v>
      </c>
      <c r="C566" s="6" t="s">
        <v>626</v>
      </c>
      <c r="D566" s="6" t="s">
        <v>103</v>
      </c>
      <c r="E566" s="6" t="s">
        <v>36</v>
      </c>
      <c r="F566" s="6" t="s">
        <v>29</v>
      </c>
      <c r="G566" s="7">
        <v>15000</v>
      </c>
      <c r="H566" s="7">
        <v>0</v>
      </c>
      <c r="I566" s="7">
        <v>15000</v>
      </c>
      <c r="J566" s="7">
        <v>430.5</v>
      </c>
      <c r="K566" s="7">
        <v>0</v>
      </c>
      <c r="L566" s="7">
        <v>456</v>
      </c>
      <c r="M566" s="7">
        <v>25</v>
      </c>
      <c r="N566" s="7">
        <f t="shared" si="25"/>
        <v>911.5</v>
      </c>
      <c r="O566" s="7">
        <f t="shared" si="26"/>
        <v>14088.5</v>
      </c>
    </row>
    <row r="567" spans="1:15" ht="24.75" customHeight="1" x14ac:dyDescent="0.25">
      <c r="A567" s="6">
        <v>559</v>
      </c>
      <c r="B567" s="6" t="s">
        <v>680</v>
      </c>
      <c r="C567" s="6" t="s">
        <v>626</v>
      </c>
      <c r="D567" s="6" t="s">
        <v>67</v>
      </c>
      <c r="E567" s="6" t="s">
        <v>28</v>
      </c>
      <c r="F567" s="6" t="s">
        <v>37</v>
      </c>
      <c r="G567" s="7">
        <v>21000</v>
      </c>
      <c r="H567" s="7">
        <v>0</v>
      </c>
      <c r="I567" s="7">
        <v>21000</v>
      </c>
      <c r="J567" s="7">
        <v>602.70000000000005</v>
      </c>
      <c r="K567" s="7">
        <v>0</v>
      </c>
      <c r="L567" s="7">
        <f t="shared" si="27"/>
        <v>638.4</v>
      </c>
      <c r="M567" s="7">
        <v>1740.46</v>
      </c>
      <c r="N567" s="7">
        <f t="shared" si="25"/>
        <v>2981.56</v>
      </c>
      <c r="O567" s="7">
        <f t="shared" si="26"/>
        <v>18018.439999999999</v>
      </c>
    </row>
    <row r="568" spans="1:15" ht="24.75" customHeight="1" x14ac:dyDescent="0.25">
      <c r="A568" s="6">
        <v>560</v>
      </c>
      <c r="B568" s="6" t="s">
        <v>681</v>
      </c>
      <c r="C568" s="6" t="s">
        <v>626</v>
      </c>
      <c r="D568" s="6" t="s">
        <v>186</v>
      </c>
      <c r="E568" s="6" t="s">
        <v>28</v>
      </c>
      <c r="F568" s="6" t="s">
        <v>37</v>
      </c>
      <c r="G568" s="7">
        <v>45000</v>
      </c>
      <c r="H568" s="7">
        <v>0</v>
      </c>
      <c r="I568" s="7">
        <v>45000</v>
      </c>
      <c r="J568" s="7">
        <v>1291.5</v>
      </c>
      <c r="K568" s="7">
        <v>1148.33</v>
      </c>
      <c r="L568" s="7">
        <v>1368</v>
      </c>
      <c r="M568" s="7">
        <v>425</v>
      </c>
      <c r="N568" s="7">
        <f t="shared" si="25"/>
        <v>4232.83</v>
      </c>
      <c r="O568" s="7">
        <f t="shared" si="26"/>
        <v>40767.17</v>
      </c>
    </row>
    <row r="569" spans="1:15" ht="24.75" customHeight="1" x14ac:dyDescent="0.25">
      <c r="A569" s="6">
        <v>561</v>
      </c>
      <c r="B569" s="6" t="s">
        <v>682</v>
      </c>
      <c r="C569" s="6" t="s">
        <v>626</v>
      </c>
      <c r="D569" s="6" t="s">
        <v>186</v>
      </c>
      <c r="E569" s="6" t="s">
        <v>28</v>
      </c>
      <c r="F569" s="6" t="s">
        <v>37</v>
      </c>
      <c r="G569" s="7">
        <v>50000</v>
      </c>
      <c r="H569" s="7">
        <v>0</v>
      </c>
      <c r="I569" s="7">
        <v>50000</v>
      </c>
      <c r="J569" s="7">
        <v>1435</v>
      </c>
      <c r="K569" s="7">
        <v>1854</v>
      </c>
      <c r="L569" s="7">
        <v>1520</v>
      </c>
      <c r="M569" s="7">
        <v>25</v>
      </c>
      <c r="N569" s="7">
        <f t="shared" si="25"/>
        <v>4834</v>
      </c>
      <c r="O569" s="7">
        <f t="shared" si="26"/>
        <v>45166</v>
      </c>
    </row>
    <row r="570" spans="1:15" ht="24.75" customHeight="1" x14ac:dyDescent="0.25">
      <c r="A570" s="6">
        <v>562</v>
      </c>
      <c r="B570" s="6" t="s">
        <v>683</v>
      </c>
      <c r="C570" s="6" t="s">
        <v>626</v>
      </c>
      <c r="D570" s="6" t="s">
        <v>103</v>
      </c>
      <c r="E570" s="6" t="s">
        <v>36</v>
      </c>
      <c r="F570" s="6" t="s">
        <v>29</v>
      </c>
      <c r="G570" s="7">
        <v>15000</v>
      </c>
      <c r="H570" s="7">
        <v>0</v>
      </c>
      <c r="I570" s="7">
        <v>15000</v>
      </c>
      <c r="J570" s="7">
        <v>430.5</v>
      </c>
      <c r="K570" s="7">
        <v>0</v>
      </c>
      <c r="L570" s="7">
        <v>456</v>
      </c>
      <c r="M570" s="7">
        <v>25</v>
      </c>
      <c r="N570" s="7">
        <f t="shared" si="25"/>
        <v>911.5</v>
      </c>
      <c r="O570" s="7">
        <f t="shared" si="26"/>
        <v>14088.5</v>
      </c>
    </row>
    <row r="571" spans="1:15" ht="24.75" customHeight="1" x14ac:dyDescent="0.25">
      <c r="A571" s="6">
        <v>563</v>
      </c>
      <c r="B571" s="6" t="s">
        <v>684</v>
      </c>
      <c r="C571" s="6" t="s">
        <v>626</v>
      </c>
      <c r="D571" s="6" t="s">
        <v>103</v>
      </c>
      <c r="E571" s="6" t="s">
        <v>36</v>
      </c>
      <c r="F571" s="6" t="s">
        <v>29</v>
      </c>
      <c r="G571" s="7">
        <v>15000</v>
      </c>
      <c r="H571" s="7">
        <v>0</v>
      </c>
      <c r="I571" s="7">
        <v>15000</v>
      </c>
      <c r="J571" s="7">
        <v>430.5</v>
      </c>
      <c r="K571" s="7">
        <v>0</v>
      </c>
      <c r="L571" s="7">
        <v>456</v>
      </c>
      <c r="M571" s="7">
        <v>25</v>
      </c>
      <c r="N571" s="7">
        <f t="shared" si="25"/>
        <v>911.5</v>
      </c>
      <c r="O571" s="7">
        <f t="shared" si="26"/>
        <v>14088.5</v>
      </c>
    </row>
    <row r="572" spans="1:15" ht="24.75" customHeight="1" x14ac:dyDescent="0.25">
      <c r="A572" s="6">
        <v>564</v>
      </c>
      <c r="B572" s="6" t="s">
        <v>685</v>
      </c>
      <c r="C572" s="6" t="s">
        <v>626</v>
      </c>
      <c r="D572" s="6" t="s">
        <v>186</v>
      </c>
      <c r="E572" s="6" t="s">
        <v>28</v>
      </c>
      <c r="F572" s="6" t="s">
        <v>29</v>
      </c>
      <c r="G572" s="7">
        <v>50000</v>
      </c>
      <c r="H572" s="7">
        <v>0</v>
      </c>
      <c r="I572" s="7">
        <v>50000</v>
      </c>
      <c r="J572" s="7">
        <v>1435</v>
      </c>
      <c r="K572" s="7">
        <v>1596.68</v>
      </c>
      <c r="L572" s="7">
        <v>1520</v>
      </c>
      <c r="M572" s="7">
        <v>1740.46</v>
      </c>
      <c r="N572" s="7">
        <f t="shared" si="25"/>
        <v>6292.14</v>
      </c>
      <c r="O572" s="7">
        <f t="shared" si="26"/>
        <v>43707.86</v>
      </c>
    </row>
    <row r="573" spans="1:15" ht="24.75" customHeight="1" x14ac:dyDescent="0.25">
      <c r="A573" s="6">
        <v>565</v>
      </c>
      <c r="B573" s="6" t="s">
        <v>686</v>
      </c>
      <c r="C573" s="6" t="s">
        <v>626</v>
      </c>
      <c r="D573" s="6" t="s">
        <v>227</v>
      </c>
      <c r="E573" s="6" t="s">
        <v>28</v>
      </c>
      <c r="F573" s="6" t="s">
        <v>29</v>
      </c>
      <c r="G573" s="7">
        <v>50000</v>
      </c>
      <c r="H573" s="7">
        <v>0</v>
      </c>
      <c r="I573" s="7">
        <v>50000</v>
      </c>
      <c r="J573" s="7">
        <v>1435</v>
      </c>
      <c r="K573" s="7">
        <v>1854</v>
      </c>
      <c r="L573" s="7">
        <f t="shared" si="27"/>
        <v>1520</v>
      </c>
      <c r="M573" s="7">
        <v>425</v>
      </c>
      <c r="N573" s="7">
        <f t="shared" si="25"/>
        <v>5234</v>
      </c>
      <c r="O573" s="7">
        <f t="shared" si="26"/>
        <v>44766</v>
      </c>
    </row>
    <row r="574" spans="1:15" ht="24.75" customHeight="1" x14ac:dyDescent="0.25">
      <c r="A574" s="6">
        <v>566</v>
      </c>
      <c r="B574" s="6" t="s">
        <v>687</v>
      </c>
      <c r="C574" s="6" t="s">
        <v>626</v>
      </c>
      <c r="D574" s="6" t="s">
        <v>688</v>
      </c>
      <c r="E574" s="6" t="s">
        <v>36</v>
      </c>
      <c r="F574" s="6" t="s">
        <v>29</v>
      </c>
      <c r="G574" s="7">
        <v>15000</v>
      </c>
      <c r="H574" s="7">
        <v>0</v>
      </c>
      <c r="I574" s="7">
        <v>15000</v>
      </c>
      <c r="J574" s="7">
        <v>430.5</v>
      </c>
      <c r="K574" s="7">
        <v>0</v>
      </c>
      <c r="L574" s="7">
        <v>456</v>
      </c>
      <c r="M574" s="7">
        <v>25</v>
      </c>
      <c r="N574" s="7">
        <f t="shared" si="25"/>
        <v>911.5</v>
      </c>
      <c r="O574" s="7">
        <f t="shared" si="26"/>
        <v>14088.5</v>
      </c>
    </row>
    <row r="575" spans="1:15" ht="24.75" customHeight="1" x14ac:dyDescent="0.25">
      <c r="A575" s="6">
        <v>567</v>
      </c>
      <c r="B575" s="6" t="s">
        <v>689</v>
      </c>
      <c r="C575" s="6" t="s">
        <v>626</v>
      </c>
      <c r="D575" s="6" t="s">
        <v>186</v>
      </c>
      <c r="E575" s="6" t="s">
        <v>28</v>
      </c>
      <c r="F575" s="6" t="s">
        <v>29</v>
      </c>
      <c r="G575" s="7">
        <v>50000</v>
      </c>
      <c r="H575" s="7">
        <v>0</v>
      </c>
      <c r="I575" s="7">
        <v>50000</v>
      </c>
      <c r="J575" s="7">
        <f>+I575*2.87%</f>
        <v>1435</v>
      </c>
      <c r="K575" s="7">
        <v>1854</v>
      </c>
      <c r="L575" s="7">
        <f t="shared" si="27"/>
        <v>1520</v>
      </c>
      <c r="M575" s="7">
        <v>2435.8000000000002</v>
      </c>
      <c r="N575" s="7">
        <f t="shared" si="25"/>
        <v>7244.8</v>
      </c>
      <c r="O575" s="7">
        <f t="shared" si="26"/>
        <v>42755.199999999997</v>
      </c>
    </row>
    <row r="576" spans="1:15" ht="24.75" customHeight="1" x14ac:dyDescent="0.25">
      <c r="A576" s="6">
        <v>568</v>
      </c>
      <c r="B576" s="6" t="s">
        <v>690</v>
      </c>
      <c r="C576" s="6" t="s">
        <v>626</v>
      </c>
      <c r="D576" s="6" t="s">
        <v>186</v>
      </c>
      <c r="E576" s="6" t="s">
        <v>28</v>
      </c>
      <c r="F576" s="6" t="s">
        <v>29</v>
      </c>
      <c r="G576" s="7">
        <v>40000</v>
      </c>
      <c r="H576" s="7">
        <v>0</v>
      </c>
      <c r="I576" s="7">
        <v>40000</v>
      </c>
      <c r="J576" s="7">
        <v>1148</v>
      </c>
      <c r="K576" s="7">
        <v>442.65</v>
      </c>
      <c r="L576" s="7">
        <v>1216</v>
      </c>
      <c r="M576" s="7">
        <v>1105</v>
      </c>
      <c r="N576" s="7">
        <f t="shared" si="25"/>
        <v>3911.65</v>
      </c>
      <c r="O576" s="7">
        <f t="shared" si="26"/>
        <v>36088.35</v>
      </c>
    </row>
    <row r="577" spans="1:15" ht="24.75" customHeight="1" x14ac:dyDescent="0.25">
      <c r="A577" s="6">
        <v>569</v>
      </c>
      <c r="B577" s="6" t="s">
        <v>691</v>
      </c>
      <c r="C577" s="6" t="s">
        <v>626</v>
      </c>
      <c r="D577" s="6" t="s">
        <v>177</v>
      </c>
      <c r="E577" s="6" t="s">
        <v>36</v>
      </c>
      <c r="F577" s="6" t="s">
        <v>37</v>
      </c>
      <c r="G577" s="7">
        <v>11000</v>
      </c>
      <c r="H577" s="7">
        <v>0</v>
      </c>
      <c r="I577" s="7">
        <v>11000</v>
      </c>
      <c r="J577" s="7">
        <v>315.7</v>
      </c>
      <c r="K577" s="7">
        <v>0</v>
      </c>
      <c r="L577" s="7">
        <f t="shared" si="27"/>
        <v>334.4</v>
      </c>
      <c r="M577" s="7">
        <v>25</v>
      </c>
      <c r="N577" s="7">
        <f t="shared" si="25"/>
        <v>675.09999999999991</v>
      </c>
      <c r="O577" s="7">
        <f t="shared" si="26"/>
        <v>10324.9</v>
      </c>
    </row>
    <row r="578" spans="1:15" ht="24.75" customHeight="1" x14ac:dyDescent="0.25">
      <c r="A578" s="6">
        <v>570</v>
      </c>
      <c r="B578" s="6" t="s">
        <v>692</v>
      </c>
      <c r="C578" s="6" t="s">
        <v>626</v>
      </c>
      <c r="D578" s="6" t="s">
        <v>186</v>
      </c>
      <c r="E578" s="6" t="s">
        <v>28</v>
      </c>
      <c r="F578" s="6" t="s">
        <v>37</v>
      </c>
      <c r="G578" s="7">
        <v>50000</v>
      </c>
      <c r="H578" s="7">
        <v>0</v>
      </c>
      <c r="I578" s="7">
        <v>50000</v>
      </c>
      <c r="J578" s="7">
        <v>1435</v>
      </c>
      <c r="K578" s="7">
        <v>1854</v>
      </c>
      <c r="L578" s="7">
        <v>1520</v>
      </c>
      <c r="M578" s="7">
        <v>425</v>
      </c>
      <c r="N578" s="7">
        <f t="shared" si="25"/>
        <v>5234</v>
      </c>
      <c r="O578" s="7">
        <f t="shared" si="26"/>
        <v>44766</v>
      </c>
    </row>
    <row r="579" spans="1:15" ht="24.75" customHeight="1" x14ac:dyDescent="0.25">
      <c r="A579" s="6">
        <v>571</v>
      </c>
      <c r="B579" s="6" t="s">
        <v>693</v>
      </c>
      <c r="C579" s="6" t="s">
        <v>626</v>
      </c>
      <c r="D579" s="6" t="s">
        <v>103</v>
      </c>
      <c r="E579" s="6" t="s">
        <v>36</v>
      </c>
      <c r="F579" s="6" t="s">
        <v>29</v>
      </c>
      <c r="G579" s="7">
        <v>15000</v>
      </c>
      <c r="H579" s="7">
        <v>0</v>
      </c>
      <c r="I579" s="7">
        <v>15000</v>
      </c>
      <c r="J579" s="7">
        <v>430.5</v>
      </c>
      <c r="K579" s="7">
        <v>0</v>
      </c>
      <c r="L579" s="7">
        <v>456</v>
      </c>
      <c r="M579" s="7">
        <v>25</v>
      </c>
      <c r="N579" s="7">
        <f t="shared" si="25"/>
        <v>911.5</v>
      </c>
      <c r="O579" s="7">
        <f t="shared" si="26"/>
        <v>14088.5</v>
      </c>
    </row>
    <row r="580" spans="1:15" ht="24.75" customHeight="1" x14ac:dyDescent="0.25">
      <c r="A580" s="6">
        <v>572</v>
      </c>
      <c r="B580" s="6" t="s">
        <v>694</v>
      </c>
      <c r="C580" s="6" t="s">
        <v>626</v>
      </c>
      <c r="D580" s="6" t="s">
        <v>227</v>
      </c>
      <c r="E580" s="6" t="s">
        <v>28</v>
      </c>
      <c r="F580" s="6" t="s">
        <v>29</v>
      </c>
      <c r="G580" s="7">
        <v>50000</v>
      </c>
      <c r="H580" s="7">
        <v>0</v>
      </c>
      <c r="I580" s="7">
        <v>50000</v>
      </c>
      <c r="J580" s="7">
        <v>1435</v>
      </c>
      <c r="K580" s="7">
        <v>1854</v>
      </c>
      <c r="L580" s="7">
        <f t="shared" si="27"/>
        <v>1520</v>
      </c>
      <c r="M580" s="7">
        <v>4650</v>
      </c>
      <c r="N580" s="7">
        <f t="shared" si="25"/>
        <v>9459</v>
      </c>
      <c r="O580" s="7">
        <f t="shared" si="26"/>
        <v>40541</v>
      </c>
    </row>
    <row r="581" spans="1:15" ht="24.75" customHeight="1" x14ac:dyDescent="0.25">
      <c r="A581" s="6">
        <v>573</v>
      </c>
      <c r="B581" s="6" t="s">
        <v>695</v>
      </c>
      <c r="C581" s="6" t="s">
        <v>626</v>
      </c>
      <c r="D581" s="6" t="s">
        <v>288</v>
      </c>
      <c r="E581" s="6" t="s">
        <v>28</v>
      </c>
      <c r="F581" s="6" t="s">
        <v>37</v>
      </c>
      <c r="G581" s="7">
        <v>50000</v>
      </c>
      <c r="H581" s="7">
        <v>0</v>
      </c>
      <c r="I581" s="7">
        <v>50000</v>
      </c>
      <c r="J581" s="7">
        <v>1435</v>
      </c>
      <c r="K581" s="7">
        <v>1596.68</v>
      </c>
      <c r="L581" s="7">
        <v>1520</v>
      </c>
      <c r="M581" s="7">
        <v>2140.46</v>
      </c>
      <c r="N581" s="7">
        <f t="shared" si="25"/>
        <v>6692.14</v>
      </c>
      <c r="O581" s="7">
        <f t="shared" si="26"/>
        <v>43307.86</v>
      </c>
    </row>
    <row r="582" spans="1:15" ht="24.75" customHeight="1" x14ac:dyDescent="0.25">
      <c r="A582" s="6">
        <v>574</v>
      </c>
      <c r="B582" s="6" t="s">
        <v>696</v>
      </c>
      <c r="C582" s="6" t="s">
        <v>626</v>
      </c>
      <c r="D582" s="6" t="s">
        <v>103</v>
      </c>
      <c r="E582" s="6" t="s">
        <v>36</v>
      </c>
      <c r="F582" s="6" t="s">
        <v>29</v>
      </c>
      <c r="G582" s="7">
        <v>15000</v>
      </c>
      <c r="H582" s="7">
        <v>0</v>
      </c>
      <c r="I582" s="7">
        <v>15000</v>
      </c>
      <c r="J582" s="7">
        <v>430.5</v>
      </c>
      <c r="K582" s="7">
        <v>0</v>
      </c>
      <c r="L582" s="7">
        <v>456</v>
      </c>
      <c r="M582" s="7">
        <v>25</v>
      </c>
      <c r="N582" s="7">
        <f t="shared" si="25"/>
        <v>911.5</v>
      </c>
      <c r="O582" s="7">
        <f t="shared" si="26"/>
        <v>14088.5</v>
      </c>
    </row>
    <row r="583" spans="1:15" ht="24.75" customHeight="1" x14ac:dyDescent="0.25">
      <c r="A583" s="6">
        <v>575</v>
      </c>
      <c r="B583" s="6" t="s">
        <v>697</v>
      </c>
      <c r="C583" s="6" t="s">
        <v>626</v>
      </c>
      <c r="D583" s="6" t="s">
        <v>186</v>
      </c>
      <c r="E583" s="6" t="s">
        <v>28</v>
      </c>
      <c r="F583" s="6" t="s">
        <v>29</v>
      </c>
      <c r="G583" s="7">
        <v>50000</v>
      </c>
      <c r="H583" s="7">
        <v>0</v>
      </c>
      <c r="I583" s="7">
        <v>50000</v>
      </c>
      <c r="J583" s="7">
        <v>1435</v>
      </c>
      <c r="K583" s="7">
        <v>1854</v>
      </c>
      <c r="L583" s="7">
        <f t="shared" si="27"/>
        <v>1520</v>
      </c>
      <c r="M583" s="7">
        <v>425</v>
      </c>
      <c r="N583" s="7">
        <f t="shared" si="25"/>
        <v>5234</v>
      </c>
      <c r="O583" s="7">
        <f t="shared" si="26"/>
        <v>44766</v>
      </c>
    </row>
    <row r="584" spans="1:15" ht="24.75" customHeight="1" x14ac:dyDescent="0.25">
      <c r="A584" s="6">
        <v>576</v>
      </c>
      <c r="B584" s="1" t="s">
        <v>698</v>
      </c>
      <c r="C584" s="6" t="s">
        <v>699</v>
      </c>
      <c r="D584" s="6" t="s">
        <v>47</v>
      </c>
      <c r="E584" s="6" t="s">
        <v>36</v>
      </c>
      <c r="F584" s="6" t="s">
        <v>29</v>
      </c>
      <c r="G584" s="7">
        <v>11000</v>
      </c>
      <c r="H584" s="7">
        <v>0</v>
      </c>
      <c r="I584" s="7">
        <v>11000</v>
      </c>
      <c r="J584" s="7">
        <v>315.7</v>
      </c>
      <c r="K584" s="7">
        <v>0</v>
      </c>
      <c r="L584" s="7">
        <f t="shared" si="27"/>
        <v>334.4</v>
      </c>
      <c r="M584" s="7">
        <v>25</v>
      </c>
      <c r="N584" s="7">
        <f t="shared" si="25"/>
        <v>675.09999999999991</v>
      </c>
      <c r="O584" s="7">
        <f t="shared" si="26"/>
        <v>10324.9</v>
      </c>
    </row>
    <row r="585" spans="1:15" ht="24.75" customHeight="1" x14ac:dyDescent="0.25">
      <c r="A585" s="6">
        <v>577</v>
      </c>
      <c r="B585" s="1" t="s">
        <v>700</v>
      </c>
      <c r="C585" s="6" t="s">
        <v>699</v>
      </c>
      <c r="D585" s="6" t="s">
        <v>47</v>
      </c>
      <c r="E585" s="6" t="s">
        <v>36</v>
      </c>
      <c r="F585" s="6" t="s">
        <v>29</v>
      </c>
      <c r="G585" s="7">
        <v>15000</v>
      </c>
      <c r="H585" s="7">
        <v>0</v>
      </c>
      <c r="I585" s="7">
        <v>15000</v>
      </c>
      <c r="J585" s="7">
        <v>430.5</v>
      </c>
      <c r="K585" s="7">
        <v>0</v>
      </c>
      <c r="L585" s="7">
        <v>456</v>
      </c>
      <c r="M585" s="7">
        <v>25</v>
      </c>
      <c r="N585" s="7">
        <f t="shared" si="25"/>
        <v>911.5</v>
      </c>
      <c r="O585" s="7">
        <f t="shared" si="26"/>
        <v>14088.5</v>
      </c>
    </row>
    <row r="586" spans="1:15" ht="24.75" customHeight="1" x14ac:dyDescent="0.25">
      <c r="A586" s="6">
        <v>578</v>
      </c>
      <c r="B586" t="s">
        <v>701</v>
      </c>
      <c r="C586" s="6" t="s">
        <v>699</v>
      </c>
      <c r="D586" s="6" t="s">
        <v>47</v>
      </c>
      <c r="E586" s="6" t="s">
        <v>36</v>
      </c>
      <c r="F586" s="6" t="s">
        <v>29</v>
      </c>
      <c r="G586" s="7">
        <v>15000</v>
      </c>
      <c r="H586" s="7">
        <v>0</v>
      </c>
      <c r="I586" s="7">
        <v>15000</v>
      </c>
      <c r="J586" s="7">
        <v>430.5</v>
      </c>
      <c r="K586" s="7">
        <v>0</v>
      </c>
      <c r="L586" s="7">
        <v>456</v>
      </c>
      <c r="M586" s="7">
        <v>25</v>
      </c>
      <c r="N586" s="7">
        <f t="shared" ref="N586:N649" si="28">+J586+K586+L586+M586</f>
        <v>911.5</v>
      </c>
      <c r="O586" s="7">
        <f t="shared" si="26"/>
        <v>14088.5</v>
      </c>
    </row>
    <row r="587" spans="1:15" ht="24.75" customHeight="1" x14ac:dyDescent="0.25">
      <c r="A587" s="6">
        <v>579</v>
      </c>
      <c r="B587" t="s">
        <v>1326</v>
      </c>
      <c r="C587" s="6" t="s">
        <v>699</v>
      </c>
      <c r="D587" s="6" t="s">
        <v>47</v>
      </c>
      <c r="E587" s="6" t="s">
        <v>36</v>
      </c>
      <c r="F587" s="6" t="s">
        <v>29</v>
      </c>
      <c r="G587" s="7">
        <v>15000</v>
      </c>
      <c r="H587" s="7">
        <v>0</v>
      </c>
      <c r="I587" s="7">
        <v>15000</v>
      </c>
      <c r="J587" s="7">
        <v>430.5</v>
      </c>
      <c r="K587" s="7">
        <v>0</v>
      </c>
      <c r="L587" s="7">
        <v>456</v>
      </c>
      <c r="M587" s="7">
        <v>25</v>
      </c>
      <c r="N587" s="7">
        <f t="shared" si="28"/>
        <v>911.5</v>
      </c>
      <c r="O587" s="7">
        <f t="shared" si="26"/>
        <v>14088.5</v>
      </c>
    </row>
    <row r="588" spans="1:15" ht="24.75" customHeight="1" x14ac:dyDescent="0.25">
      <c r="A588" s="6">
        <v>580</v>
      </c>
      <c r="B588" t="s">
        <v>1327</v>
      </c>
      <c r="C588" s="6" t="s">
        <v>699</v>
      </c>
      <c r="D588" s="6" t="s">
        <v>47</v>
      </c>
      <c r="E588" s="6" t="s">
        <v>36</v>
      </c>
      <c r="F588" s="6" t="s">
        <v>29</v>
      </c>
      <c r="G588" s="7">
        <v>15000</v>
      </c>
      <c r="H588" s="7">
        <v>0</v>
      </c>
      <c r="I588" s="7">
        <v>15000</v>
      </c>
      <c r="J588" s="7">
        <v>430.5</v>
      </c>
      <c r="K588" s="7">
        <v>0</v>
      </c>
      <c r="L588" s="7">
        <v>456</v>
      </c>
      <c r="M588" s="7">
        <v>25</v>
      </c>
      <c r="N588" s="7">
        <f t="shared" si="28"/>
        <v>911.5</v>
      </c>
      <c r="O588" s="7">
        <f t="shared" si="26"/>
        <v>14088.5</v>
      </c>
    </row>
    <row r="589" spans="1:15" ht="24.75" customHeight="1" x14ac:dyDescent="0.25">
      <c r="A589" s="6">
        <v>581</v>
      </c>
      <c r="B589" t="s">
        <v>702</v>
      </c>
      <c r="C589" s="6" t="s">
        <v>699</v>
      </c>
      <c r="D589" t="s">
        <v>133</v>
      </c>
      <c r="E589" s="6" t="s">
        <v>36</v>
      </c>
      <c r="F589" s="6" t="s">
        <v>29</v>
      </c>
      <c r="G589" s="7">
        <v>20000</v>
      </c>
      <c r="H589" s="7">
        <v>0</v>
      </c>
      <c r="I589" s="7">
        <v>20000</v>
      </c>
      <c r="J589" s="7">
        <v>574</v>
      </c>
      <c r="K589" s="7">
        <v>0</v>
      </c>
      <c r="L589" s="7">
        <v>608</v>
      </c>
      <c r="M589" s="7">
        <v>25</v>
      </c>
      <c r="N589" s="7">
        <f t="shared" si="28"/>
        <v>1207</v>
      </c>
      <c r="O589" s="7">
        <f t="shared" ref="O589:O651" si="29">+G589-N589</f>
        <v>18793</v>
      </c>
    </row>
    <row r="590" spans="1:15" ht="24.75" customHeight="1" x14ac:dyDescent="0.25">
      <c r="A590" s="6">
        <v>582</v>
      </c>
      <c r="B590" t="s">
        <v>703</v>
      </c>
      <c r="C590" s="6" t="s">
        <v>699</v>
      </c>
      <c r="D590" s="6" t="s">
        <v>41</v>
      </c>
      <c r="E590" s="6" t="s">
        <v>28</v>
      </c>
      <c r="F590" s="6" t="s">
        <v>37</v>
      </c>
      <c r="G590" s="7">
        <v>21000</v>
      </c>
      <c r="H590" s="7">
        <v>0</v>
      </c>
      <c r="I590" s="7">
        <v>21000</v>
      </c>
      <c r="J590" s="7">
        <v>602.70000000000005</v>
      </c>
      <c r="K590" s="7">
        <v>0</v>
      </c>
      <c r="L590" s="7">
        <f t="shared" si="27"/>
        <v>638.4</v>
      </c>
      <c r="M590" s="7">
        <v>25</v>
      </c>
      <c r="N590" s="7">
        <f t="shared" si="28"/>
        <v>1266.0999999999999</v>
      </c>
      <c r="O590" s="7">
        <f t="shared" si="29"/>
        <v>19733.900000000001</v>
      </c>
    </row>
    <row r="591" spans="1:15" ht="24.75" customHeight="1" x14ac:dyDescent="0.25">
      <c r="A591" s="6">
        <v>583</v>
      </c>
      <c r="B591" s="6" t="s">
        <v>704</v>
      </c>
      <c r="C591" s="6" t="s">
        <v>705</v>
      </c>
      <c r="D591" s="6" t="s">
        <v>67</v>
      </c>
      <c r="E591" s="6" t="s">
        <v>28</v>
      </c>
      <c r="F591" s="6" t="s">
        <v>37</v>
      </c>
      <c r="G591" s="7">
        <v>22050</v>
      </c>
      <c r="H591" s="7">
        <v>0</v>
      </c>
      <c r="I591" s="7">
        <v>22050</v>
      </c>
      <c r="J591" s="7">
        <v>632.84</v>
      </c>
      <c r="K591" s="7">
        <v>0</v>
      </c>
      <c r="L591" s="7">
        <f t="shared" si="27"/>
        <v>670.32</v>
      </c>
      <c r="M591" s="7">
        <v>1564</v>
      </c>
      <c r="N591" s="7">
        <f t="shared" si="28"/>
        <v>2867.16</v>
      </c>
      <c r="O591" s="7">
        <f t="shared" si="29"/>
        <v>19182.84</v>
      </c>
    </row>
    <row r="592" spans="1:15" ht="24.75" customHeight="1" x14ac:dyDescent="0.25">
      <c r="A592" s="6">
        <v>584</v>
      </c>
      <c r="B592" s="6" t="s">
        <v>706</v>
      </c>
      <c r="C592" s="6" t="s">
        <v>705</v>
      </c>
      <c r="D592" s="6" t="s">
        <v>186</v>
      </c>
      <c r="E592" s="6" t="s">
        <v>55</v>
      </c>
      <c r="F592" s="6" t="s">
        <v>29</v>
      </c>
      <c r="G592" s="7">
        <v>50000</v>
      </c>
      <c r="H592" s="7">
        <v>0</v>
      </c>
      <c r="I592" s="7">
        <v>50000</v>
      </c>
      <c r="J592" s="7">
        <v>1435</v>
      </c>
      <c r="K592" s="7">
        <v>1082.04</v>
      </c>
      <c r="L592" s="7">
        <f t="shared" si="27"/>
        <v>1520</v>
      </c>
      <c r="M592" s="7">
        <v>6071.38</v>
      </c>
      <c r="N592" s="7">
        <f t="shared" si="28"/>
        <v>10108.42</v>
      </c>
      <c r="O592" s="7">
        <f t="shared" si="29"/>
        <v>39891.58</v>
      </c>
    </row>
    <row r="593" spans="1:15" ht="24.75" customHeight="1" x14ac:dyDescent="0.25">
      <c r="A593" s="6">
        <v>585</v>
      </c>
      <c r="B593" s="6" t="s">
        <v>707</v>
      </c>
      <c r="C593" s="6" t="s">
        <v>705</v>
      </c>
      <c r="D593" s="6" t="s">
        <v>200</v>
      </c>
      <c r="E593" s="6" t="s">
        <v>28</v>
      </c>
      <c r="F593" s="6" t="s">
        <v>29</v>
      </c>
      <c r="G593" s="7">
        <v>50000</v>
      </c>
      <c r="H593" s="7">
        <v>0</v>
      </c>
      <c r="I593" s="7">
        <v>50000</v>
      </c>
      <c r="J593" s="7">
        <v>1435</v>
      </c>
      <c r="K593" s="7">
        <v>1854</v>
      </c>
      <c r="L593" s="7">
        <f t="shared" si="27"/>
        <v>1520</v>
      </c>
      <c r="M593" s="7">
        <v>1325</v>
      </c>
      <c r="N593" s="7">
        <f t="shared" si="28"/>
        <v>6134</v>
      </c>
      <c r="O593" s="7">
        <f t="shared" si="29"/>
        <v>43866</v>
      </c>
    </row>
    <row r="594" spans="1:15" ht="24.75" customHeight="1" x14ac:dyDescent="0.25">
      <c r="A594" s="6">
        <v>586</v>
      </c>
      <c r="B594" s="6" t="s">
        <v>708</v>
      </c>
      <c r="C594" s="6" t="s">
        <v>705</v>
      </c>
      <c r="D594" s="6" t="s">
        <v>186</v>
      </c>
      <c r="E594" s="6" t="s">
        <v>55</v>
      </c>
      <c r="F594" s="6" t="s">
        <v>29</v>
      </c>
      <c r="G594" s="7">
        <v>50000</v>
      </c>
      <c r="H594" s="7">
        <v>0</v>
      </c>
      <c r="I594" s="7">
        <v>50000</v>
      </c>
      <c r="J594" s="7">
        <v>1435</v>
      </c>
      <c r="K594" s="7">
        <v>1854</v>
      </c>
      <c r="L594" s="7">
        <f t="shared" si="27"/>
        <v>1520</v>
      </c>
      <c r="M594" s="7">
        <v>3150</v>
      </c>
      <c r="N594" s="7">
        <f t="shared" si="28"/>
        <v>7959</v>
      </c>
      <c r="O594" s="7">
        <f t="shared" si="29"/>
        <v>42041</v>
      </c>
    </row>
    <row r="595" spans="1:15" ht="24.75" customHeight="1" x14ac:dyDescent="0.25">
      <c r="A595" s="6">
        <v>587</v>
      </c>
      <c r="B595" s="6" t="s">
        <v>709</v>
      </c>
      <c r="C595" s="6" t="s">
        <v>705</v>
      </c>
      <c r="D595" s="6" t="s">
        <v>47</v>
      </c>
      <c r="E595" s="6" t="s">
        <v>36</v>
      </c>
      <c r="F595" s="6" t="s">
        <v>29</v>
      </c>
      <c r="G595" s="7">
        <v>10000</v>
      </c>
      <c r="H595" s="7">
        <v>0</v>
      </c>
      <c r="I595" s="7">
        <v>10000</v>
      </c>
      <c r="J595" s="7">
        <v>287</v>
      </c>
      <c r="K595" s="7">
        <v>0</v>
      </c>
      <c r="L595" s="7">
        <f t="shared" ref="L595:L654" si="30">+I595*3.04%</f>
        <v>304</v>
      </c>
      <c r="M595" s="7">
        <v>25</v>
      </c>
      <c r="N595" s="7">
        <f t="shared" si="28"/>
        <v>616</v>
      </c>
      <c r="O595" s="7">
        <f t="shared" si="29"/>
        <v>9384</v>
      </c>
    </row>
    <row r="596" spans="1:15" ht="24.75" customHeight="1" x14ac:dyDescent="0.25">
      <c r="A596" s="6">
        <v>588</v>
      </c>
      <c r="B596" s="6" t="s">
        <v>710</v>
      </c>
      <c r="C596" s="6" t="s">
        <v>705</v>
      </c>
      <c r="D596" s="6" t="s">
        <v>47</v>
      </c>
      <c r="E596" s="6" t="s">
        <v>36</v>
      </c>
      <c r="F596" s="6" t="s">
        <v>29</v>
      </c>
      <c r="G596" s="7">
        <v>11000</v>
      </c>
      <c r="H596" s="7">
        <v>0</v>
      </c>
      <c r="I596" s="7">
        <v>11000</v>
      </c>
      <c r="J596" s="7">
        <v>315.7</v>
      </c>
      <c r="K596" s="7">
        <v>0</v>
      </c>
      <c r="L596" s="7">
        <f t="shared" si="30"/>
        <v>334.4</v>
      </c>
      <c r="M596" s="7">
        <v>25</v>
      </c>
      <c r="N596" s="7">
        <f t="shared" si="28"/>
        <v>675.09999999999991</v>
      </c>
      <c r="O596" s="7">
        <f t="shared" si="29"/>
        <v>10324.9</v>
      </c>
    </row>
    <row r="597" spans="1:15" ht="24.75" customHeight="1" x14ac:dyDescent="0.25">
      <c r="A597" s="6">
        <v>589</v>
      </c>
      <c r="B597" s="1" t="s">
        <v>711</v>
      </c>
      <c r="C597" s="6" t="s">
        <v>705</v>
      </c>
      <c r="D597" s="6" t="s">
        <v>47</v>
      </c>
      <c r="E597" s="6" t="s">
        <v>36</v>
      </c>
      <c r="F597" s="6" t="s">
        <v>29</v>
      </c>
      <c r="G597" s="7">
        <v>10000</v>
      </c>
      <c r="H597" s="7">
        <v>0</v>
      </c>
      <c r="I597" s="7">
        <v>10000</v>
      </c>
      <c r="J597" s="7">
        <v>287</v>
      </c>
      <c r="K597" s="7">
        <v>0</v>
      </c>
      <c r="L597" s="7">
        <f t="shared" si="30"/>
        <v>304</v>
      </c>
      <c r="M597" s="7">
        <v>25</v>
      </c>
      <c r="N597" s="7">
        <f t="shared" si="28"/>
        <v>616</v>
      </c>
      <c r="O597" s="7">
        <f t="shared" si="29"/>
        <v>9384</v>
      </c>
    </row>
    <row r="598" spans="1:15" ht="24.75" customHeight="1" x14ac:dyDescent="0.25">
      <c r="A598" s="6">
        <v>590</v>
      </c>
      <c r="B598" s="1" t="s">
        <v>712</v>
      </c>
      <c r="C598" s="6" t="s">
        <v>705</v>
      </c>
      <c r="D598" s="6" t="s">
        <v>47</v>
      </c>
      <c r="E598" s="6" t="s">
        <v>36</v>
      </c>
      <c r="F598" s="6" t="s">
        <v>29</v>
      </c>
      <c r="G598" s="7">
        <v>10000</v>
      </c>
      <c r="H598" s="7">
        <v>0</v>
      </c>
      <c r="I598" s="7">
        <v>10000</v>
      </c>
      <c r="J598" s="7">
        <v>287</v>
      </c>
      <c r="K598" s="7">
        <v>0</v>
      </c>
      <c r="L598" s="7">
        <f t="shared" si="30"/>
        <v>304</v>
      </c>
      <c r="M598" s="7">
        <v>25</v>
      </c>
      <c r="N598" s="7">
        <f t="shared" si="28"/>
        <v>616</v>
      </c>
      <c r="O598" s="7">
        <f t="shared" si="29"/>
        <v>9384</v>
      </c>
    </row>
    <row r="599" spans="1:15" ht="24.75" customHeight="1" x14ac:dyDescent="0.25">
      <c r="A599" s="6">
        <v>591</v>
      </c>
      <c r="B599" s="1" t="s">
        <v>713</v>
      </c>
      <c r="C599" s="6" t="s">
        <v>705</v>
      </c>
      <c r="D599" s="6" t="s">
        <v>47</v>
      </c>
      <c r="E599" s="6" t="s">
        <v>36</v>
      </c>
      <c r="F599" s="6" t="s">
        <v>29</v>
      </c>
      <c r="G599" s="7">
        <v>11000</v>
      </c>
      <c r="H599" s="7">
        <v>0</v>
      </c>
      <c r="I599" s="7">
        <v>11000</v>
      </c>
      <c r="J599" s="7">
        <v>315.7</v>
      </c>
      <c r="K599" s="7">
        <v>0</v>
      </c>
      <c r="L599" s="7">
        <f t="shared" si="30"/>
        <v>334.4</v>
      </c>
      <c r="M599" s="7">
        <v>25</v>
      </c>
      <c r="N599" s="7">
        <f t="shared" si="28"/>
        <v>675.09999999999991</v>
      </c>
      <c r="O599" s="7">
        <f t="shared" si="29"/>
        <v>10324.9</v>
      </c>
    </row>
    <row r="600" spans="1:15" ht="24.75" customHeight="1" x14ac:dyDescent="0.25">
      <c r="A600" s="6">
        <v>592</v>
      </c>
      <c r="B600" t="s">
        <v>714</v>
      </c>
      <c r="C600" t="s">
        <v>705</v>
      </c>
      <c r="D600" t="s">
        <v>47</v>
      </c>
      <c r="E600" s="6" t="s">
        <v>36</v>
      </c>
      <c r="F600" s="6" t="s">
        <v>29</v>
      </c>
      <c r="G600" s="7">
        <v>11000</v>
      </c>
      <c r="H600" s="7">
        <v>0</v>
      </c>
      <c r="I600" s="7">
        <v>11000</v>
      </c>
      <c r="J600" s="7">
        <v>315.7</v>
      </c>
      <c r="K600" s="7">
        <v>0</v>
      </c>
      <c r="L600" s="7">
        <f t="shared" si="30"/>
        <v>334.4</v>
      </c>
      <c r="M600" s="7">
        <v>25</v>
      </c>
      <c r="N600" s="7">
        <f t="shared" si="28"/>
        <v>675.09999999999991</v>
      </c>
      <c r="O600" s="7">
        <f t="shared" si="29"/>
        <v>10324.9</v>
      </c>
    </row>
    <row r="601" spans="1:15" ht="24.75" customHeight="1" x14ac:dyDescent="0.25">
      <c r="A601" s="6">
        <v>593</v>
      </c>
      <c r="B601" t="s">
        <v>715</v>
      </c>
      <c r="C601" t="s">
        <v>705</v>
      </c>
      <c r="D601" t="s">
        <v>47</v>
      </c>
      <c r="E601" s="6" t="s">
        <v>36</v>
      </c>
      <c r="F601" s="6" t="s">
        <v>29</v>
      </c>
      <c r="G601" s="7">
        <v>11000</v>
      </c>
      <c r="H601" s="7">
        <v>0</v>
      </c>
      <c r="I601" s="7">
        <v>11000</v>
      </c>
      <c r="J601" s="7">
        <v>315.7</v>
      </c>
      <c r="K601" s="7">
        <v>0</v>
      </c>
      <c r="L601" s="7">
        <v>334.4</v>
      </c>
      <c r="M601" s="7">
        <v>25</v>
      </c>
      <c r="N601" s="7">
        <f t="shared" si="28"/>
        <v>675.09999999999991</v>
      </c>
      <c r="O601" s="7">
        <f t="shared" si="29"/>
        <v>10324.9</v>
      </c>
    </row>
    <row r="602" spans="1:15" ht="24.75" customHeight="1" x14ac:dyDescent="0.25">
      <c r="A602" s="6">
        <v>594</v>
      </c>
      <c r="B602" t="s">
        <v>716</v>
      </c>
      <c r="C602" t="s">
        <v>705</v>
      </c>
      <c r="D602" t="s">
        <v>47</v>
      </c>
      <c r="E602" s="6" t="s">
        <v>36</v>
      </c>
      <c r="F602" s="6" t="s">
        <v>29</v>
      </c>
      <c r="G602" s="7">
        <v>20000</v>
      </c>
      <c r="H602" s="7">
        <v>0</v>
      </c>
      <c r="I602" s="7">
        <v>20000</v>
      </c>
      <c r="J602" s="7">
        <v>574</v>
      </c>
      <c r="K602" s="7">
        <v>0</v>
      </c>
      <c r="L602" s="7">
        <f t="shared" si="30"/>
        <v>608</v>
      </c>
      <c r="M602" s="7">
        <v>3141.19</v>
      </c>
      <c r="N602" s="7">
        <f t="shared" si="28"/>
        <v>4323.1900000000005</v>
      </c>
      <c r="O602" s="7">
        <f t="shared" si="29"/>
        <v>15676.81</v>
      </c>
    </row>
    <row r="603" spans="1:15" ht="24.75" customHeight="1" x14ac:dyDescent="0.25">
      <c r="A603" s="6">
        <v>595</v>
      </c>
      <c r="B603" t="s">
        <v>717</v>
      </c>
      <c r="C603" t="s">
        <v>705</v>
      </c>
      <c r="D603" t="s">
        <v>47</v>
      </c>
      <c r="E603" s="6" t="s">
        <v>36</v>
      </c>
      <c r="F603" s="6" t="s">
        <v>29</v>
      </c>
      <c r="G603" s="7">
        <v>10000</v>
      </c>
      <c r="H603" s="7">
        <v>0</v>
      </c>
      <c r="I603" s="7">
        <v>10000</v>
      </c>
      <c r="J603" s="7">
        <v>287</v>
      </c>
      <c r="K603" s="7">
        <v>0</v>
      </c>
      <c r="L603" s="7">
        <f t="shared" si="30"/>
        <v>304</v>
      </c>
      <c r="M603" s="7">
        <v>25</v>
      </c>
      <c r="N603" s="7">
        <f t="shared" si="28"/>
        <v>616</v>
      </c>
      <c r="O603" s="7">
        <f t="shared" si="29"/>
        <v>9384</v>
      </c>
    </row>
    <row r="604" spans="1:15" ht="24.75" customHeight="1" x14ac:dyDescent="0.25">
      <c r="A604" s="6">
        <v>596</v>
      </c>
      <c r="B604" t="s">
        <v>718</v>
      </c>
      <c r="C604" t="s">
        <v>705</v>
      </c>
      <c r="D604" t="s">
        <v>47</v>
      </c>
      <c r="E604" s="6" t="s">
        <v>36</v>
      </c>
      <c r="F604" s="6" t="s">
        <v>29</v>
      </c>
      <c r="G604" s="7">
        <v>11000</v>
      </c>
      <c r="H604" s="7">
        <v>0</v>
      </c>
      <c r="I604" s="7">
        <v>11000</v>
      </c>
      <c r="J604" s="7">
        <v>315.7</v>
      </c>
      <c r="K604" s="7">
        <v>0</v>
      </c>
      <c r="L604" s="7">
        <f t="shared" si="30"/>
        <v>334.4</v>
      </c>
      <c r="M604" s="7">
        <v>25</v>
      </c>
      <c r="N604" s="7">
        <f t="shared" si="28"/>
        <v>675.09999999999991</v>
      </c>
      <c r="O604" s="7">
        <f t="shared" si="29"/>
        <v>10324.9</v>
      </c>
    </row>
    <row r="605" spans="1:15" ht="24.75" customHeight="1" x14ac:dyDescent="0.25">
      <c r="A605" s="6">
        <v>597</v>
      </c>
      <c r="B605" t="s">
        <v>1419</v>
      </c>
      <c r="C605" t="s">
        <v>705</v>
      </c>
      <c r="D605" t="s">
        <v>47</v>
      </c>
      <c r="E605" s="6" t="s">
        <v>36</v>
      </c>
      <c r="F605" s="6" t="s">
        <v>37</v>
      </c>
      <c r="G605" s="7">
        <v>11000</v>
      </c>
      <c r="H605" s="7">
        <v>0</v>
      </c>
      <c r="I605" s="7">
        <v>11000</v>
      </c>
      <c r="J605" s="7">
        <v>315.7</v>
      </c>
      <c r="K605" s="7">
        <v>0</v>
      </c>
      <c r="L605" s="7">
        <v>334.4</v>
      </c>
      <c r="M605" s="7">
        <v>1740.46</v>
      </c>
      <c r="N605" s="7">
        <f t="shared" si="28"/>
        <v>2390.56</v>
      </c>
      <c r="O605" s="7">
        <f t="shared" si="29"/>
        <v>8609.44</v>
      </c>
    </row>
    <row r="606" spans="1:15" ht="24.75" customHeight="1" x14ac:dyDescent="0.25">
      <c r="A606" s="6">
        <v>598</v>
      </c>
      <c r="B606" s="6" t="s">
        <v>719</v>
      </c>
      <c r="C606" s="6" t="s">
        <v>705</v>
      </c>
      <c r="D606" s="6" t="s">
        <v>103</v>
      </c>
      <c r="E606" s="6" t="s">
        <v>36</v>
      </c>
      <c r="F606" s="6" t="s">
        <v>29</v>
      </c>
      <c r="G606" s="7">
        <v>11000</v>
      </c>
      <c r="H606" s="7">
        <v>0</v>
      </c>
      <c r="I606" s="7">
        <v>11000</v>
      </c>
      <c r="J606" s="7">
        <v>315.7</v>
      </c>
      <c r="K606" s="7">
        <v>0</v>
      </c>
      <c r="L606" s="7">
        <f t="shared" si="30"/>
        <v>334.4</v>
      </c>
      <c r="M606" s="7">
        <v>25</v>
      </c>
      <c r="N606" s="7">
        <f t="shared" si="28"/>
        <v>675.09999999999991</v>
      </c>
      <c r="O606" s="7">
        <f t="shared" si="29"/>
        <v>10324.9</v>
      </c>
    </row>
    <row r="607" spans="1:15" ht="24.75" customHeight="1" x14ac:dyDescent="0.25">
      <c r="A607" s="6">
        <v>599</v>
      </c>
      <c r="B607" s="6" t="s">
        <v>720</v>
      </c>
      <c r="C607" s="6" t="s">
        <v>705</v>
      </c>
      <c r="D607" s="6" t="s">
        <v>186</v>
      </c>
      <c r="E607" s="6" t="s">
        <v>28</v>
      </c>
      <c r="F607" s="6" t="s">
        <v>37</v>
      </c>
      <c r="G607" s="7">
        <v>40000</v>
      </c>
      <c r="H607" s="7">
        <v>0</v>
      </c>
      <c r="I607" s="7">
        <v>40000</v>
      </c>
      <c r="J607" s="7">
        <v>1148</v>
      </c>
      <c r="K607" s="7">
        <v>442.65</v>
      </c>
      <c r="L607" s="7">
        <v>1216</v>
      </c>
      <c r="M607" s="7">
        <v>12387.2</v>
      </c>
      <c r="N607" s="7">
        <f t="shared" si="28"/>
        <v>15193.85</v>
      </c>
      <c r="O607" s="7">
        <f t="shared" si="29"/>
        <v>24806.15</v>
      </c>
    </row>
    <row r="608" spans="1:15" ht="24.75" customHeight="1" x14ac:dyDescent="0.25">
      <c r="A608" s="6">
        <v>600</v>
      </c>
      <c r="B608" s="6" t="s">
        <v>721</v>
      </c>
      <c r="C608" s="6" t="s">
        <v>705</v>
      </c>
      <c r="D608" s="6" t="s">
        <v>103</v>
      </c>
      <c r="E608" s="6" t="s">
        <v>36</v>
      </c>
      <c r="F608" s="6" t="s">
        <v>29</v>
      </c>
      <c r="G608" s="7">
        <v>11000</v>
      </c>
      <c r="H608" s="7">
        <v>0</v>
      </c>
      <c r="I608" s="7">
        <v>11000</v>
      </c>
      <c r="J608" s="7">
        <v>315.7</v>
      </c>
      <c r="K608" s="7">
        <v>0</v>
      </c>
      <c r="L608" s="7">
        <f t="shared" si="30"/>
        <v>334.4</v>
      </c>
      <c r="M608" s="7">
        <v>25</v>
      </c>
      <c r="N608" s="7">
        <f t="shared" si="28"/>
        <v>675.09999999999991</v>
      </c>
      <c r="O608" s="7">
        <f t="shared" si="29"/>
        <v>10324.9</v>
      </c>
    </row>
    <row r="609" spans="1:15" ht="24.75" customHeight="1" x14ac:dyDescent="0.25">
      <c r="A609" s="6">
        <v>601</v>
      </c>
      <c r="B609" s="6" t="s">
        <v>722</v>
      </c>
      <c r="C609" s="6" t="s">
        <v>705</v>
      </c>
      <c r="D609" s="6" t="s">
        <v>103</v>
      </c>
      <c r="E609" s="6" t="s">
        <v>36</v>
      </c>
      <c r="F609" s="6" t="s">
        <v>29</v>
      </c>
      <c r="G609" s="7">
        <v>11000</v>
      </c>
      <c r="H609" s="7">
        <v>0</v>
      </c>
      <c r="I609" s="7">
        <v>11000</v>
      </c>
      <c r="J609" s="7">
        <v>315.7</v>
      </c>
      <c r="K609" s="7">
        <v>0</v>
      </c>
      <c r="L609" s="7">
        <f t="shared" si="30"/>
        <v>334.4</v>
      </c>
      <c r="M609" s="7">
        <v>1163.03</v>
      </c>
      <c r="N609" s="7">
        <f t="shared" si="28"/>
        <v>1813.1299999999999</v>
      </c>
      <c r="O609" s="7">
        <f t="shared" si="29"/>
        <v>9186.8700000000008</v>
      </c>
    </row>
    <row r="610" spans="1:15" ht="24.75" customHeight="1" x14ac:dyDescent="0.25">
      <c r="A610" s="6">
        <v>602</v>
      </c>
      <c r="B610" s="6" t="s">
        <v>723</v>
      </c>
      <c r="C610" s="6" t="s">
        <v>705</v>
      </c>
      <c r="D610" s="6" t="s">
        <v>688</v>
      </c>
      <c r="E610" s="6" t="s">
        <v>36</v>
      </c>
      <c r="F610" s="6" t="s">
        <v>29</v>
      </c>
      <c r="G610" s="7">
        <v>11000</v>
      </c>
      <c r="H610" s="7">
        <v>0</v>
      </c>
      <c r="I610" s="7">
        <v>11000</v>
      </c>
      <c r="J610" s="7">
        <v>315.7</v>
      </c>
      <c r="K610" s="7">
        <v>0</v>
      </c>
      <c r="L610" s="7">
        <f t="shared" si="30"/>
        <v>334.4</v>
      </c>
      <c r="M610" s="7">
        <v>25</v>
      </c>
      <c r="N610" s="7">
        <f t="shared" si="28"/>
        <v>675.09999999999991</v>
      </c>
      <c r="O610" s="7">
        <f t="shared" si="29"/>
        <v>10324.9</v>
      </c>
    </row>
    <row r="611" spans="1:15" ht="24.75" customHeight="1" x14ac:dyDescent="0.25">
      <c r="A611" s="6">
        <v>603</v>
      </c>
      <c r="B611" s="6" t="s">
        <v>724</v>
      </c>
      <c r="C611" s="6" t="s">
        <v>705</v>
      </c>
      <c r="D611" s="6" t="s">
        <v>103</v>
      </c>
      <c r="E611" s="6" t="s">
        <v>36</v>
      </c>
      <c r="F611" s="6" t="s">
        <v>29</v>
      </c>
      <c r="G611" s="7">
        <v>11000</v>
      </c>
      <c r="H611" s="7">
        <v>0</v>
      </c>
      <c r="I611" s="7">
        <v>11000</v>
      </c>
      <c r="J611" s="7">
        <v>315.7</v>
      </c>
      <c r="K611" s="7">
        <v>0</v>
      </c>
      <c r="L611" s="7">
        <f t="shared" si="30"/>
        <v>334.4</v>
      </c>
      <c r="M611" s="7">
        <v>25</v>
      </c>
      <c r="N611" s="7">
        <f t="shared" si="28"/>
        <v>675.09999999999991</v>
      </c>
      <c r="O611" s="7">
        <f t="shared" si="29"/>
        <v>10324.9</v>
      </c>
    </row>
    <row r="612" spans="1:15" ht="24.75" customHeight="1" x14ac:dyDescent="0.25">
      <c r="A612" s="6">
        <v>604</v>
      </c>
      <c r="B612" s="6" t="s">
        <v>725</v>
      </c>
      <c r="C612" s="6" t="s">
        <v>705</v>
      </c>
      <c r="D612" s="6" t="s">
        <v>47</v>
      </c>
      <c r="E612" s="6" t="s">
        <v>36</v>
      </c>
      <c r="F612" s="6" t="s">
        <v>29</v>
      </c>
      <c r="G612" s="7">
        <v>11000</v>
      </c>
      <c r="H612" s="7">
        <v>0</v>
      </c>
      <c r="I612" s="7">
        <v>11000</v>
      </c>
      <c r="J612" s="7">
        <v>315.7</v>
      </c>
      <c r="K612" s="7">
        <v>0</v>
      </c>
      <c r="L612" s="7">
        <f t="shared" si="30"/>
        <v>334.4</v>
      </c>
      <c r="M612" s="7">
        <v>2489.6</v>
      </c>
      <c r="N612" s="7">
        <f t="shared" si="28"/>
        <v>3139.7</v>
      </c>
      <c r="O612" s="7">
        <f t="shared" si="29"/>
        <v>7860.3</v>
      </c>
    </row>
    <row r="613" spans="1:15" ht="24.75" customHeight="1" x14ac:dyDescent="0.25">
      <c r="A613" s="6">
        <v>605</v>
      </c>
      <c r="B613" s="6" t="s">
        <v>726</v>
      </c>
      <c r="C613" s="6" t="s">
        <v>705</v>
      </c>
      <c r="D613" s="6" t="s">
        <v>103</v>
      </c>
      <c r="E613" s="6" t="s">
        <v>36</v>
      </c>
      <c r="F613" s="6" t="s">
        <v>29</v>
      </c>
      <c r="G613" s="7">
        <v>11000</v>
      </c>
      <c r="H613" s="7">
        <v>0</v>
      </c>
      <c r="I613" s="7">
        <v>11000</v>
      </c>
      <c r="J613" s="7">
        <v>315.7</v>
      </c>
      <c r="K613" s="7">
        <v>0</v>
      </c>
      <c r="L613" s="7">
        <f t="shared" si="30"/>
        <v>334.4</v>
      </c>
      <c r="M613" s="7">
        <v>725</v>
      </c>
      <c r="N613" s="7">
        <f t="shared" si="28"/>
        <v>1375.1</v>
      </c>
      <c r="O613" s="7">
        <f t="shared" si="29"/>
        <v>9624.9</v>
      </c>
    </row>
    <row r="614" spans="1:15" ht="24.75" customHeight="1" x14ac:dyDescent="0.25">
      <c r="A614" s="6">
        <v>606</v>
      </c>
      <c r="B614" s="6" t="s">
        <v>727</v>
      </c>
      <c r="C614" s="6" t="s">
        <v>705</v>
      </c>
      <c r="D614" s="6" t="s">
        <v>227</v>
      </c>
      <c r="E614" s="6" t="s">
        <v>55</v>
      </c>
      <c r="F614" s="6" t="s">
        <v>37</v>
      </c>
      <c r="G614" s="7">
        <v>50000</v>
      </c>
      <c r="H614" s="7">
        <v>0</v>
      </c>
      <c r="I614" s="7">
        <v>50000</v>
      </c>
      <c r="J614" s="7">
        <v>1435</v>
      </c>
      <c r="K614" s="7">
        <v>1854</v>
      </c>
      <c r="L614" s="7">
        <f t="shared" si="30"/>
        <v>1520</v>
      </c>
      <c r="M614" s="7">
        <v>425</v>
      </c>
      <c r="N614" s="7">
        <f t="shared" si="28"/>
        <v>5234</v>
      </c>
      <c r="O614" s="7">
        <f t="shared" si="29"/>
        <v>44766</v>
      </c>
    </row>
    <row r="615" spans="1:15" ht="24.75" customHeight="1" x14ac:dyDescent="0.25">
      <c r="A615" s="6">
        <v>607</v>
      </c>
      <c r="B615" s="6" t="s">
        <v>728</v>
      </c>
      <c r="C615" s="6" t="s">
        <v>705</v>
      </c>
      <c r="D615" s="6" t="s">
        <v>186</v>
      </c>
      <c r="E615" s="6" t="s">
        <v>28</v>
      </c>
      <c r="F615" s="6" t="s">
        <v>29</v>
      </c>
      <c r="G615" s="7">
        <v>50000</v>
      </c>
      <c r="H615" s="7">
        <v>0</v>
      </c>
      <c r="I615" s="7">
        <v>50000</v>
      </c>
      <c r="J615" s="7">
        <v>1435</v>
      </c>
      <c r="K615" s="7">
        <v>1596.68</v>
      </c>
      <c r="L615" s="7">
        <f t="shared" si="30"/>
        <v>1520</v>
      </c>
      <c r="M615" s="7">
        <v>5175.46</v>
      </c>
      <c r="N615" s="7">
        <f t="shared" si="28"/>
        <v>9727.14</v>
      </c>
      <c r="O615" s="7">
        <f t="shared" si="29"/>
        <v>40272.86</v>
      </c>
    </row>
    <row r="616" spans="1:15" ht="24.75" customHeight="1" x14ac:dyDescent="0.25">
      <c r="A616" s="6">
        <v>608</v>
      </c>
      <c r="B616" s="6" t="s">
        <v>729</v>
      </c>
      <c r="C616" s="6" t="s">
        <v>705</v>
      </c>
      <c r="D616" s="6" t="s">
        <v>118</v>
      </c>
      <c r="E616" s="6" t="s">
        <v>36</v>
      </c>
      <c r="F616" s="6" t="s">
        <v>37</v>
      </c>
      <c r="G616" s="7">
        <v>11000</v>
      </c>
      <c r="H616" s="7">
        <v>0</v>
      </c>
      <c r="I616" s="7">
        <v>11000</v>
      </c>
      <c r="J616" s="7">
        <v>315.7</v>
      </c>
      <c r="K616" s="7">
        <v>0</v>
      </c>
      <c r="L616" s="7">
        <f t="shared" si="30"/>
        <v>334.4</v>
      </c>
      <c r="M616" s="7">
        <v>855</v>
      </c>
      <c r="N616" s="7">
        <f t="shared" si="28"/>
        <v>1505.1</v>
      </c>
      <c r="O616" s="7">
        <f t="shared" si="29"/>
        <v>9494.9</v>
      </c>
    </row>
    <row r="617" spans="1:15" ht="24.75" customHeight="1" x14ac:dyDescent="0.25">
      <c r="A617" s="6">
        <v>609</v>
      </c>
      <c r="B617" s="6" t="s">
        <v>730</v>
      </c>
      <c r="C617" s="6" t="s">
        <v>705</v>
      </c>
      <c r="D617" s="6" t="s">
        <v>177</v>
      </c>
      <c r="E617" s="6" t="s">
        <v>36</v>
      </c>
      <c r="F617" s="6" t="s">
        <v>37</v>
      </c>
      <c r="G617" s="7">
        <v>11000</v>
      </c>
      <c r="H617" s="7">
        <v>0</v>
      </c>
      <c r="I617" s="7">
        <v>11000</v>
      </c>
      <c r="J617" s="7">
        <v>315.7</v>
      </c>
      <c r="K617" s="7">
        <v>0</v>
      </c>
      <c r="L617" s="7">
        <f t="shared" si="30"/>
        <v>334.4</v>
      </c>
      <c r="M617" s="7">
        <v>25</v>
      </c>
      <c r="N617" s="7">
        <f t="shared" si="28"/>
        <v>675.09999999999991</v>
      </c>
      <c r="O617" s="7">
        <f t="shared" si="29"/>
        <v>10324.9</v>
      </c>
    </row>
    <row r="618" spans="1:15" ht="24.75" customHeight="1" x14ac:dyDescent="0.25">
      <c r="A618" s="6">
        <v>610</v>
      </c>
      <c r="B618" s="6" t="s">
        <v>731</v>
      </c>
      <c r="C618" s="6" t="s">
        <v>705</v>
      </c>
      <c r="D618" s="6" t="s">
        <v>103</v>
      </c>
      <c r="E618" s="6" t="s">
        <v>36</v>
      </c>
      <c r="F618" s="6" t="s">
        <v>29</v>
      </c>
      <c r="G618" s="7">
        <v>11000</v>
      </c>
      <c r="H618" s="7">
        <v>0</v>
      </c>
      <c r="I618" s="7">
        <v>11000</v>
      </c>
      <c r="J618" s="7">
        <v>315.7</v>
      </c>
      <c r="K618" s="7">
        <v>0</v>
      </c>
      <c r="L618" s="7">
        <f t="shared" si="30"/>
        <v>334.4</v>
      </c>
      <c r="M618" s="7">
        <v>4349.57</v>
      </c>
      <c r="N618" s="7">
        <f t="shared" si="28"/>
        <v>4999.67</v>
      </c>
      <c r="O618" s="7">
        <f t="shared" si="29"/>
        <v>6000.33</v>
      </c>
    </row>
    <row r="619" spans="1:15" ht="24.75" customHeight="1" x14ac:dyDescent="0.25">
      <c r="A619" s="6">
        <v>611</v>
      </c>
      <c r="B619" s="6" t="s">
        <v>732</v>
      </c>
      <c r="C619" s="6" t="s">
        <v>705</v>
      </c>
      <c r="D619" s="6" t="s">
        <v>103</v>
      </c>
      <c r="E619" s="6" t="s">
        <v>36</v>
      </c>
      <c r="F619" s="6" t="s">
        <v>29</v>
      </c>
      <c r="G619" s="7">
        <v>11000</v>
      </c>
      <c r="H619" s="7">
        <v>0</v>
      </c>
      <c r="I619" s="7">
        <v>11000</v>
      </c>
      <c r="J619" s="7">
        <v>315.7</v>
      </c>
      <c r="K619" s="7">
        <v>0</v>
      </c>
      <c r="L619" s="7">
        <f t="shared" si="30"/>
        <v>334.4</v>
      </c>
      <c r="M619" s="7">
        <v>25</v>
      </c>
      <c r="N619" s="7">
        <f t="shared" si="28"/>
        <v>675.09999999999991</v>
      </c>
      <c r="O619" s="7">
        <f t="shared" si="29"/>
        <v>10324.9</v>
      </c>
    </row>
    <row r="620" spans="1:15" ht="24.75" customHeight="1" x14ac:dyDescent="0.25">
      <c r="A620" s="6">
        <v>612</v>
      </c>
      <c r="B620" s="6" t="s">
        <v>733</v>
      </c>
      <c r="C620" s="6" t="s">
        <v>705</v>
      </c>
      <c r="D620" s="6" t="s">
        <v>103</v>
      </c>
      <c r="E620" s="6" t="s">
        <v>36</v>
      </c>
      <c r="F620" s="6" t="s">
        <v>37</v>
      </c>
      <c r="G620" s="7">
        <v>11000</v>
      </c>
      <c r="H620" s="7">
        <v>0</v>
      </c>
      <c r="I620" s="7">
        <v>11000</v>
      </c>
      <c r="J620" s="7">
        <v>315.7</v>
      </c>
      <c r="K620" s="7">
        <v>0</v>
      </c>
      <c r="L620" s="7">
        <f t="shared" si="30"/>
        <v>334.4</v>
      </c>
      <c r="M620" s="7">
        <v>25</v>
      </c>
      <c r="N620" s="7">
        <f t="shared" si="28"/>
        <v>675.09999999999991</v>
      </c>
      <c r="O620" s="7">
        <f t="shared" si="29"/>
        <v>10324.9</v>
      </c>
    </row>
    <row r="621" spans="1:15" ht="24.75" customHeight="1" x14ac:dyDescent="0.25">
      <c r="A621" s="6">
        <v>613</v>
      </c>
      <c r="B621" s="6" t="s">
        <v>734</v>
      </c>
      <c r="C621" s="6" t="s">
        <v>705</v>
      </c>
      <c r="D621" s="6" t="s">
        <v>125</v>
      </c>
      <c r="E621" s="6" t="s">
        <v>36</v>
      </c>
      <c r="F621" s="6" t="s">
        <v>37</v>
      </c>
      <c r="G621" s="7">
        <v>25000</v>
      </c>
      <c r="H621" s="7">
        <v>0</v>
      </c>
      <c r="I621" s="7">
        <v>25000</v>
      </c>
      <c r="J621" s="7">
        <v>717.5</v>
      </c>
      <c r="K621" s="7">
        <v>0</v>
      </c>
      <c r="L621" s="7">
        <v>760</v>
      </c>
      <c r="M621" s="7">
        <v>25</v>
      </c>
      <c r="N621" s="7">
        <v>1502.5</v>
      </c>
      <c r="O621" s="7">
        <v>23497.5</v>
      </c>
    </row>
    <row r="622" spans="1:15" ht="24.75" customHeight="1" x14ac:dyDescent="0.25">
      <c r="A622" s="6">
        <v>614</v>
      </c>
      <c r="B622" s="6" t="s">
        <v>735</v>
      </c>
      <c r="C622" s="6" t="s">
        <v>705</v>
      </c>
      <c r="D622" s="6" t="s">
        <v>736</v>
      </c>
      <c r="E622" s="6" t="s">
        <v>36</v>
      </c>
      <c r="F622" s="6" t="s">
        <v>29</v>
      </c>
      <c r="G622" s="7">
        <v>15000</v>
      </c>
      <c r="H622" s="7">
        <v>0</v>
      </c>
      <c r="I622" s="7">
        <v>15000</v>
      </c>
      <c r="J622" s="7">
        <v>430.5</v>
      </c>
      <c r="K622" s="7">
        <v>0</v>
      </c>
      <c r="L622" s="7">
        <f t="shared" si="30"/>
        <v>456</v>
      </c>
      <c r="M622" s="7">
        <v>7067.48</v>
      </c>
      <c r="N622" s="7">
        <f t="shared" si="28"/>
        <v>7953.98</v>
      </c>
      <c r="O622" s="7">
        <f t="shared" si="29"/>
        <v>7046.02</v>
      </c>
    </row>
    <row r="623" spans="1:15" ht="24.75" customHeight="1" x14ac:dyDescent="0.25">
      <c r="A623" s="6">
        <v>615</v>
      </c>
      <c r="B623" s="6" t="s">
        <v>737</v>
      </c>
      <c r="C623" s="6" t="s">
        <v>705</v>
      </c>
      <c r="D623" s="6" t="s">
        <v>47</v>
      </c>
      <c r="E623" s="6" t="s">
        <v>36</v>
      </c>
      <c r="F623" s="6" t="s">
        <v>29</v>
      </c>
      <c r="G623" s="7">
        <v>11000</v>
      </c>
      <c r="H623" s="7">
        <v>0</v>
      </c>
      <c r="I623" s="7">
        <f>+G623+H623</f>
        <v>11000</v>
      </c>
      <c r="J623" s="7">
        <v>315.7</v>
      </c>
      <c r="K623" s="7">
        <v>0</v>
      </c>
      <c r="L623" s="7">
        <f t="shared" si="30"/>
        <v>334.4</v>
      </c>
      <c r="M623" s="7">
        <v>25</v>
      </c>
      <c r="N623" s="7">
        <f t="shared" si="28"/>
        <v>675.09999999999991</v>
      </c>
      <c r="O623" s="7">
        <f t="shared" si="29"/>
        <v>10324.9</v>
      </c>
    </row>
    <row r="624" spans="1:15" ht="24.75" customHeight="1" x14ac:dyDescent="0.25">
      <c r="A624" s="6">
        <v>616</v>
      </c>
      <c r="B624" s="6" t="s">
        <v>738</v>
      </c>
      <c r="C624" s="6" t="s">
        <v>705</v>
      </c>
      <c r="D624" s="6" t="s">
        <v>103</v>
      </c>
      <c r="E624" s="6" t="s">
        <v>36</v>
      </c>
      <c r="F624" s="6" t="s">
        <v>29</v>
      </c>
      <c r="G624" s="7">
        <v>11000</v>
      </c>
      <c r="H624" s="7">
        <v>0</v>
      </c>
      <c r="I624" s="7">
        <v>11000</v>
      </c>
      <c r="J624" s="7">
        <v>315.7</v>
      </c>
      <c r="K624" s="7">
        <v>0</v>
      </c>
      <c r="L624" s="7">
        <f t="shared" si="30"/>
        <v>334.4</v>
      </c>
      <c r="M624" s="7">
        <v>25</v>
      </c>
      <c r="N624" s="7">
        <f t="shared" si="28"/>
        <v>675.09999999999991</v>
      </c>
      <c r="O624" s="7">
        <f t="shared" si="29"/>
        <v>10324.9</v>
      </c>
    </row>
    <row r="625" spans="1:15" ht="24.75" customHeight="1" x14ac:dyDescent="0.25">
      <c r="A625" s="6">
        <v>617</v>
      </c>
      <c r="B625" s="6" t="s">
        <v>739</v>
      </c>
      <c r="C625" s="6" t="s">
        <v>705</v>
      </c>
      <c r="D625" s="6" t="s">
        <v>103</v>
      </c>
      <c r="E625" s="6" t="s">
        <v>36</v>
      </c>
      <c r="F625" s="6" t="s">
        <v>29</v>
      </c>
      <c r="G625" s="7">
        <v>11000</v>
      </c>
      <c r="H625" s="7">
        <v>0</v>
      </c>
      <c r="I625" s="7">
        <v>11000</v>
      </c>
      <c r="J625" s="7">
        <v>315.7</v>
      </c>
      <c r="K625" s="7">
        <v>0</v>
      </c>
      <c r="L625" s="7">
        <f t="shared" si="30"/>
        <v>334.4</v>
      </c>
      <c r="M625" s="7">
        <v>25</v>
      </c>
      <c r="N625" s="7">
        <f t="shared" si="28"/>
        <v>675.09999999999991</v>
      </c>
      <c r="O625" s="7">
        <f t="shared" si="29"/>
        <v>10324.9</v>
      </c>
    </row>
    <row r="626" spans="1:15" ht="24.75" customHeight="1" x14ac:dyDescent="0.25">
      <c r="A626" s="6">
        <v>618</v>
      </c>
      <c r="B626" s="6" t="s">
        <v>740</v>
      </c>
      <c r="C626" s="6" t="s">
        <v>705</v>
      </c>
      <c r="D626" s="6" t="s">
        <v>118</v>
      </c>
      <c r="E626" s="6" t="s">
        <v>36</v>
      </c>
      <c r="F626" s="6" t="s">
        <v>37</v>
      </c>
      <c r="G626" s="7">
        <v>11000</v>
      </c>
      <c r="H626" s="7">
        <v>0</v>
      </c>
      <c r="I626" s="7">
        <v>11000</v>
      </c>
      <c r="J626" s="7">
        <v>315.7</v>
      </c>
      <c r="K626" s="7">
        <v>0</v>
      </c>
      <c r="L626" s="7">
        <f t="shared" si="30"/>
        <v>334.4</v>
      </c>
      <c r="M626" s="7">
        <v>7776.54</v>
      </c>
      <c r="N626" s="7">
        <f t="shared" si="28"/>
        <v>8426.64</v>
      </c>
      <c r="O626" s="7">
        <f t="shared" si="29"/>
        <v>2573.3600000000006</v>
      </c>
    </row>
    <row r="627" spans="1:15" ht="24.75" customHeight="1" x14ac:dyDescent="0.25">
      <c r="A627" s="6">
        <v>619</v>
      </c>
      <c r="B627" s="6" t="s">
        <v>741</v>
      </c>
      <c r="C627" s="6" t="s">
        <v>705</v>
      </c>
      <c r="D627" s="6" t="s">
        <v>186</v>
      </c>
      <c r="E627" s="6" t="s">
        <v>55</v>
      </c>
      <c r="F627" s="6" t="s">
        <v>29</v>
      </c>
      <c r="G627" s="7">
        <v>50000</v>
      </c>
      <c r="H627" s="7">
        <v>0</v>
      </c>
      <c r="I627" s="7">
        <v>50000</v>
      </c>
      <c r="J627" s="7">
        <v>1435</v>
      </c>
      <c r="K627" s="7">
        <v>824.72</v>
      </c>
      <c r="L627" s="7">
        <f t="shared" si="30"/>
        <v>1520</v>
      </c>
      <c r="M627" s="7">
        <v>9297.64</v>
      </c>
      <c r="N627" s="7">
        <f t="shared" si="28"/>
        <v>13077.36</v>
      </c>
      <c r="O627" s="7">
        <f t="shared" si="29"/>
        <v>36922.639999999999</v>
      </c>
    </row>
    <row r="628" spans="1:15" ht="24.75" customHeight="1" x14ac:dyDescent="0.25">
      <c r="A628" s="6">
        <v>620</v>
      </c>
      <c r="B628" s="6" t="s">
        <v>742</v>
      </c>
      <c r="C628" s="6" t="s">
        <v>705</v>
      </c>
      <c r="D628" s="6" t="s">
        <v>103</v>
      </c>
      <c r="E628" s="6" t="s">
        <v>36</v>
      </c>
      <c r="F628" s="6" t="s">
        <v>29</v>
      </c>
      <c r="G628" s="7">
        <v>30000</v>
      </c>
      <c r="H628" s="7">
        <v>0</v>
      </c>
      <c r="I628" s="7">
        <v>30000</v>
      </c>
      <c r="J628" s="7">
        <v>861</v>
      </c>
      <c r="K628" s="7">
        <v>0</v>
      </c>
      <c r="L628" s="7">
        <f t="shared" si="30"/>
        <v>912</v>
      </c>
      <c r="M628" s="7">
        <v>25</v>
      </c>
      <c r="N628" s="7">
        <f t="shared" si="28"/>
        <v>1798</v>
      </c>
      <c r="O628" s="7">
        <f t="shared" si="29"/>
        <v>28202</v>
      </c>
    </row>
    <row r="629" spans="1:15" ht="24.75" customHeight="1" x14ac:dyDescent="0.25">
      <c r="A629" s="6">
        <v>621</v>
      </c>
      <c r="B629" s="6" t="s">
        <v>743</v>
      </c>
      <c r="C629" s="6" t="s">
        <v>705</v>
      </c>
      <c r="D629" s="6" t="s">
        <v>186</v>
      </c>
      <c r="E629" s="6" t="s">
        <v>28</v>
      </c>
      <c r="F629" s="6" t="s">
        <v>37</v>
      </c>
      <c r="G629" s="7">
        <v>40000</v>
      </c>
      <c r="H629" s="7">
        <v>0</v>
      </c>
      <c r="I629" s="7">
        <v>40000</v>
      </c>
      <c r="J629" s="7">
        <v>1148</v>
      </c>
      <c r="K629" s="7">
        <v>185.33</v>
      </c>
      <c r="L629" s="7">
        <v>1216</v>
      </c>
      <c r="M629" s="7">
        <v>5615.46</v>
      </c>
      <c r="N629" s="7">
        <f t="shared" si="28"/>
        <v>8164.79</v>
      </c>
      <c r="O629" s="7">
        <f t="shared" si="29"/>
        <v>31835.21</v>
      </c>
    </row>
    <row r="630" spans="1:15" ht="24.75" customHeight="1" x14ac:dyDescent="0.25">
      <c r="A630" s="6">
        <v>622</v>
      </c>
      <c r="B630" s="6" t="s">
        <v>744</v>
      </c>
      <c r="C630" s="6" t="s">
        <v>705</v>
      </c>
      <c r="D630" s="6" t="s">
        <v>186</v>
      </c>
      <c r="E630" s="6" t="s">
        <v>55</v>
      </c>
      <c r="F630" s="6" t="s">
        <v>29</v>
      </c>
      <c r="G630" s="7">
        <v>50000</v>
      </c>
      <c r="H630" s="7">
        <v>0</v>
      </c>
      <c r="I630" s="7">
        <v>50000</v>
      </c>
      <c r="J630" s="7">
        <v>1435</v>
      </c>
      <c r="K630" s="7">
        <v>1596.68</v>
      </c>
      <c r="L630" s="7">
        <f t="shared" si="30"/>
        <v>1520</v>
      </c>
      <c r="M630" s="7">
        <v>2140.46</v>
      </c>
      <c r="N630" s="7">
        <f t="shared" si="28"/>
        <v>6692.14</v>
      </c>
      <c r="O630" s="7">
        <f t="shared" si="29"/>
        <v>43307.86</v>
      </c>
    </row>
    <row r="631" spans="1:15" ht="24.75" customHeight="1" x14ac:dyDescent="0.25">
      <c r="A631" s="6">
        <v>623</v>
      </c>
      <c r="B631" s="6" t="s">
        <v>745</v>
      </c>
      <c r="C631" s="6" t="s">
        <v>705</v>
      </c>
      <c r="D631" s="6" t="s">
        <v>103</v>
      </c>
      <c r="E631" s="6" t="s">
        <v>36</v>
      </c>
      <c r="F631" s="6" t="s">
        <v>29</v>
      </c>
      <c r="G631" s="7">
        <v>11000</v>
      </c>
      <c r="H631" s="7">
        <v>0</v>
      </c>
      <c r="I631" s="7">
        <v>11000</v>
      </c>
      <c r="J631" s="7">
        <v>315.7</v>
      </c>
      <c r="K631" s="7">
        <v>0</v>
      </c>
      <c r="L631" s="7">
        <f t="shared" si="30"/>
        <v>334.4</v>
      </c>
      <c r="M631" s="7">
        <v>25</v>
      </c>
      <c r="N631" s="7">
        <f t="shared" si="28"/>
        <v>675.09999999999991</v>
      </c>
      <c r="O631" s="7">
        <f t="shared" si="29"/>
        <v>10324.9</v>
      </c>
    </row>
    <row r="632" spans="1:15" ht="24.75" customHeight="1" x14ac:dyDescent="0.25">
      <c r="A632" s="6">
        <v>624</v>
      </c>
      <c r="B632" s="6" t="s">
        <v>746</v>
      </c>
      <c r="C632" s="6" t="s">
        <v>705</v>
      </c>
      <c r="D632" s="6" t="s">
        <v>227</v>
      </c>
      <c r="E632" s="6" t="s">
        <v>28</v>
      </c>
      <c r="F632" s="6" t="s">
        <v>29</v>
      </c>
      <c r="G632" s="7">
        <v>50000</v>
      </c>
      <c r="H632" s="7">
        <v>0</v>
      </c>
      <c r="I632" s="7">
        <v>50000</v>
      </c>
      <c r="J632" s="7">
        <v>1435</v>
      </c>
      <c r="K632" s="7">
        <v>1854</v>
      </c>
      <c r="L632" s="7">
        <f t="shared" si="30"/>
        <v>1520</v>
      </c>
      <c r="M632" s="7">
        <v>4036.54</v>
      </c>
      <c r="N632" s="7">
        <f t="shared" si="28"/>
        <v>8845.5400000000009</v>
      </c>
      <c r="O632" s="7">
        <f t="shared" si="29"/>
        <v>41154.46</v>
      </c>
    </row>
    <row r="633" spans="1:15" ht="24.75" customHeight="1" x14ac:dyDescent="0.25">
      <c r="A633" s="6">
        <v>625</v>
      </c>
      <c r="B633" s="6" t="s">
        <v>747</v>
      </c>
      <c r="C633" s="6" t="s">
        <v>705</v>
      </c>
      <c r="D633" s="6" t="s">
        <v>177</v>
      </c>
      <c r="E633" s="6" t="s">
        <v>36</v>
      </c>
      <c r="F633" s="6" t="s">
        <v>29</v>
      </c>
      <c r="G633" s="7">
        <v>11000</v>
      </c>
      <c r="H633" s="7">
        <v>0</v>
      </c>
      <c r="I633" s="7">
        <v>11000</v>
      </c>
      <c r="J633" s="7">
        <v>315.7</v>
      </c>
      <c r="K633" s="7">
        <v>0</v>
      </c>
      <c r="L633" s="7">
        <f t="shared" si="30"/>
        <v>334.4</v>
      </c>
      <c r="M633" s="7">
        <v>25</v>
      </c>
      <c r="N633" s="7">
        <f t="shared" si="28"/>
        <v>675.09999999999991</v>
      </c>
      <c r="O633" s="7">
        <f t="shared" si="29"/>
        <v>10324.9</v>
      </c>
    </row>
    <row r="634" spans="1:15" ht="24.75" customHeight="1" x14ac:dyDescent="0.25">
      <c r="A634" s="6">
        <v>626</v>
      </c>
      <c r="B634" s="6" t="s">
        <v>748</v>
      </c>
      <c r="C634" s="6" t="s">
        <v>705</v>
      </c>
      <c r="D634" s="6" t="s">
        <v>186</v>
      </c>
      <c r="E634" s="6" t="s">
        <v>28</v>
      </c>
      <c r="F634" s="6" t="s">
        <v>37</v>
      </c>
      <c r="G634" s="7">
        <v>50000</v>
      </c>
      <c r="H634" s="7">
        <v>0</v>
      </c>
      <c r="I634" s="7">
        <v>50000</v>
      </c>
      <c r="J634" s="7">
        <v>1435</v>
      </c>
      <c r="K634" s="7">
        <v>1854</v>
      </c>
      <c r="L634" s="7">
        <f t="shared" si="30"/>
        <v>1520</v>
      </c>
      <c r="M634" s="7">
        <v>1785</v>
      </c>
      <c r="N634" s="7">
        <f t="shared" si="28"/>
        <v>6594</v>
      </c>
      <c r="O634" s="7">
        <f t="shared" si="29"/>
        <v>43406</v>
      </c>
    </row>
    <row r="635" spans="1:15" ht="24.75" customHeight="1" x14ac:dyDescent="0.25">
      <c r="A635" s="6">
        <v>627</v>
      </c>
      <c r="B635" s="6" t="s">
        <v>749</v>
      </c>
      <c r="C635" s="6" t="s">
        <v>705</v>
      </c>
      <c r="D635" s="6" t="s">
        <v>41</v>
      </c>
      <c r="E635" s="6" t="s">
        <v>36</v>
      </c>
      <c r="F635" s="6" t="s">
        <v>29</v>
      </c>
      <c r="G635" s="7">
        <v>21000</v>
      </c>
      <c r="H635" s="7">
        <v>0</v>
      </c>
      <c r="I635" s="7">
        <v>21000</v>
      </c>
      <c r="J635" s="7">
        <f>+G635*2.87%</f>
        <v>602.70000000000005</v>
      </c>
      <c r="K635" s="7">
        <v>0</v>
      </c>
      <c r="L635" s="7">
        <f t="shared" si="30"/>
        <v>638.4</v>
      </c>
      <c r="M635" s="7">
        <v>25</v>
      </c>
      <c r="N635" s="7">
        <f t="shared" si="28"/>
        <v>1266.0999999999999</v>
      </c>
      <c r="O635" s="7">
        <f t="shared" si="29"/>
        <v>19733.900000000001</v>
      </c>
    </row>
    <row r="636" spans="1:15" ht="24.75" customHeight="1" x14ac:dyDescent="0.25">
      <c r="A636" s="6">
        <v>628</v>
      </c>
      <c r="B636" t="s">
        <v>750</v>
      </c>
      <c r="C636" s="6" t="s">
        <v>705</v>
      </c>
      <c r="D636" t="s">
        <v>47</v>
      </c>
      <c r="E636" s="6" t="s">
        <v>36</v>
      </c>
      <c r="F636" s="6" t="s">
        <v>29</v>
      </c>
      <c r="G636" s="7">
        <v>11000</v>
      </c>
      <c r="H636" s="7">
        <v>0</v>
      </c>
      <c r="I636" s="7">
        <v>11000</v>
      </c>
      <c r="J636" s="7">
        <v>315.7</v>
      </c>
      <c r="K636" s="7">
        <v>0</v>
      </c>
      <c r="L636" s="7">
        <f t="shared" si="30"/>
        <v>334.4</v>
      </c>
      <c r="M636" s="7">
        <v>25</v>
      </c>
      <c r="N636" s="7">
        <f t="shared" si="28"/>
        <v>675.09999999999991</v>
      </c>
      <c r="O636" s="7">
        <f t="shared" si="29"/>
        <v>10324.9</v>
      </c>
    </row>
    <row r="637" spans="1:15" ht="24.75" customHeight="1" x14ac:dyDescent="0.25">
      <c r="A637" s="6">
        <v>629</v>
      </c>
      <c r="B637" t="s">
        <v>751</v>
      </c>
      <c r="C637" s="6" t="s">
        <v>705</v>
      </c>
      <c r="D637" t="s">
        <v>47</v>
      </c>
      <c r="E637" s="6" t="s">
        <v>36</v>
      </c>
      <c r="F637" s="6" t="s">
        <v>29</v>
      </c>
      <c r="G637" s="7">
        <v>11000</v>
      </c>
      <c r="H637" s="7">
        <v>0</v>
      </c>
      <c r="I637" s="7">
        <v>11000</v>
      </c>
      <c r="J637" s="7">
        <v>315.7</v>
      </c>
      <c r="K637" s="7">
        <v>0</v>
      </c>
      <c r="L637" s="7">
        <f t="shared" si="30"/>
        <v>334.4</v>
      </c>
      <c r="M637" s="7">
        <v>25</v>
      </c>
      <c r="N637" s="7">
        <f t="shared" si="28"/>
        <v>675.09999999999991</v>
      </c>
      <c r="O637" s="7">
        <f t="shared" si="29"/>
        <v>10324.9</v>
      </c>
    </row>
    <row r="638" spans="1:15" ht="24.75" customHeight="1" x14ac:dyDescent="0.25">
      <c r="A638" s="6">
        <v>630</v>
      </c>
      <c r="B638" t="s">
        <v>752</v>
      </c>
      <c r="C638" s="6" t="s">
        <v>705</v>
      </c>
      <c r="D638" t="s">
        <v>41</v>
      </c>
      <c r="E638" s="6" t="s">
        <v>36</v>
      </c>
      <c r="F638" s="6" t="s">
        <v>29</v>
      </c>
      <c r="G638" s="7">
        <v>30000</v>
      </c>
      <c r="H638" s="7">
        <v>0</v>
      </c>
      <c r="I638" s="7">
        <v>30000</v>
      </c>
      <c r="J638" s="7">
        <v>861</v>
      </c>
      <c r="K638" s="7">
        <v>0</v>
      </c>
      <c r="L638" s="7">
        <f t="shared" si="30"/>
        <v>912</v>
      </c>
      <c r="M638" s="7">
        <v>12025</v>
      </c>
      <c r="N638" s="7">
        <f t="shared" si="28"/>
        <v>13798</v>
      </c>
      <c r="O638" s="7">
        <f t="shared" si="29"/>
        <v>16202</v>
      </c>
    </row>
    <row r="639" spans="1:15" ht="24.75" customHeight="1" x14ac:dyDescent="0.25">
      <c r="A639" s="6">
        <v>631</v>
      </c>
      <c r="B639" t="s">
        <v>753</v>
      </c>
      <c r="C639" s="6" t="s">
        <v>705</v>
      </c>
      <c r="D639" t="s">
        <v>47</v>
      </c>
      <c r="E639" s="6" t="s">
        <v>36</v>
      </c>
      <c r="F639" s="6" t="s">
        <v>29</v>
      </c>
      <c r="G639" s="7">
        <v>11000</v>
      </c>
      <c r="H639" s="7">
        <v>0</v>
      </c>
      <c r="I639" s="7">
        <v>11000</v>
      </c>
      <c r="J639" s="7">
        <v>315.7</v>
      </c>
      <c r="K639" s="7">
        <v>0</v>
      </c>
      <c r="L639" s="7">
        <f t="shared" si="30"/>
        <v>334.4</v>
      </c>
      <c r="M639" s="7">
        <v>25</v>
      </c>
      <c r="N639" s="7">
        <f t="shared" si="28"/>
        <v>675.09999999999991</v>
      </c>
      <c r="O639" s="7">
        <f t="shared" si="29"/>
        <v>10324.9</v>
      </c>
    </row>
    <row r="640" spans="1:15" ht="24.75" customHeight="1" x14ac:dyDescent="0.25">
      <c r="A640" s="6">
        <v>632</v>
      </c>
      <c r="B640" t="s">
        <v>754</v>
      </c>
      <c r="C640" s="6" t="s">
        <v>705</v>
      </c>
      <c r="D640" t="s">
        <v>47</v>
      </c>
      <c r="E640" s="6" t="s">
        <v>36</v>
      </c>
      <c r="F640" s="6" t="s">
        <v>37</v>
      </c>
      <c r="G640" s="7">
        <v>11000</v>
      </c>
      <c r="H640" s="7">
        <v>0</v>
      </c>
      <c r="I640" s="7">
        <v>11000</v>
      </c>
      <c r="J640" s="7">
        <v>315.7</v>
      </c>
      <c r="K640" s="7">
        <v>0</v>
      </c>
      <c r="L640" s="7">
        <f t="shared" si="30"/>
        <v>334.4</v>
      </c>
      <c r="M640" s="7">
        <v>25</v>
      </c>
      <c r="N640" s="7">
        <f t="shared" si="28"/>
        <v>675.09999999999991</v>
      </c>
      <c r="O640" s="7">
        <f t="shared" si="29"/>
        <v>10324.9</v>
      </c>
    </row>
    <row r="641" spans="1:15" ht="24.75" customHeight="1" x14ac:dyDescent="0.25">
      <c r="A641" s="6">
        <v>633</v>
      </c>
      <c r="B641" t="s">
        <v>755</v>
      </c>
      <c r="C641" s="6" t="s">
        <v>705</v>
      </c>
      <c r="D641" t="s">
        <v>47</v>
      </c>
      <c r="E641" s="6" t="s">
        <v>36</v>
      </c>
      <c r="F641" s="6" t="s">
        <v>29</v>
      </c>
      <c r="G641" s="7">
        <v>11000</v>
      </c>
      <c r="H641" s="7">
        <v>0</v>
      </c>
      <c r="I641" s="7">
        <v>11000</v>
      </c>
      <c r="J641" s="7">
        <v>315.7</v>
      </c>
      <c r="K641" s="7">
        <v>0</v>
      </c>
      <c r="L641" s="7">
        <f t="shared" si="30"/>
        <v>334.4</v>
      </c>
      <c r="M641" s="7">
        <v>25</v>
      </c>
      <c r="N641" s="7">
        <f t="shared" si="28"/>
        <v>675.09999999999991</v>
      </c>
      <c r="O641" s="7">
        <f t="shared" si="29"/>
        <v>10324.9</v>
      </c>
    </row>
    <row r="642" spans="1:15" ht="24.75" customHeight="1" x14ac:dyDescent="0.25">
      <c r="A642" s="6">
        <v>634</v>
      </c>
      <c r="B642" t="s">
        <v>756</v>
      </c>
      <c r="C642" s="6" t="s">
        <v>705</v>
      </c>
      <c r="D642" t="s">
        <v>47</v>
      </c>
      <c r="E642" s="6" t="s">
        <v>36</v>
      </c>
      <c r="F642" s="6" t="s">
        <v>29</v>
      </c>
      <c r="G642" s="7">
        <v>11000</v>
      </c>
      <c r="H642" s="7">
        <v>0</v>
      </c>
      <c r="I642" s="7">
        <v>11000</v>
      </c>
      <c r="J642" s="7">
        <v>315.7</v>
      </c>
      <c r="K642" s="7">
        <v>0</v>
      </c>
      <c r="L642" s="7">
        <f t="shared" si="30"/>
        <v>334.4</v>
      </c>
      <c r="M642" s="7">
        <v>2933.53</v>
      </c>
      <c r="N642" s="7">
        <f t="shared" si="28"/>
        <v>3583.63</v>
      </c>
      <c r="O642" s="7">
        <f t="shared" si="29"/>
        <v>7416.37</v>
      </c>
    </row>
    <row r="643" spans="1:15" ht="24.75" customHeight="1" x14ac:dyDescent="0.25">
      <c r="A643" s="6">
        <v>635</v>
      </c>
      <c r="B643" t="s">
        <v>757</v>
      </c>
      <c r="C643" s="6" t="s">
        <v>705</v>
      </c>
      <c r="D643" t="s">
        <v>47</v>
      </c>
      <c r="E643" s="6" t="s">
        <v>36</v>
      </c>
      <c r="F643" s="6" t="s">
        <v>29</v>
      </c>
      <c r="G643" s="7">
        <v>11000</v>
      </c>
      <c r="H643" s="7">
        <v>0</v>
      </c>
      <c r="I643" s="7">
        <v>11000</v>
      </c>
      <c r="J643" s="7">
        <v>315.7</v>
      </c>
      <c r="K643" s="7">
        <v>0</v>
      </c>
      <c r="L643" s="7">
        <f t="shared" si="30"/>
        <v>334.4</v>
      </c>
      <c r="M643" s="7">
        <v>1025</v>
      </c>
      <c r="N643" s="7">
        <f t="shared" si="28"/>
        <v>1675.1</v>
      </c>
      <c r="O643" s="7">
        <f t="shared" si="29"/>
        <v>9324.9</v>
      </c>
    </row>
    <row r="644" spans="1:15" ht="24.75" customHeight="1" x14ac:dyDescent="0.25">
      <c r="A644" s="6">
        <v>636</v>
      </c>
      <c r="B644" t="s">
        <v>1362</v>
      </c>
      <c r="C644" s="6" t="s">
        <v>705</v>
      </c>
      <c r="D644" t="s">
        <v>47</v>
      </c>
      <c r="E644" s="6" t="s">
        <v>36</v>
      </c>
      <c r="F644" s="6" t="s">
        <v>29</v>
      </c>
      <c r="G644" s="7">
        <v>11000</v>
      </c>
      <c r="H644" s="7">
        <v>0</v>
      </c>
      <c r="I644" s="7">
        <v>11000</v>
      </c>
      <c r="J644" s="7">
        <v>315.7</v>
      </c>
      <c r="K644" s="7">
        <v>0</v>
      </c>
      <c r="L644" s="7">
        <v>334.4</v>
      </c>
      <c r="M644" s="7">
        <v>25</v>
      </c>
      <c r="N644" s="7">
        <f t="shared" si="28"/>
        <v>675.09999999999991</v>
      </c>
      <c r="O644" s="7">
        <f t="shared" si="29"/>
        <v>10324.9</v>
      </c>
    </row>
    <row r="645" spans="1:15" ht="24.75" customHeight="1" x14ac:dyDescent="0.25">
      <c r="A645" s="6">
        <v>637</v>
      </c>
      <c r="B645" t="s">
        <v>1531</v>
      </c>
      <c r="C645" s="6" t="s">
        <v>705</v>
      </c>
      <c r="D645" t="s">
        <v>47</v>
      </c>
      <c r="E645" s="6" t="s">
        <v>36</v>
      </c>
      <c r="F645" s="6" t="s">
        <v>29</v>
      </c>
      <c r="G645" s="7">
        <v>15000</v>
      </c>
      <c r="H645" s="7">
        <v>0</v>
      </c>
      <c r="I645" s="7">
        <v>15000</v>
      </c>
      <c r="J645" s="7">
        <v>430.5</v>
      </c>
      <c r="K645" s="7">
        <v>0</v>
      </c>
      <c r="L645" s="7">
        <v>456</v>
      </c>
      <c r="M645" s="7">
        <v>25</v>
      </c>
      <c r="N645" s="7">
        <v>911.5</v>
      </c>
      <c r="O645" s="7">
        <v>14088.5</v>
      </c>
    </row>
    <row r="646" spans="1:15" ht="24.75" customHeight="1" x14ac:dyDescent="0.25">
      <c r="A646" s="6">
        <v>638</v>
      </c>
      <c r="B646" t="s">
        <v>758</v>
      </c>
      <c r="C646" s="6" t="s">
        <v>705</v>
      </c>
      <c r="D646" t="s">
        <v>41</v>
      </c>
      <c r="E646" s="6" t="s">
        <v>28</v>
      </c>
      <c r="F646" s="6" t="s">
        <v>29</v>
      </c>
      <c r="G646" s="7">
        <v>22000</v>
      </c>
      <c r="H646" s="7">
        <v>0</v>
      </c>
      <c r="I646" s="7">
        <v>22000</v>
      </c>
      <c r="J646" s="7">
        <v>631.4</v>
      </c>
      <c r="K646" s="7">
        <v>0</v>
      </c>
      <c r="L646" s="7">
        <f t="shared" si="30"/>
        <v>668.8</v>
      </c>
      <c r="M646" s="7">
        <v>25</v>
      </c>
      <c r="N646" s="7">
        <f t="shared" si="28"/>
        <v>1325.1999999999998</v>
      </c>
      <c r="O646" s="7">
        <f t="shared" si="29"/>
        <v>20674.8</v>
      </c>
    </row>
    <row r="647" spans="1:15" ht="24.75" customHeight="1" x14ac:dyDescent="0.25">
      <c r="A647" s="6">
        <v>639</v>
      </c>
      <c r="B647" s="6" t="s">
        <v>759</v>
      </c>
      <c r="C647" s="6" t="s">
        <v>760</v>
      </c>
      <c r="D647" s="6" t="s">
        <v>200</v>
      </c>
      <c r="E647" s="6" t="s">
        <v>55</v>
      </c>
      <c r="F647" s="6" t="s">
        <v>29</v>
      </c>
      <c r="G647" s="7">
        <v>50000</v>
      </c>
      <c r="H647" s="7">
        <v>0</v>
      </c>
      <c r="I647" s="7">
        <v>50000</v>
      </c>
      <c r="J647" s="7">
        <v>1435</v>
      </c>
      <c r="K647" s="7">
        <v>1596.68</v>
      </c>
      <c r="L647" s="7">
        <f t="shared" si="30"/>
        <v>1520</v>
      </c>
      <c r="M647" s="7">
        <v>2240.46</v>
      </c>
      <c r="N647" s="7">
        <f t="shared" si="28"/>
        <v>6792.14</v>
      </c>
      <c r="O647" s="7">
        <f t="shared" si="29"/>
        <v>43207.86</v>
      </c>
    </row>
    <row r="648" spans="1:15" ht="24.75" customHeight="1" x14ac:dyDescent="0.25">
      <c r="A648" s="6">
        <v>640</v>
      </c>
      <c r="B648" s="6" t="s">
        <v>761</v>
      </c>
      <c r="C648" s="6" t="s">
        <v>760</v>
      </c>
      <c r="D648" s="6" t="s">
        <v>47</v>
      </c>
      <c r="E648" s="6" t="s">
        <v>36</v>
      </c>
      <c r="F648" s="6" t="s">
        <v>29</v>
      </c>
      <c r="G648" s="7">
        <v>15000</v>
      </c>
      <c r="H648" s="7">
        <v>0</v>
      </c>
      <c r="I648" s="7">
        <v>15000</v>
      </c>
      <c r="J648" s="7">
        <v>430.5</v>
      </c>
      <c r="K648" s="7">
        <v>0</v>
      </c>
      <c r="L648" s="7">
        <v>456</v>
      </c>
      <c r="M648" s="7">
        <v>7573.07</v>
      </c>
      <c r="N648" s="7">
        <f t="shared" si="28"/>
        <v>8459.57</v>
      </c>
      <c r="O648" s="7">
        <f t="shared" si="29"/>
        <v>6540.43</v>
      </c>
    </row>
    <row r="649" spans="1:15" ht="24.75" customHeight="1" x14ac:dyDescent="0.25">
      <c r="A649" s="6">
        <v>641</v>
      </c>
      <c r="B649" s="6" t="s">
        <v>762</v>
      </c>
      <c r="C649" s="6" t="s">
        <v>760</v>
      </c>
      <c r="D649" s="6" t="s">
        <v>86</v>
      </c>
      <c r="E649" s="6" t="s">
        <v>28</v>
      </c>
      <c r="F649" s="6" t="s">
        <v>29</v>
      </c>
      <c r="G649" s="7">
        <v>22050</v>
      </c>
      <c r="H649" s="7">
        <v>0</v>
      </c>
      <c r="I649" s="7">
        <v>22050</v>
      </c>
      <c r="J649" s="7">
        <v>632.84</v>
      </c>
      <c r="K649" s="7">
        <v>0</v>
      </c>
      <c r="L649" s="7">
        <f t="shared" si="30"/>
        <v>670.32</v>
      </c>
      <c r="M649" s="7">
        <v>25</v>
      </c>
      <c r="N649" s="7">
        <f t="shared" si="28"/>
        <v>1328.16</v>
      </c>
      <c r="O649" s="7">
        <f t="shared" si="29"/>
        <v>20721.84</v>
      </c>
    </row>
    <row r="650" spans="1:15" ht="24.75" customHeight="1" x14ac:dyDescent="0.25">
      <c r="A650" s="6">
        <v>642</v>
      </c>
      <c r="B650" s="6" t="s">
        <v>763</v>
      </c>
      <c r="C650" s="6" t="s">
        <v>760</v>
      </c>
      <c r="D650" s="6" t="s">
        <v>177</v>
      </c>
      <c r="E650" s="6" t="s">
        <v>36</v>
      </c>
      <c r="F650" s="6" t="s">
        <v>29</v>
      </c>
      <c r="G650" s="7">
        <v>15000</v>
      </c>
      <c r="H650" s="7">
        <v>0</v>
      </c>
      <c r="I650" s="7">
        <v>15000</v>
      </c>
      <c r="J650" s="7">
        <v>430.5</v>
      </c>
      <c r="K650" s="7">
        <v>0</v>
      </c>
      <c r="L650" s="7">
        <v>456</v>
      </c>
      <c r="M650" s="7">
        <v>25</v>
      </c>
      <c r="N650" s="7">
        <f t="shared" ref="N650:N710" si="31">+J650+K650+L650+M650</f>
        <v>911.5</v>
      </c>
      <c r="O650" s="7">
        <f t="shared" si="29"/>
        <v>14088.5</v>
      </c>
    </row>
    <row r="651" spans="1:15" ht="24.75" customHeight="1" x14ac:dyDescent="0.25">
      <c r="A651" s="6">
        <v>643</v>
      </c>
      <c r="B651" s="6" t="s">
        <v>764</v>
      </c>
      <c r="C651" s="6" t="s">
        <v>760</v>
      </c>
      <c r="D651" s="6" t="s">
        <v>103</v>
      </c>
      <c r="E651" s="6" t="s">
        <v>36</v>
      </c>
      <c r="F651" s="6" t="s">
        <v>29</v>
      </c>
      <c r="G651" s="7">
        <v>16500</v>
      </c>
      <c r="H651" s="7">
        <v>0</v>
      </c>
      <c r="I651" s="7">
        <v>16500</v>
      </c>
      <c r="J651" s="7">
        <v>473.55</v>
      </c>
      <c r="K651" s="7">
        <v>0</v>
      </c>
      <c r="L651" s="7">
        <f t="shared" si="30"/>
        <v>501.6</v>
      </c>
      <c r="M651" s="7">
        <v>13853.97</v>
      </c>
      <c r="N651" s="7">
        <f t="shared" si="31"/>
        <v>14829.119999999999</v>
      </c>
      <c r="O651" s="7">
        <f t="shared" si="29"/>
        <v>1670.880000000001</v>
      </c>
    </row>
    <row r="652" spans="1:15" ht="24.75" customHeight="1" x14ac:dyDescent="0.25">
      <c r="A652" s="6">
        <v>644</v>
      </c>
      <c r="B652" s="6" t="s">
        <v>765</v>
      </c>
      <c r="C652" s="6" t="s">
        <v>760</v>
      </c>
      <c r="D652" s="6" t="s">
        <v>103</v>
      </c>
      <c r="E652" s="6" t="s">
        <v>36</v>
      </c>
      <c r="F652" s="6" t="s">
        <v>29</v>
      </c>
      <c r="G652" s="7">
        <v>15000</v>
      </c>
      <c r="H652" s="7">
        <v>0</v>
      </c>
      <c r="I652" s="7">
        <v>15000</v>
      </c>
      <c r="J652" s="7">
        <v>430.5</v>
      </c>
      <c r="K652" s="7">
        <v>0</v>
      </c>
      <c r="L652" s="7">
        <v>456</v>
      </c>
      <c r="M652" s="7">
        <v>25</v>
      </c>
      <c r="N652" s="7">
        <f t="shared" si="31"/>
        <v>911.5</v>
      </c>
      <c r="O652" s="7">
        <f t="shared" ref="O652:O713" si="32">+G652-N652</f>
        <v>14088.5</v>
      </c>
    </row>
    <row r="653" spans="1:15" ht="24.75" customHeight="1" x14ac:dyDescent="0.25">
      <c r="A653" s="6">
        <v>645</v>
      </c>
      <c r="B653" s="6" t="s">
        <v>766</v>
      </c>
      <c r="C653" s="6" t="s">
        <v>760</v>
      </c>
      <c r="D653" s="6" t="s">
        <v>103</v>
      </c>
      <c r="E653" s="6" t="s">
        <v>36</v>
      </c>
      <c r="F653" s="6" t="s">
        <v>29</v>
      </c>
      <c r="G653" s="7">
        <v>15000</v>
      </c>
      <c r="H653" s="7">
        <v>0</v>
      </c>
      <c r="I653" s="7">
        <v>15000</v>
      </c>
      <c r="J653" s="7">
        <v>430.5</v>
      </c>
      <c r="K653" s="7">
        <v>0</v>
      </c>
      <c r="L653" s="7">
        <v>456</v>
      </c>
      <c r="M653" s="7">
        <v>25</v>
      </c>
      <c r="N653" s="7">
        <f t="shared" si="31"/>
        <v>911.5</v>
      </c>
      <c r="O653" s="7">
        <f t="shared" si="32"/>
        <v>14088.5</v>
      </c>
    </row>
    <row r="654" spans="1:15" ht="24.75" customHeight="1" x14ac:dyDescent="0.25">
      <c r="A654" s="6">
        <v>646</v>
      </c>
      <c r="B654" s="6" t="s">
        <v>767</v>
      </c>
      <c r="C654" s="6" t="s">
        <v>760</v>
      </c>
      <c r="D654" s="6" t="s">
        <v>186</v>
      </c>
      <c r="E654" s="6" t="s">
        <v>28</v>
      </c>
      <c r="F654" s="6" t="s">
        <v>29</v>
      </c>
      <c r="G654" s="7">
        <v>50000</v>
      </c>
      <c r="H654" s="7">
        <v>0</v>
      </c>
      <c r="I654" s="7">
        <v>50000</v>
      </c>
      <c r="J654" s="7">
        <v>1435</v>
      </c>
      <c r="K654" s="7">
        <v>1854</v>
      </c>
      <c r="L654" s="7">
        <f t="shared" si="30"/>
        <v>1520</v>
      </c>
      <c r="M654" s="7">
        <v>525</v>
      </c>
      <c r="N654" s="7">
        <f t="shared" si="31"/>
        <v>5334</v>
      </c>
      <c r="O654" s="7">
        <f t="shared" si="32"/>
        <v>44666</v>
      </c>
    </row>
    <row r="655" spans="1:15" ht="24.75" customHeight="1" x14ac:dyDescent="0.25">
      <c r="A655" s="6">
        <v>647</v>
      </c>
      <c r="B655" s="6" t="s">
        <v>768</v>
      </c>
      <c r="C655" s="6" t="s">
        <v>760</v>
      </c>
      <c r="D655" s="6" t="s">
        <v>103</v>
      </c>
      <c r="E655" s="6" t="s">
        <v>36</v>
      </c>
      <c r="F655" s="6" t="s">
        <v>29</v>
      </c>
      <c r="G655" s="7">
        <v>15000</v>
      </c>
      <c r="H655" s="7">
        <v>0</v>
      </c>
      <c r="I655" s="7">
        <v>15000</v>
      </c>
      <c r="J655" s="7">
        <v>430.5</v>
      </c>
      <c r="K655" s="7">
        <v>0</v>
      </c>
      <c r="L655" s="7">
        <v>456</v>
      </c>
      <c r="M655" s="7">
        <v>25</v>
      </c>
      <c r="N655" s="7">
        <f t="shared" si="31"/>
        <v>911.5</v>
      </c>
      <c r="O655" s="7">
        <f t="shared" si="32"/>
        <v>14088.5</v>
      </c>
    </row>
    <row r="656" spans="1:15" ht="24.75" customHeight="1" x14ac:dyDescent="0.25">
      <c r="A656" s="6">
        <v>648</v>
      </c>
      <c r="B656" s="6" t="s">
        <v>769</v>
      </c>
      <c r="C656" s="6" t="s">
        <v>760</v>
      </c>
      <c r="D656" s="6" t="s">
        <v>47</v>
      </c>
      <c r="E656" s="6" t="s">
        <v>36</v>
      </c>
      <c r="F656" s="6" t="s">
        <v>29</v>
      </c>
      <c r="G656" s="7">
        <v>15000</v>
      </c>
      <c r="H656" s="7">
        <v>0</v>
      </c>
      <c r="I656" s="7">
        <v>15000</v>
      </c>
      <c r="J656" s="7">
        <v>430.5</v>
      </c>
      <c r="K656" s="7">
        <v>0</v>
      </c>
      <c r="L656" s="7">
        <v>456</v>
      </c>
      <c r="M656" s="7">
        <v>25</v>
      </c>
      <c r="N656" s="7">
        <f t="shared" si="31"/>
        <v>911.5</v>
      </c>
      <c r="O656" s="7">
        <f t="shared" si="32"/>
        <v>14088.5</v>
      </c>
    </row>
    <row r="657" spans="1:15" ht="24.75" customHeight="1" x14ac:dyDescent="0.25">
      <c r="A657" s="6">
        <v>649</v>
      </c>
      <c r="B657" s="6" t="s">
        <v>770</v>
      </c>
      <c r="C657" s="6" t="s">
        <v>760</v>
      </c>
      <c r="D657" s="6" t="s">
        <v>47</v>
      </c>
      <c r="E657" s="6" t="s">
        <v>36</v>
      </c>
      <c r="F657" s="7" t="s">
        <v>29</v>
      </c>
      <c r="G657" s="7">
        <v>10000</v>
      </c>
      <c r="H657" s="7">
        <v>0</v>
      </c>
      <c r="I657" s="7">
        <v>10000</v>
      </c>
      <c r="J657" s="7">
        <v>287</v>
      </c>
      <c r="K657" s="7">
        <v>0</v>
      </c>
      <c r="L657" s="7">
        <v>304</v>
      </c>
      <c r="M657" s="7">
        <v>25</v>
      </c>
      <c r="N657" s="7">
        <f t="shared" si="31"/>
        <v>616</v>
      </c>
      <c r="O657" s="7">
        <f t="shared" si="32"/>
        <v>9384</v>
      </c>
    </row>
    <row r="658" spans="1:15" ht="24.75" customHeight="1" x14ac:dyDescent="0.25">
      <c r="A658" s="6">
        <v>650</v>
      </c>
      <c r="B658" t="s">
        <v>771</v>
      </c>
      <c r="C658" s="6" t="s">
        <v>760</v>
      </c>
      <c r="D658" s="6" t="s">
        <v>47</v>
      </c>
      <c r="E658" s="6" t="s">
        <v>36</v>
      </c>
      <c r="F658" s="7" t="s">
        <v>29</v>
      </c>
      <c r="G658" s="7">
        <v>15000</v>
      </c>
      <c r="H658" s="7">
        <v>0</v>
      </c>
      <c r="I658" s="7">
        <v>15000</v>
      </c>
      <c r="J658" s="7">
        <v>430.5</v>
      </c>
      <c r="K658" s="7">
        <v>0</v>
      </c>
      <c r="L658" s="7">
        <v>456</v>
      </c>
      <c r="M658" s="7">
        <v>25</v>
      </c>
      <c r="N658" s="7">
        <f t="shared" si="31"/>
        <v>911.5</v>
      </c>
      <c r="O658" s="7">
        <f t="shared" si="32"/>
        <v>14088.5</v>
      </c>
    </row>
    <row r="659" spans="1:15" ht="24.75" customHeight="1" x14ac:dyDescent="0.25">
      <c r="A659" s="6">
        <v>651</v>
      </c>
      <c r="B659" t="s">
        <v>772</v>
      </c>
      <c r="C659" s="6" t="s">
        <v>760</v>
      </c>
      <c r="D659" s="6" t="s">
        <v>47</v>
      </c>
      <c r="E659" s="6" t="s">
        <v>36</v>
      </c>
      <c r="F659" s="7" t="s">
        <v>29</v>
      </c>
      <c r="G659" s="7">
        <v>15000</v>
      </c>
      <c r="H659" s="7">
        <v>0</v>
      </c>
      <c r="I659" s="7">
        <v>15000</v>
      </c>
      <c r="J659" s="7">
        <v>430.5</v>
      </c>
      <c r="K659" s="7">
        <v>0</v>
      </c>
      <c r="L659" s="7">
        <v>456</v>
      </c>
      <c r="M659" s="7">
        <v>25</v>
      </c>
      <c r="N659" s="7">
        <f t="shared" si="31"/>
        <v>911.5</v>
      </c>
      <c r="O659" s="7">
        <f t="shared" si="32"/>
        <v>14088.5</v>
      </c>
    </row>
    <row r="660" spans="1:15" ht="24.75" customHeight="1" x14ac:dyDescent="0.25">
      <c r="A660" s="6">
        <v>652</v>
      </c>
      <c r="B660" t="s">
        <v>1325</v>
      </c>
      <c r="C660" s="6" t="s">
        <v>760</v>
      </c>
      <c r="D660" s="6" t="s">
        <v>47</v>
      </c>
      <c r="E660" s="6" t="s">
        <v>36</v>
      </c>
      <c r="F660" s="6" t="s">
        <v>37</v>
      </c>
      <c r="G660" s="7">
        <v>15000</v>
      </c>
      <c r="H660" s="7">
        <v>0</v>
      </c>
      <c r="I660" s="7">
        <v>15000</v>
      </c>
      <c r="J660" s="7">
        <v>430.5</v>
      </c>
      <c r="K660" s="7">
        <v>0</v>
      </c>
      <c r="L660" s="7">
        <v>456</v>
      </c>
      <c r="M660" s="7">
        <v>25</v>
      </c>
      <c r="N660" s="7">
        <f t="shared" si="31"/>
        <v>911.5</v>
      </c>
      <c r="O660" s="7">
        <f t="shared" si="32"/>
        <v>14088.5</v>
      </c>
    </row>
    <row r="661" spans="1:15" ht="24.75" customHeight="1" x14ac:dyDescent="0.25">
      <c r="A661" s="6">
        <v>653</v>
      </c>
      <c r="B661" t="s">
        <v>1337</v>
      </c>
      <c r="C661" s="6" t="s">
        <v>760</v>
      </c>
      <c r="D661" s="6" t="s">
        <v>47</v>
      </c>
      <c r="E661" s="6" t="s">
        <v>36</v>
      </c>
      <c r="F661" s="6" t="s">
        <v>37</v>
      </c>
      <c r="G661" s="7">
        <v>15000</v>
      </c>
      <c r="H661" s="7">
        <v>0</v>
      </c>
      <c r="I661" s="7">
        <v>15000</v>
      </c>
      <c r="J661" s="7">
        <v>430.5</v>
      </c>
      <c r="K661" s="7">
        <v>0</v>
      </c>
      <c r="L661" s="7">
        <v>456</v>
      </c>
      <c r="M661" s="7">
        <v>25</v>
      </c>
      <c r="N661" s="7">
        <f t="shared" si="31"/>
        <v>911.5</v>
      </c>
      <c r="O661" s="7">
        <f t="shared" si="32"/>
        <v>14088.5</v>
      </c>
    </row>
    <row r="662" spans="1:15" ht="24.75" customHeight="1" x14ac:dyDescent="0.25">
      <c r="A662" s="6">
        <v>654</v>
      </c>
      <c r="B662" s="6" t="s">
        <v>773</v>
      </c>
      <c r="C662" s="6" t="s">
        <v>760</v>
      </c>
      <c r="D662" s="6" t="s">
        <v>186</v>
      </c>
      <c r="E662" s="6" t="s">
        <v>28</v>
      </c>
      <c r="F662" s="6" t="s">
        <v>29</v>
      </c>
      <c r="G662" s="7">
        <v>50000</v>
      </c>
      <c r="H662" s="7">
        <v>0</v>
      </c>
      <c r="I662" s="7">
        <v>50000</v>
      </c>
      <c r="J662" s="7">
        <v>1435</v>
      </c>
      <c r="K662" s="7">
        <v>1854</v>
      </c>
      <c r="L662" s="7">
        <v>1520</v>
      </c>
      <c r="M662" s="7">
        <v>425</v>
      </c>
      <c r="N662" s="7">
        <f t="shared" si="31"/>
        <v>5234</v>
      </c>
      <c r="O662" s="7">
        <f t="shared" si="32"/>
        <v>44766</v>
      </c>
    </row>
    <row r="663" spans="1:15" ht="24.75" customHeight="1" x14ac:dyDescent="0.25">
      <c r="A663" s="6">
        <v>655</v>
      </c>
      <c r="B663" s="6" t="s">
        <v>774</v>
      </c>
      <c r="C663" s="6" t="s">
        <v>760</v>
      </c>
      <c r="D663" s="6" t="s">
        <v>775</v>
      </c>
      <c r="E663" s="6" t="s">
        <v>28</v>
      </c>
      <c r="F663" s="6" t="s">
        <v>29</v>
      </c>
      <c r="G663" s="7">
        <v>50000</v>
      </c>
      <c r="H663" s="7">
        <v>0</v>
      </c>
      <c r="I663" s="7">
        <v>50000</v>
      </c>
      <c r="J663" s="7">
        <v>1435</v>
      </c>
      <c r="K663" s="7">
        <v>1854</v>
      </c>
      <c r="L663" s="7">
        <v>1520</v>
      </c>
      <c r="M663" s="7">
        <v>10537.5</v>
      </c>
      <c r="N663" s="7">
        <f t="shared" si="31"/>
        <v>15346.5</v>
      </c>
      <c r="O663" s="7">
        <f t="shared" si="32"/>
        <v>34653.5</v>
      </c>
    </row>
    <row r="664" spans="1:15" ht="24.75" customHeight="1" x14ac:dyDescent="0.25">
      <c r="A664" s="6">
        <v>656</v>
      </c>
      <c r="B664" s="6" t="s">
        <v>776</v>
      </c>
      <c r="C664" s="6" t="s">
        <v>760</v>
      </c>
      <c r="D664" s="6" t="s">
        <v>125</v>
      </c>
      <c r="E664" s="6" t="s">
        <v>36</v>
      </c>
      <c r="F664" s="6" t="s">
        <v>29</v>
      </c>
      <c r="G664" s="7">
        <v>25000</v>
      </c>
      <c r="H664" s="7">
        <v>0</v>
      </c>
      <c r="I664" s="7">
        <v>25000</v>
      </c>
      <c r="J664" s="7">
        <v>717.5</v>
      </c>
      <c r="K664" s="7">
        <v>0</v>
      </c>
      <c r="L664" s="7">
        <v>760</v>
      </c>
      <c r="M664" s="7">
        <v>1740.46</v>
      </c>
      <c r="N664" s="7">
        <f t="shared" si="31"/>
        <v>3217.96</v>
      </c>
      <c r="O664" s="7">
        <f t="shared" si="32"/>
        <v>21782.04</v>
      </c>
    </row>
    <row r="665" spans="1:15" ht="24.75" customHeight="1" x14ac:dyDescent="0.25">
      <c r="A665" s="6">
        <v>657</v>
      </c>
      <c r="B665" s="6" t="s">
        <v>777</v>
      </c>
      <c r="C665" s="6" t="s">
        <v>760</v>
      </c>
      <c r="D665" s="6" t="s">
        <v>186</v>
      </c>
      <c r="E665" s="6" t="s">
        <v>28</v>
      </c>
      <c r="F665" s="6" t="s">
        <v>37</v>
      </c>
      <c r="G665" s="7">
        <v>50000</v>
      </c>
      <c r="H665" s="7">
        <v>0</v>
      </c>
      <c r="I665" s="7">
        <v>50000</v>
      </c>
      <c r="J665" s="7">
        <v>1435</v>
      </c>
      <c r="K665" s="7">
        <v>1596.68</v>
      </c>
      <c r="L665" s="7">
        <v>1520</v>
      </c>
      <c r="M665" s="7">
        <v>1740.46</v>
      </c>
      <c r="N665" s="7">
        <f t="shared" si="31"/>
        <v>6292.14</v>
      </c>
      <c r="O665" s="7">
        <f t="shared" si="32"/>
        <v>43707.86</v>
      </c>
    </row>
    <row r="666" spans="1:15" ht="24.75" customHeight="1" x14ac:dyDescent="0.25">
      <c r="A666" s="6">
        <v>658</v>
      </c>
      <c r="B666" s="6" t="s">
        <v>778</v>
      </c>
      <c r="C666" s="6" t="s">
        <v>760</v>
      </c>
      <c r="D666" s="6" t="s">
        <v>775</v>
      </c>
      <c r="E666" s="6" t="s">
        <v>55</v>
      </c>
      <c r="F666" s="6" t="s">
        <v>29</v>
      </c>
      <c r="G666" s="7">
        <v>50000</v>
      </c>
      <c r="H666" s="7">
        <v>0</v>
      </c>
      <c r="I666" s="7">
        <v>50000</v>
      </c>
      <c r="J666" s="7">
        <v>1435</v>
      </c>
      <c r="K666" s="7">
        <v>1854</v>
      </c>
      <c r="L666" s="7">
        <v>1520</v>
      </c>
      <c r="M666" s="7">
        <v>4276.01</v>
      </c>
      <c r="N666" s="7">
        <f t="shared" si="31"/>
        <v>9085.01</v>
      </c>
      <c r="O666" s="7">
        <f t="shared" si="32"/>
        <v>40914.99</v>
      </c>
    </row>
    <row r="667" spans="1:15" ht="24.75" customHeight="1" x14ac:dyDescent="0.25">
      <c r="A667" s="6">
        <v>659</v>
      </c>
      <c r="B667" s="6" t="s">
        <v>779</v>
      </c>
      <c r="C667" s="6" t="s">
        <v>760</v>
      </c>
      <c r="D667" s="6" t="s">
        <v>103</v>
      </c>
      <c r="E667" s="6" t="s">
        <v>36</v>
      </c>
      <c r="F667" s="6" t="s">
        <v>29</v>
      </c>
      <c r="G667" s="7">
        <v>15000</v>
      </c>
      <c r="H667" s="7">
        <v>0</v>
      </c>
      <c r="I667" s="7">
        <v>15000</v>
      </c>
      <c r="J667" s="7">
        <v>430.5</v>
      </c>
      <c r="K667" s="7">
        <v>0</v>
      </c>
      <c r="L667" s="7">
        <v>456</v>
      </c>
      <c r="M667" s="7">
        <v>25</v>
      </c>
      <c r="N667" s="7">
        <f t="shared" si="31"/>
        <v>911.5</v>
      </c>
      <c r="O667" s="7">
        <f t="shared" si="32"/>
        <v>14088.5</v>
      </c>
    </row>
    <row r="668" spans="1:15" ht="24.75" customHeight="1" x14ac:dyDescent="0.25">
      <c r="A668" s="6">
        <v>660</v>
      </c>
      <c r="B668" s="6" t="s">
        <v>780</v>
      </c>
      <c r="C668" s="6" t="s">
        <v>760</v>
      </c>
      <c r="D668" s="6" t="s">
        <v>103</v>
      </c>
      <c r="E668" s="6" t="s">
        <v>36</v>
      </c>
      <c r="F668" s="6" t="s">
        <v>29</v>
      </c>
      <c r="G668" s="7">
        <v>15000</v>
      </c>
      <c r="H668" s="7">
        <v>0</v>
      </c>
      <c r="I668" s="7">
        <v>15000</v>
      </c>
      <c r="J668" s="7">
        <v>430.5</v>
      </c>
      <c r="K668" s="7">
        <v>0</v>
      </c>
      <c r="L668" s="7">
        <v>456</v>
      </c>
      <c r="M668" s="7">
        <v>25</v>
      </c>
      <c r="N668" s="7">
        <f t="shared" si="31"/>
        <v>911.5</v>
      </c>
      <c r="O668" s="7">
        <f t="shared" si="32"/>
        <v>14088.5</v>
      </c>
    </row>
    <row r="669" spans="1:15" ht="24.75" customHeight="1" x14ac:dyDescent="0.25">
      <c r="A669" s="6">
        <v>661</v>
      </c>
      <c r="B669" s="6" t="s">
        <v>781</v>
      </c>
      <c r="C669" s="6" t="s">
        <v>760</v>
      </c>
      <c r="D669" s="6" t="s">
        <v>103</v>
      </c>
      <c r="E669" s="6" t="s">
        <v>36</v>
      </c>
      <c r="F669" s="6" t="s">
        <v>29</v>
      </c>
      <c r="G669" s="7">
        <v>15000</v>
      </c>
      <c r="H669" s="7">
        <v>0</v>
      </c>
      <c r="I669" s="7">
        <v>15000</v>
      </c>
      <c r="J669" s="7">
        <v>430.5</v>
      </c>
      <c r="K669" s="7">
        <v>0</v>
      </c>
      <c r="L669" s="7">
        <v>456</v>
      </c>
      <c r="M669" s="7">
        <v>25</v>
      </c>
      <c r="N669" s="7">
        <f t="shared" si="31"/>
        <v>911.5</v>
      </c>
      <c r="O669" s="7">
        <f t="shared" si="32"/>
        <v>14088.5</v>
      </c>
    </row>
    <row r="670" spans="1:15" ht="24.75" customHeight="1" x14ac:dyDescent="0.25">
      <c r="A670" s="6">
        <v>662</v>
      </c>
      <c r="B670" s="6" t="s">
        <v>782</v>
      </c>
      <c r="C670" s="6" t="s">
        <v>760</v>
      </c>
      <c r="D670" s="6" t="s">
        <v>47</v>
      </c>
      <c r="E670" s="6" t="s">
        <v>36</v>
      </c>
      <c r="F670" s="6" t="s">
        <v>29</v>
      </c>
      <c r="G670" s="7">
        <v>15000</v>
      </c>
      <c r="H670" s="7">
        <v>0</v>
      </c>
      <c r="I670" s="7">
        <v>15000</v>
      </c>
      <c r="J670" s="7">
        <v>430.5</v>
      </c>
      <c r="K670" s="7">
        <v>0</v>
      </c>
      <c r="L670" s="7">
        <v>456</v>
      </c>
      <c r="M670" s="7">
        <v>25</v>
      </c>
      <c r="N670" s="7">
        <f t="shared" si="31"/>
        <v>911.5</v>
      </c>
      <c r="O670" s="7">
        <f t="shared" si="32"/>
        <v>14088.5</v>
      </c>
    </row>
    <row r="671" spans="1:15" ht="24.75" customHeight="1" x14ac:dyDescent="0.25">
      <c r="A671" s="6">
        <v>663</v>
      </c>
      <c r="B671" t="s">
        <v>783</v>
      </c>
      <c r="C671" s="6" t="s">
        <v>760</v>
      </c>
      <c r="D671" s="6" t="s">
        <v>47</v>
      </c>
      <c r="E671" s="6" t="s">
        <v>36</v>
      </c>
      <c r="F671" s="6" t="s">
        <v>29</v>
      </c>
      <c r="G671" s="7">
        <v>15000</v>
      </c>
      <c r="H671" s="7">
        <v>0</v>
      </c>
      <c r="I671" s="7">
        <v>15000</v>
      </c>
      <c r="J671" s="7">
        <v>430.5</v>
      </c>
      <c r="K671" s="7">
        <v>0</v>
      </c>
      <c r="L671" s="7">
        <v>456</v>
      </c>
      <c r="M671" s="7">
        <v>25</v>
      </c>
      <c r="N671" s="7">
        <f t="shared" si="31"/>
        <v>911.5</v>
      </c>
      <c r="O671" s="7">
        <f t="shared" si="32"/>
        <v>14088.5</v>
      </c>
    </row>
    <row r="672" spans="1:15" ht="24.75" customHeight="1" x14ac:dyDescent="0.25">
      <c r="A672" s="6">
        <v>664</v>
      </c>
      <c r="B672" s="6" t="s">
        <v>784</v>
      </c>
      <c r="C672" s="6" t="s">
        <v>760</v>
      </c>
      <c r="D672" s="6" t="s">
        <v>47</v>
      </c>
      <c r="E672" s="6" t="s">
        <v>36</v>
      </c>
      <c r="F672" s="6" t="s">
        <v>29</v>
      </c>
      <c r="G672" s="7">
        <v>15000</v>
      </c>
      <c r="H672" s="7">
        <v>0</v>
      </c>
      <c r="I672" s="7">
        <v>15000</v>
      </c>
      <c r="J672" s="7">
        <v>430.5</v>
      </c>
      <c r="K672" s="7">
        <v>0</v>
      </c>
      <c r="L672" s="7">
        <v>456</v>
      </c>
      <c r="M672" s="7">
        <v>365</v>
      </c>
      <c r="N672" s="7">
        <f t="shared" si="31"/>
        <v>1251.5</v>
      </c>
      <c r="O672" s="7">
        <f t="shared" si="32"/>
        <v>13748.5</v>
      </c>
    </row>
    <row r="673" spans="1:15" ht="24.75" customHeight="1" x14ac:dyDescent="0.25">
      <c r="A673" s="6">
        <v>665</v>
      </c>
      <c r="B673" s="1" t="s">
        <v>785</v>
      </c>
      <c r="C673" s="6" t="s">
        <v>760</v>
      </c>
      <c r="D673" s="6" t="s">
        <v>259</v>
      </c>
      <c r="E673" s="6" t="s">
        <v>36</v>
      </c>
      <c r="F673" s="6" t="s">
        <v>29</v>
      </c>
      <c r="G673" s="7">
        <v>15000</v>
      </c>
      <c r="H673" s="7">
        <v>0</v>
      </c>
      <c r="I673" s="7">
        <v>15000</v>
      </c>
      <c r="J673" s="7">
        <v>430.5</v>
      </c>
      <c r="K673" s="7">
        <v>0</v>
      </c>
      <c r="L673" s="7">
        <v>456</v>
      </c>
      <c r="M673" s="7">
        <v>25</v>
      </c>
      <c r="N673" s="7">
        <f t="shared" si="31"/>
        <v>911.5</v>
      </c>
      <c r="O673" s="7">
        <f t="shared" si="32"/>
        <v>14088.5</v>
      </c>
    </row>
    <row r="674" spans="1:15" ht="24.75" customHeight="1" x14ac:dyDescent="0.25">
      <c r="A674" s="6">
        <v>666</v>
      </c>
      <c r="B674" s="1" t="s">
        <v>786</v>
      </c>
      <c r="C674" s="6" t="s">
        <v>760</v>
      </c>
      <c r="D674" s="6" t="s">
        <v>103</v>
      </c>
      <c r="E674" s="6" t="s">
        <v>36</v>
      </c>
      <c r="F674" s="6" t="s">
        <v>29</v>
      </c>
      <c r="G674" s="7">
        <v>15000</v>
      </c>
      <c r="H674" s="7">
        <v>0</v>
      </c>
      <c r="I674" s="7">
        <v>15000</v>
      </c>
      <c r="J674" s="7">
        <v>430.5</v>
      </c>
      <c r="K674" s="7">
        <v>0</v>
      </c>
      <c r="L674" s="7">
        <v>456</v>
      </c>
      <c r="M674" s="7">
        <v>25</v>
      </c>
      <c r="N674" s="7">
        <f t="shared" si="31"/>
        <v>911.5</v>
      </c>
      <c r="O674" s="7">
        <f t="shared" si="32"/>
        <v>14088.5</v>
      </c>
    </row>
    <row r="675" spans="1:15" ht="24.75" customHeight="1" x14ac:dyDescent="0.25">
      <c r="A675" s="6">
        <v>667</v>
      </c>
      <c r="B675" s="6" t="s">
        <v>787</v>
      </c>
      <c r="C675" s="6" t="s">
        <v>760</v>
      </c>
      <c r="D675" s="6" t="s">
        <v>47</v>
      </c>
      <c r="E675" s="6" t="s">
        <v>36</v>
      </c>
      <c r="F675" s="6" t="s">
        <v>29</v>
      </c>
      <c r="G675" s="7">
        <v>35000</v>
      </c>
      <c r="H675" s="7">
        <v>0</v>
      </c>
      <c r="I675" s="7">
        <v>35000</v>
      </c>
      <c r="J675" s="7">
        <v>1004.5</v>
      </c>
      <c r="K675" s="7">
        <v>0</v>
      </c>
      <c r="L675" s="7">
        <v>1064</v>
      </c>
      <c r="M675" s="7">
        <v>25</v>
      </c>
      <c r="N675" s="7">
        <f t="shared" si="31"/>
        <v>2093.5</v>
      </c>
      <c r="O675" s="7">
        <f t="shared" si="32"/>
        <v>32906.5</v>
      </c>
    </row>
    <row r="676" spans="1:15" ht="24.75" customHeight="1" x14ac:dyDescent="0.25">
      <c r="A676" s="6">
        <v>668</v>
      </c>
      <c r="B676" s="6" t="s">
        <v>788</v>
      </c>
      <c r="C676" s="6" t="s">
        <v>760</v>
      </c>
      <c r="D676" s="6" t="s">
        <v>47</v>
      </c>
      <c r="E676" s="6" t="s">
        <v>36</v>
      </c>
      <c r="F676" s="6" t="s">
        <v>29</v>
      </c>
      <c r="G676" s="7">
        <v>15000</v>
      </c>
      <c r="H676" s="7">
        <v>0</v>
      </c>
      <c r="I676" s="7">
        <v>15000</v>
      </c>
      <c r="J676" s="7">
        <v>430.5</v>
      </c>
      <c r="K676" s="7">
        <v>0</v>
      </c>
      <c r="L676" s="7">
        <v>456</v>
      </c>
      <c r="M676" s="7">
        <v>25</v>
      </c>
      <c r="N676" s="7">
        <f t="shared" si="31"/>
        <v>911.5</v>
      </c>
      <c r="O676" s="7">
        <f t="shared" si="32"/>
        <v>14088.5</v>
      </c>
    </row>
    <row r="677" spans="1:15" ht="24.75" customHeight="1" x14ac:dyDescent="0.25">
      <c r="A677" s="6">
        <v>669</v>
      </c>
      <c r="B677" s="6" t="s">
        <v>789</v>
      </c>
      <c r="C677" s="6" t="s">
        <v>760</v>
      </c>
      <c r="D677" s="6" t="s">
        <v>186</v>
      </c>
      <c r="E677" s="6" t="s">
        <v>28</v>
      </c>
      <c r="F677" s="6" t="s">
        <v>29</v>
      </c>
      <c r="G677" s="7">
        <v>50000</v>
      </c>
      <c r="H677" s="7">
        <v>0</v>
      </c>
      <c r="I677" s="7">
        <v>50000</v>
      </c>
      <c r="J677" s="7">
        <v>1435</v>
      </c>
      <c r="K677" s="7">
        <v>1596.68</v>
      </c>
      <c r="L677" s="7">
        <f t="shared" ref="L677:L693" si="33">+I677*3.04%</f>
        <v>1520</v>
      </c>
      <c r="M677" s="7">
        <v>13607.46</v>
      </c>
      <c r="N677" s="7">
        <f t="shared" si="31"/>
        <v>18159.14</v>
      </c>
      <c r="O677" s="7">
        <f t="shared" si="32"/>
        <v>31840.86</v>
      </c>
    </row>
    <row r="678" spans="1:15" ht="24.75" customHeight="1" x14ac:dyDescent="0.25">
      <c r="A678" s="6">
        <v>670</v>
      </c>
      <c r="B678" s="6" t="s">
        <v>790</v>
      </c>
      <c r="C678" s="6" t="s">
        <v>760</v>
      </c>
      <c r="D678" s="6" t="s">
        <v>103</v>
      </c>
      <c r="E678" s="6" t="s">
        <v>36</v>
      </c>
      <c r="F678" s="6" t="s">
        <v>29</v>
      </c>
      <c r="G678" s="7">
        <v>11000</v>
      </c>
      <c r="H678" s="7">
        <v>0</v>
      </c>
      <c r="I678" s="7">
        <v>11000</v>
      </c>
      <c r="J678" s="7">
        <v>315.7</v>
      </c>
      <c r="K678" s="7">
        <v>0</v>
      </c>
      <c r="L678" s="7">
        <f t="shared" si="33"/>
        <v>334.4</v>
      </c>
      <c r="M678" s="7">
        <v>25</v>
      </c>
      <c r="N678" s="7">
        <f t="shared" si="31"/>
        <v>675.09999999999991</v>
      </c>
      <c r="O678" s="7">
        <f t="shared" si="32"/>
        <v>10324.9</v>
      </c>
    </row>
    <row r="679" spans="1:15" ht="24.75" customHeight="1" x14ac:dyDescent="0.25">
      <c r="A679" s="6">
        <v>671</v>
      </c>
      <c r="B679" s="6" t="s">
        <v>791</v>
      </c>
      <c r="C679" s="6" t="s">
        <v>760</v>
      </c>
      <c r="D679" s="6" t="s">
        <v>67</v>
      </c>
      <c r="E679" s="6" t="s">
        <v>36</v>
      </c>
      <c r="F679" s="6" t="s">
        <v>37</v>
      </c>
      <c r="G679" s="7">
        <v>22050</v>
      </c>
      <c r="H679" s="7">
        <v>0</v>
      </c>
      <c r="I679" s="7">
        <v>22050</v>
      </c>
      <c r="J679" s="7">
        <v>632.84</v>
      </c>
      <c r="K679" s="7">
        <v>0</v>
      </c>
      <c r="L679" s="7">
        <f t="shared" si="33"/>
        <v>670.32</v>
      </c>
      <c r="M679" s="7">
        <v>25</v>
      </c>
      <c r="N679" s="7">
        <f t="shared" si="31"/>
        <v>1328.16</v>
      </c>
      <c r="O679" s="7">
        <f t="shared" si="32"/>
        <v>20721.84</v>
      </c>
    </row>
    <row r="680" spans="1:15" ht="24.75" customHeight="1" x14ac:dyDescent="0.25">
      <c r="A680" s="6">
        <v>672</v>
      </c>
      <c r="B680" s="6" t="s">
        <v>792</v>
      </c>
      <c r="C680" s="6" t="s">
        <v>760</v>
      </c>
      <c r="D680" s="6" t="s">
        <v>186</v>
      </c>
      <c r="E680" s="6" t="s">
        <v>28</v>
      </c>
      <c r="F680" s="6" t="s">
        <v>29</v>
      </c>
      <c r="G680" s="7">
        <v>50000</v>
      </c>
      <c r="H680" s="7">
        <v>0</v>
      </c>
      <c r="I680" s="7">
        <v>50000</v>
      </c>
      <c r="J680" s="7">
        <v>1435</v>
      </c>
      <c r="K680" s="7">
        <v>1854</v>
      </c>
      <c r="L680" s="7">
        <v>1520</v>
      </c>
      <c r="M680" s="7">
        <v>1325</v>
      </c>
      <c r="N680" s="7">
        <f t="shared" si="31"/>
        <v>6134</v>
      </c>
      <c r="O680" s="7">
        <f t="shared" si="32"/>
        <v>43866</v>
      </c>
    </row>
    <row r="681" spans="1:15" ht="24.75" customHeight="1" x14ac:dyDescent="0.25">
      <c r="A681" s="6">
        <v>673</v>
      </c>
      <c r="B681" s="6" t="s">
        <v>793</v>
      </c>
      <c r="C681" s="6" t="s">
        <v>760</v>
      </c>
      <c r="D681" s="6" t="s">
        <v>186</v>
      </c>
      <c r="E681" s="6" t="s">
        <v>28</v>
      </c>
      <c r="F681" s="6" t="s">
        <v>29</v>
      </c>
      <c r="G681" s="7">
        <v>50000</v>
      </c>
      <c r="H681" s="7">
        <v>0</v>
      </c>
      <c r="I681" s="7">
        <v>50000</v>
      </c>
      <c r="J681" s="7">
        <v>1435</v>
      </c>
      <c r="K681" s="7">
        <v>1854</v>
      </c>
      <c r="L681" s="7">
        <v>1520</v>
      </c>
      <c r="M681" s="7">
        <v>875</v>
      </c>
      <c r="N681" s="7">
        <f t="shared" si="31"/>
        <v>5684</v>
      </c>
      <c r="O681" s="7">
        <f t="shared" si="32"/>
        <v>44316</v>
      </c>
    </row>
    <row r="682" spans="1:15" ht="24.75" customHeight="1" x14ac:dyDescent="0.25">
      <c r="A682" s="6">
        <v>674</v>
      </c>
      <c r="B682" s="6" t="s">
        <v>794</v>
      </c>
      <c r="C682" s="6" t="s">
        <v>760</v>
      </c>
      <c r="D682" s="6" t="s">
        <v>186</v>
      </c>
      <c r="E682" s="6" t="s">
        <v>28</v>
      </c>
      <c r="F682" s="6" t="s">
        <v>29</v>
      </c>
      <c r="G682" s="7">
        <v>50000</v>
      </c>
      <c r="H682" s="7">
        <v>0</v>
      </c>
      <c r="I682" s="7">
        <v>50000</v>
      </c>
      <c r="J682" s="7">
        <v>1435</v>
      </c>
      <c r="K682" s="7">
        <v>1854</v>
      </c>
      <c r="L682" s="7">
        <f t="shared" si="33"/>
        <v>1520</v>
      </c>
      <c r="M682" s="7">
        <v>525</v>
      </c>
      <c r="N682" s="7">
        <f t="shared" si="31"/>
        <v>5334</v>
      </c>
      <c r="O682" s="7">
        <f t="shared" si="32"/>
        <v>44666</v>
      </c>
    </row>
    <row r="683" spans="1:15" ht="24.75" customHeight="1" x14ac:dyDescent="0.25">
      <c r="A683" s="6">
        <v>675</v>
      </c>
      <c r="B683" s="6" t="s">
        <v>795</v>
      </c>
      <c r="C683" s="6" t="s">
        <v>760</v>
      </c>
      <c r="D683" s="6" t="s">
        <v>186</v>
      </c>
      <c r="E683" s="6" t="s">
        <v>55</v>
      </c>
      <c r="F683" s="6" t="s">
        <v>29</v>
      </c>
      <c r="G683" s="7">
        <v>50000</v>
      </c>
      <c r="H683" s="7">
        <v>0</v>
      </c>
      <c r="I683" s="7">
        <v>50000</v>
      </c>
      <c r="J683" s="7">
        <v>1435</v>
      </c>
      <c r="K683" s="7">
        <v>1854</v>
      </c>
      <c r="L683" s="7">
        <f t="shared" si="33"/>
        <v>1520</v>
      </c>
      <c r="M683" s="7">
        <v>24247.45</v>
      </c>
      <c r="N683" s="7">
        <f t="shared" si="31"/>
        <v>29056.45</v>
      </c>
      <c r="O683" s="7">
        <f t="shared" si="32"/>
        <v>20943.55</v>
      </c>
    </row>
    <row r="684" spans="1:15" ht="24.75" customHeight="1" x14ac:dyDescent="0.25">
      <c r="A684" s="6">
        <v>676</v>
      </c>
      <c r="B684" s="6" t="s">
        <v>796</v>
      </c>
      <c r="C684" s="6" t="s">
        <v>760</v>
      </c>
      <c r="D684" s="6" t="s">
        <v>186</v>
      </c>
      <c r="E684" s="6" t="s">
        <v>28</v>
      </c>
      <c r="F684" s="6" t="s">
        <v>29</v>
      </c>
      <c r="G684" s="7">
        <v>50000</v>
      </c>
      <c r="H684" s="7">
        <v>0</v>
      </c>
      <c r="I684" s="7">
        <v>50000</v>
      </c>
      <c r="J684" s="7">
        <v>1435</v>
      </c>
      <c r="K684" s="7">
        <v>1854</v>
      </c>
      <c r="L684" s="7">
        <f t="shared" si="33"/>
        <v>1520</v>
      </c>
      <c r="M684" s="7">
        <v>925</v>
      </c>
      <c r="N684" s="7">
        <f t="shared" si="31"/>
        <v>5734</v>
      </c>
      <c r="O684" s="7">
        <f t="shared" si="32"/>
        <v>44266</v>
      </c>
    </row>
    <row r="685" spans="1:15" ht="24.75" customHeight="1" x14ac:dyDescent="0.25">
      <c r="A685" s="6">
        <v>677</v>
      </c>
      <c r="B685" s="6" t="s">
        <v>797</v>
      </c>
      <c r="C685" s="6" t="s">
        <v>760</v>
      </c>
      <c r="D685" s="6" t="s">
        <v>186</v>
      </c>
      <c r="E685" s="6" t="s">
        <v>28</v>
      </c>
      <c r="F685" s="6" t="s">
        <v>37</v>
      </c>
      <c r="G685" s="7">
        <v>50000</v>
      </c>
      <c r="H685" s="7">
        <v>0</v>
      </c>
      <c r="I685" s="7">
        <v>50000</v>
      </c>
      <c r="J685" s="7">
        <v>1435</v>
      </c>
      <c r="K685" s="7">
        <v>1854</v>
      </c>
      <c r="L685" s="7">
        <v>1520</v>
      </c>
      <c r="M685" s="7">
        <v>6710</v>
      </c>
      <c r="N685" s="7">
        <f t="shared" si="31"/>
        <v>11519</v>
      </c>
      <c r="O685" s="7">
        <f t="shared" si="32"/>
        <v>38481</v>
      </c>
    </row>
    <row r="686" spans="1:15" ht="24.75" customHeight="1" x14ac:dyDescent="0.25">
      <c r="A686" s="6">
        <v>678</v>
      </c>
      <c r="B686" s="6" t="s">
        <v>798</v>
      </c>
      <c r="C686" s="6" t="s">
        <v>760</v>
      </c>
      <c r="D686" s="6" t="s">
        <v>186</v>
      </c>
      <c r="E686" s="6" t="s">
        <v>55</v>
      </c>
      <c r="F686" s="6" t="s">
        <v>37</v>
      </c>
      <c r="G686" s="7">
        <v>50000</v>
      </c>
      <c r="H686" s="7">
        <v>0</v>
      </c>
      <c r="I686" s="7">
        <v>50000</v>
      </c>
      <c r="J686" s="7">
        <v>1435</v>
      </c>
      <c r="K686" s="7">
        <v>1596.68</v>
      </c>
      <c r="L686" s="7">
        <f t="shared" si="33"/>
        <v>1520</v>
      </c>
      <c r="M686" s="7">
        <v>2740.46</v>
      </c>
      <c r="N686" s="7">
        <f t="shared" si="31"/>
        <v>7292.14</v>
      </c>
      <c r="O686" s="7">
        <f t="shared" si="32"/>
        <v>42707.86</v>
      </c>
    </row>
    <row r="687" spans="1:15" ht="24.75" customHeight="1" x14ac:dyDescent="0.25">
      <c r="A687" s="6">
        <v>679</v>
      </c>
      <c r="B687" s="6" t="s">
        <v>799</v>
      </c>
      <c r="C687" s="6" t="s">
        <v>800</v>
      </c>
      <c r="D687" s="6" t="s">
        <v>47</v>
      </c>
      <c r="E687" s="6" t="s">
        <v>36</v>
      </c>
      <c r="F687" s="6" t="s">
        <v>29</v>
      </c>
      <c r="G687" s="7">
        <v>15000</v>
      </c>
      <c r="H687" s="7">
        <v>0</v>
      </c>
      <c r="I687" s="7">
        <v>15000</v>
      </c>
      <c r="J687" s="7">
        <v>430.5</v>
      </c>
      <c r="K687" s="7">
        <v>0</v>
      </c>
      <c r="L687" s="7">
        <v>456</v>
      </c>
      <c r="M687" s="7">
        <v>25</v>
      </c>
      <c r="N687" s="7">
        <f t="shared" si="31"/>
        <v>911.5</v>
      </c>
      <c r="O687" s="7">
        <f t="shared" si="32"/>
        <v>14088.5</v>
      </c>
    </row>
    <row r="688" spans="1:15" ht="24.75" customHeight="1" x14ac:dyDescent="0.25">
      <c r="A688" s="6">
        <v>680</v>
      </c>
      <c r="B688" s="6" t="s">
        <v>801</v>
      </c>
      <c r="C688" s="6" t="s">
        <v>800</v>
      </c>
      <c r="D688" s="6" t="s">
        <v>259</v>
      </c>
      <c r="E688" s="6" t="s">
        <v>36</v>
      </c>
      <c r="F688" s="6" t="s">
        <v>29</v>
      </c>
      <c r="G688" s="7">
        <v>15000</v>
      </c>
      <c r="H688" s="7">
        <v>0</v>
      </c>
      <c r="I688" s="7">
        <v>15000</v>
      </c>
      <c r="J688" s="7">
        <v>430.5</v>
      </c>
      <c r="K688" s="7">
        <v>0</v>
      </c>
      <c r="L688" s="7">
        <v>456</v>
      </c>
      <c r="M688" s="7">
        <v>25</v>
      </c>
      <c r="N688" s="7">
        <f t="shared" si="31"/>
        <v>911.5</v>
      </c>
      <c r="O688" s="7">
        <f t="shared" si="32"/>
        <v>14088.5</v>
      </c>
    </row>
    <row r="689" spans="1:15" ht="24.75" customHeight="1" x14ac:dyDescent="0.25">
      <c r="A689" s="6">
        <v>681</v>
      </c>
      <c r="B689" s="6" t="s">
        <v>802</v>
      </c>
      <c r="C689" s="6" t="s">
        <v>800</v>
      </c>
      <c r="D689" s="6" t="s">
        <v>47</v>
      </c>
      <c r="E689" s="6" t="s">
        <v>36</v>
      </c>
      <c r="F689" s="6" t="s">
        <v>29</v>
      </c>
      <c r="G689" s="7">
        <v>15000</v>
      </c>
      <c r="H689" s="7">
        <v>0</v>
      </c>
      <c r="I689" s="7">
        <v>15000</v>
      </c>
      <c r="J689" s="7">
        <v>430.5</v>
      </c>
      <c r="K689" s="7">
        <v>0</v>
      </c>
      <c r="L689" s="7">
        <v>456</v>
      </c>
      <c r="M689" s="7">
        <v>25</v>
      </c>
      <c r="N689" s="7">
        <f t="shared" si="31"/>
        <v>911.5</v>
      </c>
      <c r="O689" s="7">
        <f t="shared" si="32"/>
        <v>14088.5</v>
      </c>
    </row>
    <row r="690" spans="1:15" ht="24.75" customHeight="1" x14ac:dyDescent="0.25">
      <c r="A690" s="6">
        <v>682</v>
      </c>
      <c r="B690" s="6" t="s">
        <v>803</v>
      </c>
      <c r="C690" s="6" t="s">
        <v>800</v>
      </c>
      <c r="D690" s="6" t="s">
        <v>118</v>
      </c>
      <c r="E690" s="6" t="s">
        <v>36</v>
      </c>
      <c r="F690" s="6" t="s">
        <v>37</v>
      </c>
      <c r="G690" s="7">
        <v>15000</v>
      </c>
      <c r="H690" s="7">
        <v>0</v>
      </c>
      <c r="I690" s="7">
        <v>15000</v>
      </c>
      <c r="J690" s="7">
        <v>430.5</v>
      </c>
      <c r="K690" s="7">
        <v>0</v>
      </c>
      <c r="L690" s="7">
        <v>456</v>
      </c>
      <c r="M690" s="7">
        <v>25</v>
      </c>
      <c r="N690" s="7">
        <f t="shared" si="31"/>
        <v>911.5</v>
      </c>
      <c r="O690" s="7">
        <f t="shared" si="32"/>
        <v>14088.5</v>
      </c>
    </row>
    <row r="691" spans="1:15" ht="24.75" customHeight="1" x14ac:dyDescent="0.25">
      <c r="A691" s="6">
        <v>683</v>
      </c>
      <c r="B691" s="6" t="s">
        <v>804</v>
      </c>
      <c r="C691" s="6" t="s">
        <v>800</v>
      </c>
      <c r="D691" s="6" t="s">
        <v>118</v>
      </c>
      <c r="E691" s="6" t="s">
        <v>36</v>
      </c>
      <c r="F691" s="6" t="s">
        <v>37</v>
      </c>
      <c r="G691" s="7">
        <v>15000</v>
      </c>
      <c r="H691" s="7">
        <v>0</v>
      </c>
      <c r="I691" s="7">
        <v>15000</v>
      </c>
      <c r="J691" s="7">
        <v>430.5</v>
      </c>
      <c r="K691" s="7">
        <v>0</v>
      </c>
      <c r="L691" s="7">
        <v>456</v>
      </c>
      <c r="M691" s="7">
        <v>25</v>
      </c>
      <c r="N691" s="7">
        <f t="shared" si="31"/>
        <v>911.5</v>
      </c>
      <c r="O691" s="7">
        <f t="shared" si="32"/>
        <v>14088.5</v>
      </c>
    </row>
    <row r="692" spans="1:15" ht="24.75" customHeight="1" x14ac:dyDescent="0.25">
      <c r="A692" s="6">
        <v>684</v>
      </c>
      <c r="B692" s="6" t="s">
        <v>805</v>
      </c>
      <c r="C692" s="6" t="s">
        <v>760</v>
      </c>
      <c r="D692" s="6" t="s">
        <v>118</v>
      </c>
      <c r="E692" s="6" t="s">
        <v>36</v>
      </c>
      <c r="F692" s="6" t="s">
        <v>37</v>
      </c>
      <c r="G692" s="7">
        <v>11000</v>
      </c>
      <c r="H692" s="7">
        <v>0</v>
      </c>
      <c r="I692" s="7">
        <v>11000</v>
      </c>
      <c r="J692" s="7">
        <v>315.7</v>
      </c>
      <c r="K692" s="7">
        <v>0</v>
      </c>
      <c r="L692" s="7">
        <f t="shared" si="33"/>
        <v>334.4</v>
      </c>
      <c r="M692" s="7">
        <v>8096.79</v>
      </c>
      <c r="N692" s="7">
        <f t="shared" si="31"/>
        <v>8746.89</v>
      </c>
      <c r="O692" s="7">
        <f t="shared" si="32"/>
        <v>2253.1100000000006</v>
      </c>
    </row>
    <row r="693" spans="1:15" ht="24.75" customHeight="1" x14ac:dyDescent="0.25">
      <c r="A693" s="6">
        <v>685</v>
      </c>
      <c r="B693" s="6" t="s">
        <v>806</v>
      </c>
      <c r="C693" s="6" t="s">
        <v>760</v>
      </c>
      <c r="D693" s="6" t="s">
        <v>133</v>
      </c>
      <c r="E693" s="6" t="s">
        <v>36</v>
      </c>
      <c r="F693" s="6" t="s">
        <v>29</v>
      </c>
      <c r="G693" s="7">
        <v>15000</v>
      </c>
      <c r="H693" s="7">
        <v>0</v>
      </c>
      <c r="I693" s="7">
        <v>15000</v>
      </c>
      <c r="J693" s="7">
        <v>430.5</v>
      </c>
      <c r="K693" s="7">
        <v>0</v>
      </c>
      <c r="L693" s="7">
        <f t="shared" si="33"/>
        <v>456</v>
      </c>
      <c r="M693" s="7">
        <v>25</v>
      </c>
      <c r="N693" s="7">
        <f t="shared" si="31"/>
        <v>911.5</v>
      </c>
      <c r="O693" s="7">
        <f t="shared" si="32"/>
        <v>14088.5</v>
      </c>
    </row>
    <row r="694" spans="1:15" ht="24.75" customHeight="1" x14ac:dyDescent="0.25">
      <c r="A694" s="6">
        <v>686</v>
      </c>
      <c r="B694" s="6" t="s">
        <v>807</v>
      </c>
      <c r="C694" s="6" t="s">
        <v>760</v>
      </c>
      <c r="D694" s="6" t="s">
        <v>125</v>
      </c>
      <c r="E694" s="6" t="s">
        <v>36</v>
      </c>
      <c r="F694" s="6" t="s">
        <v>29</v>
      </c>
      <c r="G694" s="7">
        <v>15000</v>
      </c>
      <c r="H694" s="7">
        <v>0</v>
      </c>
      <c r="I694" s="7">
        <v>15000</v>
      </c>
      <c r="J694" s="7">
        <v>430.5</v>
      </c>
      <c r="K694" s="7">
        <v>0</v>
      </c>
      <c r="L694" s="7">
        <v>456</v>
      </c>
      <c r="M694" s="7">
        <v>25</v>
      </c>
      <c r="N694" s="7">
        <f t="shared" si="31"/>
        <v>911.5</v>
      </c>
      <c r="O694" s="7">
        <f t="shared" si="32"/>
        <v>14088.5</v>
      </c>
    </row>
    <row r="695" spans="1:15" ht="24.75" customHeight="1" x14ac:dyDescent="0.25">
      <c r="A695" s="6">
        <v>687</v>
      </c>
      <c r="B695" s="6" t="s">
        <v>808</v>
      </c>
      <c r="C695" s="6" t="s">
        <v>760</v>
      </c>
      <c r="D695" s="6" t="s">
        <v>133</v>
      </c>
      <c r="E695" s="6" t="s">
        <v>36</v>
      </c>
      <c r="F695" s="6" t="s">
        <v>29</v>
      </c>
      <c r="G695" s="7">
        <v>15000</v>
      </c>
      <c r="H695" s="7">
        <v>0</v>
      </c>
      <c r="I695" s="7">
        <v>15000</v>
      </c>
      <c r="J695" s="7">
        <v>430.5</v>
      </c>
      <c r="K695" s="7">
        <v>0</v>
      </c>
      <c r="L695" s="7">
        <f t="shared" ref="L695:L767" si="34">+I695*3.04%</f>
        <v>456</v>
      </c>
      <c r="M695" s="7">
        <v>25</v>
      </c>
      <c r="N695" s="7">
        <f t="shared" si="31"/>
        <v>911.5</v>
      </c>
      <c r="O695" s="7">
        <f t="shared" si="32"/>
        <v>14088.5</v>
      </c>
    </row>
    <row r="696" spans="1:15" ht="24.75" customHeight="1" x14ac:dyDescent="0.25">
      <c r="A696" s="6">
        <v>688</v>
      </c>
      <c r="B696" s="6" t="s">
        <v>809</v>
      </c>
      <c r="C696" s="6" t="s">
        <v>760</v>
      </c>
      <c r="D696" s="6" t="s">
        <v>47</v>
      </c>
      <c r="E696" s="6" t="s">
        <v>36</v>
      </c>
      <c r="F696" s="6" t="s">
        <v>29</v>
      </c>
      <c r="G696" s="7">
        <v>15000</v>
      </c>
      <c r="H696" s="7">
        <v>0</v>
      </c>
      <c r="I696" s="7">
        <v>15000</v>
      </c>
      <c r="J696" s="7">
        <v>430.5</v>
      </c>
      <c r="K696" s="7">
        <v>0</v>
      </c>
      <c r="L696" s="7">
        <v>456</v>
      </c>
      <c r="M696" s="7">
        <v>25</v>
      </c>
      <c r="N696" s="7">
        <f t="shared" si="31"/>
        <v>911.5</v>
      </c>
      <c r="O696" s="7">
        <f t="shared" si="32"/>
        <v>14088.5</v>
      </c>
    </row>
    <row r="697" spans="1:15" ht="24.75" customHeight="1" x14ac:dyDescent="0.25">
      <c r="A697" s="6">
        <v>689</v>
      </c>
      <c r="B697" s="6" t="s">
        <v>810</v>
      </c>
      <c r="C697" s="6" t="s">
        <v>760</v>
      </c>
      <c r="D697" s="6" t="s">
        <v>47</v>
      </c>
      <c r="E697" s="6" t="s">
        <v>36</v>
      </c>
      <c r="F697" s="6" t="s">
        <v>29</v>
      </c>
      <c r="G697" s="7">
        <v>15000</v>
      </c>
      <c r="H697" s="7">
        <v>0</v>
      </c>
      <c r="I697" s="7">
        <v>15000</v>
      </c>
      <c r="J697" s="7">
        <v>430.5</v>
      </c>
      <c r="K697" s="7">
        <v>0</v>
      </c>
      <c r="L697" s="7">
        <v>456</v>
      </c>
      <c r="M697" s="7">
        <v>25</v>
      </c>
      <c r="N697" s="7">
        <f t="shared" si="31"/>
        <v>911.5</v>
      </c>
      <c r="O697" s="7">
        <f t="shared" si="32"/>
        <v>14088.5</v>
      </c>
    </row>
    <row r="698" spans="1:15" ht="24.75" customHeight="1" x14ac:dyDescent="0.25">
      <c r="A698" s="6">
        <v>690</v>
      </c>
      <c r="B698" s="6" t="s">
        <v>811</v>
      </c>
      <c r="C698" s="6" t="s">
        <v>760</v>
      </c>
      <c r="D698" s="6" t="s">
        <v>47</v>
      </c>
      <c r="E698" s="6" t="s">
        <v>36</v>
      </c>
      <c r="F698" s="6" t="s">
        <v>29</v>
      </c>
      <c r="G698" s="7">
        <v>15000</v>
      </c>
      <c r="H698" s="7">
        <v>0</v>
      </c>
      <c r="I698" s="7">
        <v>15000</v>
      </c>
      <c r="J698" s="7">
        <v>430.5</v>
      </c>
      <c r="K698" s="7">
        <v>0</v>
      </c>
      <c r="L698" s="7">
        <v>456</v>
      </c>
      <c r="M698" s="7">
        <v>25</v>
      </c>
      <c r="N698" s="7">
        <f t="shared" si="31"/>
        <v>911.5</v>
      </c>
      <c r="O698" s="7">
        <f t="shared" si="32"/>
        <v>14088.5</v>
      </c>
    </row>
    <row r="699" spans="1:15" ht="24.75" customHeight="1" x14ac:dyDescent="0.25">
      <c r="A699" s="6">
        <v>691</v>
      </c>
      <c r="B699" s="6" t="s">
        <v>812</v>
      </c>
      <c r="C699" s="6" t="s">
        <v>813</v>
      </c>
      <c r="D699" s="6" t="s">
        <v>177</v>
      </c>
      <c r="E699" s="6" t="s">
        <v>36</v>
      </c>
      <c r="F699" s="6" t="s">
        <v>29</v>
      </c>
      <c r="G699" s="7">
        <v>15000</v>
      </c>
      <c r="H699" s="7">
        <v>0</v>
      </c>
      <c r="I699" s="7">
        <v>15000</v>
      </c>
      <c r="J699" s="7">
        <f>+I699*2.87%</f>
        <v>430.5</v>
      </c>
      <c r="K699" s="7">
        <v>0</v>
      </c>
      <c r="L699" s="7">
        <f t="shared" si="34"/>
        <v>456</v>
      </c>
      <c r="M699" s="7">
        <v>25</v>
      </c>
      <c r="N699" s="7">
        <f t="shared" si="31"/>
        <v>911.5</v>
      </c>
      <c r="O699" s="7">
        <f t="shared" si="32"/>
        <v>14088.5</v>
      </c>
    </row>
    <row r="700" spans="1:15" ht="24.75" customHeight="1" x14ac:dyDescent="0.25">
      <c r="A700" s="6">
        <v>692</v>
      </c>
      <c r="B700" s="6" t="s">
        <v>814</v>
      </c>
      <c r="C700" s="6" t="s">
        <v>813</v>
      </c>
      <c r="D700" s="6" t="s">
        <v>402</v>
      </c>
      <c r="E700" s="6" t="s">
        <v>36</v>
      </c>
      <c r="F700" s="6" t="s">
        <v>29</v>
      </c>
      <c r="G700" s="7">
        <v>16500</v>
      </c>
      <c r="H700" s="7">
        <v>0</v>
      </c>
      <c r="I700" s="7">
        <v>16500</v>
      </c>
      <c r="J700" s="7">
        <f>+I700*2.87%</f>
        <v>473.55</v>
      </c>
      <c r="K700" s="7">
        <v>0</v>
      </c>
      <c r="L700" s="7">
        <f t="shared" si="34"/>
        <v>501.6</v>
      </c>
      <c r="M700" s="7">
        <v>125</v>
      </c>
      <c r="N700" s="7">
        <f t="shared" si="31"/>
        <v>1100.1500000000001</v>
      </c>
      <c r="O700" s="7">
        <f t="shared" si="32"/>
        <v>15399.85</v>
      </c>
    </row>
    <row r="701" spans="1:15" ht="24.75" customHeight="1" x14ac:dyDescent="0.25">
      <c r="A701" s="6">
        <v>693</v>
      </c>
      <c r="B701" s="6" t="s">
        <v>815</v>
      </c>
      <c r="C701" s="6" t="s">
        <v>813</v>
      </c>
      <c r="D701" s="6" t="s">
        <v>186</v>
      </c>
      <c r="E701" s="6" t="s">
        <v>28</v>
      </c>
      <c r="F701" s="6" t="s">
        <v>37</v>
      </c>
      <c r="G701" s="7">
        <v>50000</v>
      </c>
      <c r="H701" s="7">
        <v>0</v>
      </c>
      <c r="I701" s="7">
        <v>50000</v>
      </c>
      <c r="J701" s="7">
        <v>1435</v>
      </c>
      <c r="K701" s="7">
        <v>1854</v>
      </c>
      <c r="L701" s="7">
        <f t="shared" si="34"/>
        <v>1520</v>
      </c>
      <c r="M701" s="7">
        <v>673.5</v>
      </c>
      <c r="N701" s="7">
        <f t="shared" si="31"/>
        <v>5482.5</v>
      </c>
      <c r="O701" s="7">
        <f t="shared" si="32"/>
        <v>44517.5</v>
      </c>
    </row>
    <row r="702" spans="1:15" ht="24.75" customHeight="1" x14ac:dyDescent="0.25">
      <c r="A702" s="6">
        <v>694</v>
      </c>
      <c r="B702" s="6" t="s">
        <v>816</v>
      </c>
      <c r="C702" s="6" t="s">
        <v>813</v>
      </c>
      <c r="D702" s="6" t="s">
        <v>70</v>
      </c>
      <c r="E702" s="6" t="s">
        <v>55</v>
      </c>
      <c r="F702" s="6" t="s">
        <v>29</v>
      </c>
      <c r="G702" s="7">
        <v>60000</v>
      </c>
      <c r="H702" s="7">
        <v>0</v>
      </c>
      <c r="I702" s="7">
        <v>60000</v>
      </c>
      <c r="J702" s="7">
        <v>1722</v>
      </c>
      <c r="K702" s="7">
        <v>2800.49</v>
      </c>
      <c r="L702" s="7">
        <f t="shared" si="34"/>
        <v>1824</v>
      </c>
      <c r="M702" s="7">
        <v>5015.92</v>
      </c>
      <c r="N702" s="7">
        <f t="shared" si="31"/>
        <v>11362.41</v>
      </c>
      <c r="O702" s="7">
        <f t="shared" si="32"/>
        <v>48637.59</v>
      </c>
    </row>
    <row r="703" spans="1:15" ht="24.75" customHeight="1" x14ac:dyDescent="0.25">
      <c r="A703" s="6">
        <v>695</v>
      </c>
      <c r="B703" s="6" t="s">
        <v>817</v>
      </c>
      <c r="C703" s="6" t="s">
        <v>813</v>
      </c>
      <c r="D703" s="6" t="s">
        <v>186</v>
      </c>
      <c r="E703" s="6" t="s">
        <v>55</v>
      </c>
      <c r="F703" s="6" t="s">
        <v>37</v>
      </c>
      <c r="G703" s="7">
        <v>50000</v>
      </c>
      <c r="H703" s="7">
        <v>0</v>
      </c>
      <c r="I703" s="7">
        <v>50000</v>
      </c>
      <c r="J703" s="7">
        <v>1435</v>
      </c>
      <c r="K703" s="7">
        <v>1854</v>
      </c>
      <c r="L703" s="7">
        <f t="shared" si="34"/>
        <v>1520</v>
      </c>
      <c r="M703" s="7">
        <v>865</v>
      </c>
      <c r="N703" s="7">
        <f t="shared" si="31"/>
        <v>5674</v>
      </c>
      <c r="O703" s="7">
        <f t="shared" si="32"/>
        <v>44326</v>
      </c>
    </row>
    <row r="704" spans="1:15" ht="24.75" customHeight="1" x14ac:dyDescent="0.25">
      <c r="A704" s="6">
        <v>696</v>
      </c>
      <c r="B704" s="6" t="s">
        <v>818</v>
      </c>
      <c r="C704" s="6" t="s">
        <v>813</v>
      </c>
      <c r="D704" s="6" t="s">
        <v>186</v>
      </c>
      <c r="E704" s="6" t="s">
        <v>55</v>
      </c>
      <c r="F704" s="6" t="s">
        <v>37</v>
      </c>
      <c r="G704" s="7">
        <v>50000</v>
      </c>
      <c r="H704" s="7">
        <v>0</v>
      </c>
      <c r="I704" s="7">
        <v>50000</v>
      </c>
      <c r="J704" s="7">
        <v>1435</v>
      </c>
      <c r="K704" s="7">
        <v>1596.68</v>
      </c>
      <c r="L704" s="7">
        <f t="shared" si="34"/>
        <v>1520</v>
      </c>
      <c r="M704" s="7">
        <v>1740.46</v>
      </c>
      <c r="N704" s="7">
        <f t="shared" si="31"/>
        <v>6292.14</v>
      </c>
      <c r="O704" s="7">
        <f t="shared" si="32"/>
        <v>43707.86</v>
      </c>
    </row>
    <row r="705" spans="1:15" ht="24.75" customHeight="1" x14ac:dyDescent="0.25">
      <c r="A705" s="6">
        <v>697</v>
      </c>
      <c r="B705" s="6" t="s">
        <v>819</v>
      </c>
      <c r="C705" s="6" t="s">
        <v>813</v>
      </c>
      <c r="D705" s="6" t="s">
        <v>186</v>
      </c>
      <c r="E705" s="6" t="s">
        <v>55</v>
      </c>
      <c r="F705" s="6" t="s">
        <v>37</v>
      </c>
      <c r="G705" s="7">
        <v>50000</v>
      </c>
      <c r="H705" s="7">
        <v>0</v>
      </c>
      <c r="I705" s="7">
        <v>50000</v>
      </c>
      <c r="J705" s="7">
        <v>1435</v>
      </c>
      <c r="K705" s="7">
        <v>1596.68</v>
      </c>
      <c r="L705" s="7">
        <f t="shared" si="34"/>
        <v>1520</v>
      </c>
      <c r="M705" s="7">
        <v>2820.46</v>
      </c>
      <c r="N705" s="7">
        <f t="shared" si="31"/>
        <v>7372.14</v>
      </c>
      <c r="O705" s="7">
        <f t="shared" si="32"/>
        <v>42627.86</v>
      </c>
    </row>
    <row r="706" spans="1:15" ht="24.75" customHeight="1" x14ac:dyDescent="0.25">
      <c r="A706" s="6">
        <v>698</v>
      </c>
      <c r="B706" s="6" t="s">
        <v>820</v>
      </c>
      <c r="C706" s="6" t="s">
        <v>813</v>
      </c>
      <c r="D706" s="6" t="s">
        <v>821</v>
      </c>
      <c r="E706" s="6" t="s">
        <v>55</v>
      </c>
      <c r="F706" s="6" t="s">
        <v>37</v>
      </c>
      <c r="G706" s="7">
        <v>75000</v>
      </c>
      <c r="H706" s="7">
        <v>0</v>
      </c>
      <c r="I706" s="7">
        <v>75000</v>
      </c>
      <c r="J706" s="7">
        <v>2152.5</v>
      </c>
      <c r="K706" s="7">
        <v>6309.38</v>
      </c>
      <c r="L706" s="7">
        <f t="shared" si="34"/>
        <v>2280</v>
      </c>
      <c r="M706" s="7">
        <v>425</v>
      </c>
      <c r="N706" s="7">
        <f t="shared" si="31"/>
        <v>11166.880000000001</v>
      </c>
      <c r="O706" s="7">
        <f t="shared" si="32"/>
        <v>63833.119999999995</v>
      </c>
    </row>
    <row r="707" spans="1:15" ht="24.75" customHeight="1" x14ac:dyDescent="0.25">
      <c r="A707" s="6">
        <v>699</v>
      </c>
      <c r="B707" s="6" t="s">
        <v>822</v>
      </c>
      <c r="C707" s="6" t="s">
        <v>813</v>
      </c>
      <c r="D707" s="6" t="s">
        <v>293</v>
      </c>
      <c r="E707" s="6" t="s">
        <v>55</v>
      </c>
      <c r="F707" s="6" t="s">
        <v>29</v>
      </c>
      <c r="G707" s="7">
        <v>75000</v>
      </c>
      <c r="H707" s="7">
        <v>0</v>
      </c>
      <c r="I707" s="7">
        <v>75000</v>
      </c>
      <c r="J707" s="7">
        <v>2152.5</v>
      </c>
      <c r="K707" s="7">
        <v>6309.38</v>
      </c>
      <c r="L707" s="7">
        <f t="shared" si="34"/>
        <v>2280</v>
      </c>
      <c r="M707" s="7">
        <v>1822</v>
      </c>
      <c r="N707" s="7">
        <f t="shared" si="31"/>
        <v>12563.880000000001</v>
      </c>
      <c r="O707" s="7">
        <f t="shared" si="32"/>
        <v>62436.119999999995</v>
      </c>
    </row>
    <row r="708" spans="1:15" ht="24.75" customHeight="1" x14ac:dyDescent="0.25">
      <c r="A708" s="6">
        <v>700</v>
      </c>
      <c r="B708" s="6" t="s">
        <v>823</v>
      </c>
      <c r="C708" s="6" t="s">
        <v>813</v>
      </c>
      <c r="D708" s="6" t="s">
        <v>200</v>
      </c>
      <c r="E708" s="6" t="s">
        <v>28</v>
      </c>
      <c r="F708" s="6" t="s">
        <v>37</v>
      </c>
      <c r="G708" s="7">
        <v>50000</v>
      </c>
      <c r="H708" s="7">
        <v>0</v>
      </c>
      <c r="I708" s="7">
        <v>50000</v>
      </c>
      <c r="J708" s="7">
        <v>1435</v>
      </c>
      <c r="K708" s="7">
        <v>1854</v>
      </c>
      <c r="L708" s="7">
        <f t="shared" si="34"/>
        <v>1520</v>
      </c>
      <c r="M708" s="7">
        <v>425</v>
      </c>
      <c r="N708" s="7">
        <f t="shared" si="31"/>
        <v>5234</v>
      </c>
      <c r="O708" s="7">
        <f t="shared" si="32"/>
        <v>44766</v>
      </c>
    </row>
    <row r="709" spans="1:15" ht="24.75" customHeight="1" x14ac:dyDescent="0.25">
      <c r="A709" s="6">
        <v>701</v>
      </c>
      <c r="B709" s="6" t="s">
        <v>824</v>
      </c>
      <c r="C709" s="6" t="s">
        <v>813</v>
      </c>
      <c r="D709" s="6" t="s">
        <v>70</v>
      </c>
      <c r="E709" s="6" t="s">
        <v>28</v>
      </c>
      <c r="F709" s="6" t="s">
        <v>37</v>
      </c>
      <c r="G709" s="7">
        <v>60000</v>
      </c>
      <c r="H709" s="7">
        <v>0</v>
      </c>
      <c r="I709" s="7">
        <v>60000</v>
      </c>
      <c r="J709" s="7">
        <v>1722</v>
      </c>
      <c r="K709" s="7">
        <v>3486.68</v>
      </c>
      <c r="L709" s="7">
        <f t="shared" si="34"/>
        <v>1824</v>
      </c>
      <c r="M709" s="7">
        <v>1442</v>
      </c>
      <c r="N709" s="7">
        <f t="shared" si="31"/>
        <v>8474.68</v>
      </c>
      <c r="O709" s="7">
        <f t="shared" si="32"/>
        <v>51525.32</v>
      </c>
    </row>
    <row r="710" spans="1:15" ht="24.75" customHeight="1" x14ac:dyDescent="0.25">
      <c r="A710" s="6">
        <v>702</v>
      </c>
      <c r="B710" s="6" t="s">
        <v>825</v>
      </c>
      <c r="C710" s="6" t="s">
        <v>813</v>
      </c>
      <c r="D710" s="6" t="s">
        <v>186</v>
      </c>
      <c r="E710" s="6" t="s">
        <v>55</v>
      </c>
      <c r="F710" s="6" t="s">
        <v>37</v>
      </c>
      <c r="G710" s="7">
        <v>50000</v>
      </c>
      <c r="H710" s="7">
        <v>0</v>
      </c>
      <c r="I710" s="7">
        <v>50000</v>
      </c>
      <c r="J710" s="7">
        <v>1435</v>
      </c>
      <c r="K710" s="7">
        <v>1854</v>
      </c>
      <c r="L710" s="7">
        <f t="shared" si="34"/>
        <v>1520</v>
      </c>
      <c r="M710" s="7">
        <v>865</v>
      </c>
      <c r="N710" s="7">
        <f t="shared" si="31"/>
        <v>5674</v>
      </c>
      <c r="O710" s="7">
        <f t="shared" si="32"/>
        <v>44326</v>
      </c>
    </row>
    <row r="711" spans="1:15" ht="24.75" customHeight="1" x14ac:dyDescent="0.25">
      <c r="A711" s="6">
        <v>703</v>
      </c>
      <c r="B711" s="6" t="s">
        <v>826</v>
      </c>
      <c r="C711" s="6" t="s">
        <v>813</v>
      </c>
      <c r="D711" s="6" t="s">
        <v>827</v>
      </c>
      <c r="E711" s="6" t="s">
        <v>55</v>
      </c>
      <c r="F711" s="6" t="s">
        <v>37</v>
      </c>
      <c r="G711" s="7">
        <v>50000</v>
      </c>
      <c r="H711" s="7">
        <v>0</v>
      </c>
      <c r="I711" s="7">
        <v>50000</v>
      </c>
      <c r="J711" s="7">
        <v>1435</v>
      </c>
      <c r="K711" s="7">
        <v>1596.68</v>
      </c>
      <c r="L711" s="7">
        <f t="shared" si="34"/>
        <v>1520</v>
      </c>
      <c r="M711" s="7">
        <v>3500.46</v>
      </c>
      <c r="N711" s="7">
        <f t="shared" ref="N711:N774" si="35">+J711+K711+L711+M711</f>
        <v>8052.14</v>
      </c>
      <c r="O711" s="7">
        <f t="shared" si="32"/>
        <v>41947.86</v>
      </c>
    </row>
    <row r="712" spans="1:15" ht="24.75" customHeight="1" x14ac:dyDescent="0.25">
      <c r="A712" s="6">
        <v>704</v>
      </c>
      <c r="B712" s="6" t="s">
        <v>828</v>
      </c>
      <c r="C712" s="6" t="s">
        <v>813</v>
      </c>
      <c r="D712" s="6" t="s">
        <v>67</v>
      </c>
      <c r="E712" s="6" t="s">
        <v>28</v>
      </c>
      <c r="F712" s="6" t="s">
        <v>37</v>
      </c>
      <c r="G712" s="7">
        <v>35000</v>
      </c>
      <c r="H712" s="7">
        <v>0</v>
      </c>
      <c r="I712" s="7">
        <v>35000</v>
      </c>
      <c r="J712" s="7">
        <v>1004.5</v>
      </c>
      <c r="K712" s="7">
        <v>0</v>
      </c>
      <c r="L712" s="7">
        <f t="shared" si="34"/>
        <v>1064</v>
      </c>
      <c r="M712" s="7">
        <v>893.5</v>
      </c>
      <c r="N712" s="7">
        <f t="shared" si="35"/>
        <v>2962</v>
      </c>
      <c r="O712" s="7">
        <f t="shared" si="32"/>
        <v>32038</v>
      </c>
    </row>
    <row r="713" spans="1:15" ht="24.75" customHeight="1" x14ac:dyDescent="0.25">
      <c r="A713" s="6">
        <v>705</v>
      </c>
      <c r="B713" s="6" t="s">
        <v>829</v>
      </c>
      <c r="C713" s="6" t="s">
        <v>813</v>
      </c>
      <c r="D713" s="6" t="s">
        <v>186</v>
      </c>
      <c r="E713" s="6" t="s">
        <v>55</v>
      </c>
      <c r="F713" s="6" t="s">
        <v>29</v>
      </c>
      <c r="G713" s="7">
        <v>50000</v>
      </c>
      <c r="H713" s="7">
        <v>0</v>
      </c>
      <c r="I713" s="7">
        <v>50000</v>
      </c>
      <c r="J713" s="7">
        <v>1435</v>
      </c>
      <c r="K713" s="7">
        <v>1596.68</v>
      </c>
      <c r="L713" s="7">
        <f t="shared" si="34"/>
        <v>1520</v>
      </c>
      <c r="M713" s="7">
        <v>2740.46</v>
      </c>
      <c r="N713" s="7">
        <f t="shared" si="35"/>
        <v>7292.14</v>
      </c>
      <c r="O713" s="7">
        <f t="shared" si="32"/>
        <v>42707.86</v>
      </c>
    </row>
    <row r="714" spans="1:15" ht="24.75" customHeight="1" x14ac:dyDescent="0.25">
      <c r="A714" s="6">
        <v>706</v>
      </c>
      <c r="B714" s="6" t="s">
        <v>830</v>
      </c>
      <c r="C714" s="6" t="s">
        <v>813</v>
      </c>
      <c r="D714" s="6" t="s">
        <v>186</v>
      </c>
      <c r="E714" s="6" t="s">
        <v>55</v>
      </c>
      <c r="F714" s="6" t="s">
        <v>37</v>
      </c>
      <c r="G714" s="7">
        <v>50000</v>
      </c>
      <c r="H714" s="7">
        <v>0</v>
      </c>
      <c r="I714" s="7">
        <v>50000</v>
      </c>
      <c r="J714" s="7">
        <v>1435</v>
      </c>
      <c r="K714" s="7">
        <v>1854</v>
      </c>
      <c r="L714" s="7">
        <v>1520</v>
      </c>
      <c r="M714" s="7">
        <v>9860.11</v>
      </c>
      <c r="N714" s="7">
        <f t="shared" si="35"/>
        <v>14669.11</v>
      </c>
      <c r="O714" s="7">
        <f t="shared" ref="O714:O777" si="36">+G714-N714</f>
        <v>35330.89</v>
      </c>
    </row>
    <row r="715" spans="1:15" ht="24.75" customHeight="1" x14ac:dyDescent="0.25">
      <c r="A715" s="6">
        <v>707</v>
      </c>
      <c r="B715" s="6" t="s">
        <v>831</v>
      </c>
      <c r="C715" s="6" t="s">
        <v>813</v>
      </c>
      <c r="D715" s="6" t="s">
        <v>177</v>
      </c>
      <c r="E715" s="6" t="s">
        <v>36</v>
      </c>
      <c r="F715" s="6" t="s">
        <v>29</v>
      </c>
      <c r="G715" s="7">
        <v>11000.47</v>
      </c>
      <c r="H715" s="7">
        <v>0</v>
      </c>
      <c r="I715" s="7">
        <v>11000.47</v>
      </c>
      <c r="J715" s="7">
        <v>315.70999999999998</v>
      </c>
      <c r="K715" s="7">
        <v>0</v>
      </c>
      <c r="L715" s="7">
        <f t="shared" si="34"/>
        <v>334.414288</v>
      </c>
      <c r="M715" s="7">
        <v>4075.39</v>
      </c>
      <c r="N715" s="7">
        <f t="shared" si="35"/>
        <v>4725.5142880000003</v>
      </c>
      <c r="O715" s="7">
        <f t="shared" si="36"/>
        <v>6274.955711999999</v>
      </c>
    </row>
    <row r="716" spans="1:15" ht="24.75" customHeight="1" x14ac:dyDescent="0.25">
      <c r="A716" s="6">
        <v>708</v>
      </c>
      <c r="B716" s="6" t="s">
        <v>832</v>
      </c>
      <c r="C716" s="6" t="s">
        <v>813</v>
      </c>
      <c r="D716" s="6" t="s">
        <v>827</v>
      </c>
      <c r="E716" s="6" t="s">
        <v>55</v>
      </c>
      <c r="F716" s="6" t="s">
        <v>37</v>
      </c>
      <c r="G716" s="7">
        <v>50000</v>
      </c>
      <c r="H716" s="7">
        <v>0</v>
      </c>
      <c r="I716" s="7">
        <v>50000</v>
      </c>
      <c r="J716" s="7">
        <v>1435</v>
      </c>
      <c r="K716" s="7">
        <v>1854</v>
      </c>
      <c r="L716" s="7">
        <f t="shared" si="34"/>
        <v>1520</v>
      </c>
      <c r="M716" s="7">
        <v>25</v>
      </c>
      <c r="N716" s="7">
        <f t="shared" si="35"/>
        <v>4834</v>
      </c>
      <c r="O716" s="7">
        <f t="shared" si="36"/>
        <v>45166</v>
      </c>
    </row>
    <row r="717" spans="1:15" ht="24.75" customHeight="1" x14ac:dyDescent="0.25">
      <c r="A717" s="6">
        <v>709</v>
      </c>
      <c r="B717" s="6" t="s">
        <v>833</v>
      </c>
      <c r="C717" s="6" t="s">
        <v>813</v>
      </c>
      <c r="D717" s="6" t="s">
        <v>186</v>
      </c>
      <c r="E717" s="6" t="s">
        <v>55</v>
      </c>
      <c r="F717" s="6" t="s">
        <v>37</v>
      </c>
      <c r="G717" s="7">
        <v>50000</v>
      </c>
      <c r="H717" s="7">
        <v>0</v>
      </c>
      <c r="I717" s="7">
        <v>50000</v>
      </c>
      <c r="J717" s="7">
        <v>1435</v>
      </c>
      <c r="K717" s="7">
        <v>1854</v>
      </c>
      <c r="L717" s="7">
        <f t="shared" si="34"/>
        <v>1520</v>
      </c>
      <c r="M717" s="7">
        <v>645</v>
      </c>
      <c r="N717" s="7">
        <f t="shared" si="35"/>
        <v>5454</v>
      </c>
      <c r="O717" s="7">
        <f t="shared" si="36"/>
        <v>44546</v>
      </c>
    </row>
    <row r="718" spans="1:15" ht="24.75" customHeight="1" x14ac:dyDescent="0.25">
      <c r="A718" s="6">
        <v>710</v>
      </c>
      <c r="B718" s="6" t="s">
        <v>834</v>
      </c>
      <c r="C718" s="6" t="s">
        <v>813</v>
      </c>
      <c r="D718" s="6" t="s">
        <v>177</v>
      </c>
      <c r="E718" s="6" t="s">
        <v>36</v>
      </c>
      <c r="F718" s="6" t="s">
        <v>29</v>
      </c>
      <c r="G718" s="7">
        <v>11000</v>
      </c>
      <c r="H718" s="7">
        <v>0</v>
      </c>
      <c r="I718" s="7">
        <v>11000</v>
      </c>
      <c r="J718" s="7">
        <v>315.7</v>
      </c>
      <c r="K718" s="7">
        <v>0</v>
      </c>
      <c r="L718" s="7">
        <f t="shared" si="34"/>
        <v>334.4</v>
      </c>
      <c r="M718" s="7">
        <v>25</v>
      </c>
      <c r="N718" s="7">
        <f t="shared" si="35"/>
        <v>675.09999999999991</v>
      </c>
      <c r="O718" s="7">
        <f t="shared" si="36"/>
        <v>10324.9</v>
      </c>
    </row>
    <row r="719" spans="1:15" ht="24.75" customHeight="1" x14ac:dyDescent="0.25">
      <c r="A719" s="6">
        <v>711</v>
      </c>
      <c r="B719" s="6" t="s">
        <v>835</v>
      </c>
      <c r="C719" s="6" t="s">
        <v>813</v>
      </c>
      <c r="D719" s="6" t="s">
        <v>288</v>
      </c>
      <c r="E719" s="6" t="s">
        <v>28</v>
      </c>
      <c r="F719" s="6" t="s">
        <v>29</v>
      </c>
      <c r="G719" s="7">
        <v>45000</v>
      </c>
      <c r="H719" s="7">
        <v>0</v>
      </c>
      <c r="I719" s="7">
        <v>45000</v>
      </c>
      <c r="J719" s="7">
        <v>1291.5</v>
      </c>
      <c r="K719" s="7">
        <v>1148.33</v>
      </c>
      <c r="L719" s="7">
        <v>1368</v>
      </c>
      <c r="M719" s="7">
        <v>425</v>
      </c>
      <c r="N719" s="7">
        <f t="shared" si="35"/>
        <v>4232.83</v>
      </c>
      <c r="O719" s="7">
        <f t="shared" si="36"/>
        <v>40767.17</v>
      </c>
    </row>
    <row r="720" spans="1:15" ht="24.75" customHeight="1" x14ac:dyDescent="0.25">
      <c r="A720" s="6">
        <v>712</v>
      </c>
      <c r="B720" s="6" t="s">
        <v>836</v>
      </c>
      <c r="C720" s="6" t="s">
        <v>813</v>
      </c>
      <c r="D720" s="6" t="s">
        <v>288</v>
      </c>
      <c r="E720" s="6" t="s">
        <v>28</v>
      </c>
      <c r="F720" s="6" t="s">
        <v>37</v>
      </c>
      <c r="G720" s="7">
        <v>45000</v>
      </c>
      <c r="H720" s="7">
        <v>0</v>
      </c>
      <c r="I720" s="7">
        <v>45000</v>
      </c>
      <c r="J720" s="7">
        <v>1291.5</v>
      </c>
      <c r="K720" s="7">
        <v>1148.33</v>
      </c>
      <c r="L720" s="7">
        <v>1368</v>
      </c>
      <c r="M720" s="7">
        <v>425</v>
      </c>
      <c r="N720" s="7">
        <f t="shared" si="35"/>
        <v>4232.83</v>
      </c>
      <c r="O720" s="7">
        <f t="shared" si="36"/>
        <v>40767.17</v>
      </c>
    </row>
    <row r="721" spans="1:15" ht="24.75" customHeight="1" x14ac:dyDescent="0.25">
      <c r="A721" s="6">
        <v>713</v>
      </c>
      <c r="B721" s="6" t="s">
        <v>837</v>
      </c>
      <c r="C721" s="6" t="s">
        <v>813</v>
      </c>
      <c r="D721" s="6" t="s">
        <v>186</v>
      </c>
      <c r="E721" s="6" t="s">
        <v>28</v>
      </c>
      <c r="F721" s="6" t="s">
        <v>29</v>
      </c>
      <c r="G721" s="7">
        <v>45000</v>
      </c>
      <c r="H721" s="7">
        <v>0</v>
      </c>
      <c r="I721" s="7">
        <v>45000</v>
      </c>
      <c r="J721" s="7">
        <v>1291.5</v>
      </c>
      <c r="K721" s="7">
        <v>1148.33</v>
      </c>
      <c r="L721" s="7">
        <v>1368</v>
      </c>
      <c r="M721" s="7">
        <v>25</v>
      </c>
      <c r="N721" s="7">
        <f t="shared" si="35"/>
        <v>3832.83</v>
      </c>
      <c r="O721" s="7">
        <f t="shared" si="36"/>
        <v>41167.17</v>
      </c>
    </row>
    <row r="722" spans="1:15" ht="24.75" customHeight="1" x14ac:dyDescent="0.25">
      <c r="A722" s="6">
        <v>714</v>
      </c>
      <c r="B722" s="6" t="s">
        <v>838</v>
      </c>
      <c r="C722" s="6" t="s">
        <v>813</v>
      </c>
      <c r="D722" s="6" t="s">
        <v>186</v>
      </c>
      <c r="E722" s="6" t="s">
        <v>28</v>
      </c>
      <c r="F722" s="6" t="s">
        <v>37</v>
      </c>
      <c r="G722" s="7">
        <v>50000</v>
      </c>
      <c r="H722" s="7">
        <v>0</v>
      </c>
      <c r="I722" s="7">
        <v>50000</v>
      </c>
      <c r="J722" s="7">
        <v>1435</v>
      </c>
      <c r="K722" s="7">
        <v>1854</v>
      </c>
      <c r="L722" s="7">
        <v>1520</v>
      </c>
      <c r="M722" s="7">
        <v>1785</v>
      </c>
      <c r="N722" s="7">
        <f t="shared" si="35"/>
        <v>6594</v>
      </c>
      <c r="O722" s="7">
        <f t="shared" si="36"/>
        <v>43406</v>
      </c>
    </row>
    <row r="723" spans="1:15" ht="24.75" customHeight="1" x14ac:dyDescent="0.25">
      <c r="A723" s="6">
        <v>715</v>
      </c>
      <c r="B723" s="6" t="s">
        <v>839</v>
      </c>
      <c r="C723" s="6" t="s">
        <v>813</v>
      </c>
      <c r="D723" s="6" t="s">
        <v>186</v>
      </c>
      <c r="E723" s="6" t="s">
        <v>28</v>
      </c>
      <c r="F723" s="6" t="s">
        <v>37</v>
      </c>
      <c r="G723" s="7">
        <v>30000</v>
      </c>
      <c r="H723" s="7">
        <v>0</v>
      </c>
      <c r="I723" s="7">
        <v>30000</v>
      </c>
      <c r="J723" s="7">
        <v>861</v>
      </c>
      <c r="K723" s="7">
        <v>0</v>
      </c>
      <c r="L723" s="7">
        <f t="shared" si="34"/>
        <v>912</v>
      </c>
      <c r="M723" s="7">
        <v>3429.25</v>
      </c>
      <c r="N723" s="7">
        <f t="shared" si="35"/>
        <v>5202.25</v>
      </c>
      <c r="O723" s="7">
        <f t="shared" si="36"/>
        <v>24797.75</v>
      </c>
    </row>
    <row r="724" spans="1:15" ht="24.75" customHeight="1" x14ac:dyDescent="0.25">
      <c r="A724" s="6">
        <v>716</v>
      </c>
      <c r="B724" s="6" t="s">
        <v>840</v>
      </c>
      <c r="C724" s="6" t="s">
        <v>813</v>
      </c>
      <c r="D724" s="6" t="s">
        <v>136</v>
      </c>
      <c r="E724" s="6" t="s">
        <v>55</v>
      </c>
      <c r="F724" s="6" t="s">
        <v>29</v>
      </c>
      <c r="G724" s="7">
        <v>28000</v>
      </c>
      <c r="H724" s="7">
        <v>0</v>
      </c>
      <c r="I724" s="7">
        <v>28000</v>
      </c>
      <c r="J724" s="7">
        <v>803.6</v>
      </c>
      <c r="K724" s="7">
        <v>0</v>
      </c>
      <c r="L724" s="7">
        <f t="shared" si="34"/>
        <v>851.2</v>
      </c>
      <c r="M724" s="7">
        <v>25</v>
      </c>
      <c r="N724" s="7">
        <f t="shared" si="35"/>
        <v>1679.8000000000002</v>
      </c>
      <c r="O724" s="7">
        <f t="shared" si="36"/>
        <v>26320.2</v>
      </c>
    </row>
    <row r="725" spans="1:15" ht="24.75" customHeight="1" x14ac:dyDescent="0.25">
      <c r="A725" s="6">
        <v>717</v>
      </c>
      <c r="B725" s="6" t="s">
        <v>841</v>
      </c>
      <c r="C725" s="6" t="s">
        <v>813</v>
      </c>
      <c r="D725" s="6" t="s">
        <v>35</v>
      </c>
      <c r="E725" s="6" t="s">
        <v>55</v>
      </c>
      <c r="F725" s="6" t="s">
        <v>37</v>
      </c>
      <c r="G725" s="7">
        <v>35000</v>
      </c>
      <c r="H725" s="7">
        <v>0</v>
      </c>
      <c r="I725" s="7">
        <v>35000</v>
      </c>
      <c r="J725" s="7">
        <v>1004.5</v>
      </c>
      <c r="K725" s="7">
        <v>0</v>
      </c>
      <c r="L725" s="7">
        <f t="shared" si="34"/>
        <v>1064</v>
      </c>
      <c r="M725" s="7">
        <v>673.5</v>
      </c>
      <c r="N725" s="7">
        <f t="shared" si="35"/>
        <v>2742</v>
      </c>
      <c r="O725" s="7">
        <f t="shared" si="36"/>
        <v>32258</v>
      </c>
    </row>
    <row r="726" spans="1:15" ht="24.75" customHeight="1" x14ac:dyDescent="0.25">
      <c r="A726" s="6">
        <v>718</v>
      </c>
      <c r="B726" s="6" t="s">
        <v>842</v>
      </c>
      <c r="C726" s="6" t="s">
        <v>813</v>
      </c>
      <c r="D726" s="6" t="s">
        <v>186</v>
      </c>
      <c r="E726" s="6" t="s">
        <v>28</v>
      </c>
      <c r="F726" s="6" t="s">
        <v>29</v>
      </c>
      <c r="G726" s="7">
        <v>45000</v>
      </c>
      <c r="H726" s="7">
        <v>0</v>
      </c>
      <c r="I726" s="7">
        <v>45000</v>
      </c>
      <c r="J726" s="7">
        <v>1291.5</v>
      </c>
      <c r="K726" s="7">
        <v>1148.33</v>
      </c>
      <c r="L726" s="7">
        <v>1368</v>
      </c>
      <c r="M726" s="7">
        <v>25</v>
      </c>
      <c r="N726" s="7">
        <f t="shared" si="35"/>
        <v>3832.83</v>
      </c>
      <c r="O726" s="7">
        <f t="shared" si="36"/>
        <v>41167.17</v>
      </c>
    </row>
    <row r="727" spans="1:15" ht="24.75" customHeight="1" x14ac:dyDescent="0.25">
      <c r="A727" s="6">
        <v>719</v>
      </c>
      <c r="B727" s="6" t="s">
        <v>843</v>
      </c>
      <c r="C727" s="6" t="s">
        <v>813</v>
      </c>
      <c r="D727" s="6" t="s">
        <v>186</v>
      </c>
      <c r="E727" s="6" t="s">
        <v>28</v>
      </c>
      <c r="F727" s="6" t="s">
        <v>29</v>
      </c>
      <c r="G727" s="7">
        <v>45000</v>
      </c>
      <c r="H727" s="7">
        <v>0</v>
      </c>
      <c r="I727" s="7">
        <v>45000</v>
      </c>
      <c r="J727" s="7">
        <v>1291.5</v>
      </c>
      <c r="K727" s="7">
        <v>1148.33</v>
      </c>
      <c r="L727" s="7">
        <v>1368</v>
      </c>
      <c r="M727" s="7">
        <v>25</v>
      </c>
      <c r="N727" s="7">
        <f t="shared" si="35"/>
        <v>3832.83</v>
      </c>
      <c r="O727" s="7">
        <f t="shared" si="36"/>
        <v>41167.17</v>
      </c>
    </row>
    <row r="728" spans="1:15" ht="24.75" customHeight="1" x14ac:dyDescent="0.25">
      <c r="A728" s="6">
        <v>720</v>
      </c>
      <c r="B728" s="6" t="s">
        <v>844</v>
      </c>
      <c r="C728" s="6" t="s">
        <v>813</v>
      </c>
      <c r="D728" s="6" t="s">
        <v>845</v>
      </c>
      <c r="E728" s="6" t="s">
        <v>55</v>
      </c>
      <c r="F728" s="6" t="s">
        <v>29</v>
      </c>
      <c r="G728" s="7">
        <v>50000</v>
      </c>
      <c r="H728" s="7">
        <v>0</v>
      </c>
      <c r="I728" s="7">
        <v>50000</v>
      </c>
      <c r="J728" s="7">
        <v>1435</v>
      </c>
      <c r="K728" s="7">
        <v>1854</v>
      </c>
      <c r="L728" s="7">
        <f t="shared" si="34"/>
        <v>1520</v>
      </c>
      <c r="M728" s="7">
        <v>2489.6</v>
      </c>
      <c r="N728" s="7">
        <f t="shared" si="35"/>
        <v>7298.6</v>
      </c>
      <c r="O728" s="7">
        <f t="shared" si="36"/>
        <v>42701.4</v>
      </c>
    </row>
    <row r="729" spans="1:15" ht="24.75" customHeight="1" x14ac:dyDescent="0.25">
      <c r="A729" s="6">
        <v>721</v>
      </c>
      <c r="B729" s="6" t="s">
        <v>846</v>
      </c>
      <c r="C729" s="6" t="s">
        <v>813</v>
      </c>
      <c r="D729" s="6" t="s">
        <v>186</v>
      </c>
      <c r="E729" s="6" t="s">
        <v>55</v>
      </c>
      <c r="F729" s="6" t="s">
        <v>37</v>
      </c>
      <c r="G729" s="7">
        <v>50000</v>
      </c>
      <c r="H729" s="7">
        <v>0</v>
      </c>
      <c r="I729" s="7">
        <v>50000</v>
      </c>
      <c r="J729" s="7">
        <v>1435</v>
      </c>
      <c r="K729" s="7">
        <v>1854</v>
      </c>
      <c r="L729" s="7">
        <f t="shared" si="34"/>
        <v>1520</v>
      </c>
      <c r="M729" s="7">
        <v>525</v>
      </c>
      <c r="N729" s="7">
        <f t="shared" si="35"/>
        <v>5334</v>
      </c>
      <c r="O729" s="7">
        <f t="shared" si="36"/>
        <v>44666</v>
      </c>
    </row>
    <row r="730" spans="1:15" ht="24.75" customHeight="1" x14ac:dyDescent="0.25">
      <c r="A730" s="6">
        <v>722</v>
      </c>
      <c r="B730" s="6" t="s">
        <v>847</v>
      </c>
      <c r="C730" s="6" t="s">
        <v>813</v>
      </c>
      <c r="D730" s="6" t="s">
        <v>186</v>
      </c>
      <c r="E730" s="6" t="s">
        <v>28</v>
      </c>
      <c r="F730" s="6" t="s">
        <v>37</v>
      </c>
      <c r="G730" s="7">
        <v>50000</v>
      </c>
      <c r="H730" s="7">
        <v>0</v>
      </c>
      <c r="I730" s="7">
        <v>50000</v>
      </c>
      <c r="J730" s="7">
        <v>1435</v>
      </c>
      <c r="K730" s="7">
        <v>1854</v>
      </c>
      <c r="L730" s="7">
        <v>1520</v>
      </c>
      <c r="M730" s="7">
        <v>1322</v>
      </c>
      <c r="N730" s="7">
        <f t="shared" si="35"/>
        <v>6131</v>
      </c>
      <c r="O730" s="7">
        <f t="shared" si="36"/>
        <v>43869</v>
      </c>
    </row>
    <row r="731" spans="1:15" ht="24.75" customHeight="1" x14ac:dyDescent="0.25">
      <c r="A731" s="6">
        <v>723</v>
      </c>
      <c r="B731" s="6" t="s">
        <v>848</v>
      </c>
      <c r="C731" s="6" t="s">
        <v>813</v>
      </c>
      <c r="D731" s="6" t="s">
        <v>849</v>
      </c>
      <c r="E731" s="6" t="s">
        <v>36</v>
      </c>
      <c r="F731" s="6" t="s">
        <v>37</v>
      </c>
      <c r="G731" s="7">
        <v>26250</v>
      </c>
      <c r="H731" s="7">
        <v>0</v>
      </c>
      <c r="I731" s="7">
        <v>26250</v>
      </c>
      <c r="J731" s="7">
        <v>753.38</v>
      </c>
      <c r="K731" s="7">
        <v>0</v>
      </c>
      <c r="L731" s="7">
        <f t="shared" si="34"/>
        <v>798</v>
      </c>
      <c r="M731" s="7">
        <v>25</v>
      </c>
      <c r="N731" s="7">
        <f t="shared" si="35"/>
        <v>1576.38</v>
      </c>
      <c r="O731" s="7">
        <f t="shared" si="36"/>
        <v>24673.62</v>
      </c>
    </row>
    <row r="732" spans="1:15" ht="24.75" customHeight="1" x14ac:dyDescent="0.25">
      <c r="A732" s="6">
        <v>724</v>
      </c>
      <c r="B732" s="6" t="s">
        <v>850</v>
      </c>
      <c r="C732" s="6" t="s">
        <v>813</v>
      </c>
      <c r="D732" s="6" t="s">
        <v>173</v>
      </c>
      <c r="E732" s="6" t="s">
        <v>55</v>
      </c>
      <c r="F732" s="6" t="s">
        <v>29</v>
      </c>
      <c r="G732" s="7">
        <v>27000</v>
      </c>
      <c r="H732" s="7">
        <v>0</v>
      </c>
      <c r="I732" s="7">
        <v>27000</v>
      </c>
      <c r="J732" s="7">
        <v>774.9</v>
      </c>
      <c r="K732" s="7">
        <v>0</v>
      </c>
      <c r="L732" s="7">
        <f t="shared" si="34"/>
        <v>820.8</v>
      </c>
      <c r="M732" s="7">
        <v>3971.26</v>
      </c>
      <c r="N732" s="7">
        <f t="shared" si="35"/>
        <v>5566.96</v>
      </c>
      <c r="O732" s="7">
        <f t="shared" si="36"/>
        <v>21433.040000000001</v>
      </c>
    </row>
    <row r="733" spans="1:15" ht="24.75" customHeight="1" x14ac:dyDescent="0.25">
      <c r="A733" s="6">
        <v>725</v>
      </c>
      <c r="B733" s="6" t="s">
        <v>851</v>
      </c>
      <c r="C733" s="6" t="s">
        <v>813</v>
      </c>
      <c r="D733" s="6" t="s">
        <v>177</v>
      </c>
      <c r="E733" s="6" t="s">
        <v>55</v>
      </c>
      <c r="F733" s="6" t="s">
        <v>37</v>
      </c>
      <c r="G733" s="7">
        <v>15000</v>
      </c>
      <c r="H733" s="7">
        <v>0</v>
      </c>
      <c r="I733" s="7">
        <v>15000</v>
      </c>
      <c r="J733" s="7">
        <f>+G733*2.87%</f>
        <v>430.5</v>
      </c>
      <c r="K733" s="7">
        <v>0</v>
      </c>
      <c r="L733" s="7">
        <f t="shared" si="34"/>
        <v>456</v>
      </c>
      <c r="M733" s="7">
        <v>4195.17</v>
      </c>
      <c r="N733" s="7">
        <f t="shared" si="35"/>
        <v>5081.67</v>
      </c>
      <c r="O733" s="7">
        <f t="shared" si="36"/>
        <v>9918.33</v>
      </c>
    </row>
    <row r="734" spans="1:15" ht="24.75" customHeight="1" x14ac:dyDescent="0.25">
      <c r="A734" s="6">
        <v>726</v>
      </c>
      <c r="B734" s="6" t="s">
        <v>852</v>
      </c>
      <c r="C734" s="6" t="s">
        <v>813</v>
      </c>
      <c r="D734" s="6" t="s">
        <v>186</v>
      </c>
      <c r="E734" s="6" t="s">
        <v>28</v>
      </c>
      <c r="F734" s="6" t="s">
        <v>37</v>
      </c>
      <c r="G734" s="7">
        <v>50000</v>
      </c>
      <c r="H734" s="7">
        <v>0</v>
      </c>
      <c r="I734" s="7">
        <v>50000</v>
      </c>
      <c r="J734" s="7">
        <v>1435</v>
      </c>
      <c r="K734" s="7">
        <v>1854</v>
      </c>
      <c r="L734" s="7">
        <v>1520</v>
      </c>
      <c r="M734" s="7">
        <v>1105</v>
      </c>
      <c r="N734" s="7">
        <f t="shared" si="35"/>
        <v>5914</v>
      </c>
      <c r="O734" s="7">
        <f t="shared" si="36"/>
        <v>44086</v>
      </c>
    </row>
    <row r="735" spans="1:15" ht="24.75" customHeight="1" x14ac:dyDescent="0.25">
      <c r="A735" s="6">
        <v>727</v>
      </c>
      <c r="B735" s="6" t="s">
        <v>853</v>
      </c>
      <c r="C735" s="6" t="s">
        <v>813</v>
      </c>
      <c r="D735" s="6" t="s">
        <v>827</v>
      </c>
      <c r="E735" s="6" t="s">
        <v>55</v>
      </c>
      <c r="F735" s="6" t="s">
        <v>37</v>
      </c>
      <c r="G735" s="7">
        <v>60000</v>
      </c>
      <c r="H735" s="7">
        <v>0</v>
      </c>
      <c r="I735" s="7">
        <v>60000</v>
      </c>
      <c r="J735" s="7">
        <v>1722</v>
      </c>
      <c r="K735" s="7">
        <v>3486.68</v>
      </c>
      <c r="L735" s="7">
        <f t="shared" si="34"/>
        <v>1824</v>
      </c>
      <c r="M735" s="7">
        <v>1025</v>
      </c>
      <c r="N735" s="7">
        <f t="shared" si="35"/>
        <v>8057.68</v>
      </c>
      <c r="O735" s="7">
        <f t="shared" si="36"/>
        <v>51942.32</v>
      </c>
    </row>
    <row r="736" spans="1:15" ht="24.75" customHeight="1" x14ac:dyDescent="0.25">
      <c r="A736" s="6">
        <v>728</v>
      </c>
      <c r="B736" s="6" t="s">
        <v>854</v>
      </c>
      <c r="C736" s="6" t="s">
        <v>813</v>
      </c>
      <c r="D736" s="6" t="s">
        <v>186</v>
      </c>
      <c r="E736" s="6" t="s">
        <v>55</v>
      </c>
      <c r="F736" s="6" t="s">
        <v>37</v>
      </c>
      <c r="G736" s="7">
        <v>50000</v>
      </c>
      <c r="H736" s="7">
        <v>0</v>
      </c>
      <c r="I736" s="7">
        <v>50000</v>
      </c>
      <c r="J736" s="7">
        <v>1435</v>
      </c>
      <c r="K736" s="7">
        <v>1854</v>
      </c>
      <c r="L736" s="7">
        <f t="shared" si="34"/>
        <v>1520</v>
      </c>
      <c r="M736" s="7">
        <v>645</v>
      </c>
      <c r="N736" s="7">
        <f t="shared" si="35"/>
        <v>5454</v>
      </c>
      <c r="O736" s="7">
        <f t="shared" si="36"/>
        <v>44546</v>
      </c>
    </row>
    <row r="737" spans="1:16345" ht="24.75" customHeight="1" x14ac:dyDescent="0.25">
      <c r="A737" s="6">
        <v>729</v>
      </c>
      <c r="B737" s="6" t="s">
        <v>855</v>
      </c>
      <c r="C737" s="6" t="s">
        <v>813</v>
      </c>
      <c r="D737" s="6" t="s">
        <v>67</v>
      </c>
      <c r="E737" s="6" t="s">
        <v>55</v>
      </c>
      <c r="F737" s="6" t="s">
        <v>37</v>
      </c>
      <c r="G737" s="7">
        <v>26000</v>
      </c>
      <c r="H737" s="7">
        <v>0</v>
      </c>
      <c r="I737" s="7">
        <v>26000</v>
      </c>
      <c r="J737" s="7">
        <v>746.2</v>
      </c>
      <c r="K737" s="7">
        <v>0</v>
      </c>
      <c r="L737" s="7">
        <f t="shared" si="34"/>
        <v>790.4</v>
      </c>
      <c r="M737" s="7">
        <v>1740.46</v>
      </c>
      <c r="N737" s="7">
        <f t="shared" si="35"/>
        <v>3277.06</v>
      </c>
      <c r="O737" s="7">
        <f t="shared" si="36"/>
        <v>22722.94</v>
      </c>
    </row>
    <row r="738" spans="1:16345" ht="24.75" customHeight="1" x14ac:dyDescent="0.25">
      <c r="A738" s="6">
        <v>730</v>
      </c>
      <c r="B738" s="6" t="s">
        <v>856</v>
      </c>
      <c r="C738" s="6" t="s">
        <v>813</v>
      </c>
      <c r="D738" s="6" t="s">
        <v>118</v>
      </c>
      <c r="E738" s="6" t="s">
        <v>36</v>
      </c>
      <c r="F738" s="6" t="s">
        <v>37</v>
      </c>
      <c r="G738" s="7">
        <v>15000</v>
      </c>
      <c r="H738" s="7">
        <v>0</v>
      </c>
      <c r="I738" s="7">
        <v>15000</v>
      </c>
      <c r="J738" s="7">
        <f>+G738*2.87%</f>
        <v>430.5</v>
      </c>
      <c r="K738" s="7">
        <v>0</v>
      </c>
      <c r="L738" s="7">
        <f t="shared" si="34"/>
        <v>456</v>
      </c>
      <c r="M738" s="7">
        <v>25</v>
      </c>
      <c r="N738" s="7">
        <f t="shared" si="35"/>
        <v>911.5</v>
      </c>
      <c r="O738" s="7">
        <f t="shared" si="36"/>
        <v>14088.5</v>
      </c>
    </row>
    <row r="739" spans="1:16345" ht="24.75" customHeight="1" x14ac:dyDescent="0.25">
      <c r="A739" s="6">
        <v>731</v>
      </c>
      <c r="B739" s="6" t="s">
        <v>857</v>
      </c>
      <c r="C739" s="6" t="s">
        <v>813</v>
      </c>
      <c r="D739" s="6" t="s">
        <v>118</v>
      </c>
      <c r="E739" s="6" t="s">
        <v>36</v>
      </c>
      <c r="F739" s="6" t="s">
        <v>37</v>
      </c>
      <c r="G739" s="7">
        <v>25000</v>
      </c>
      <c r="H739" s="7">
        <v>0</v>
      </c>
      <c r="I739" s="7">
        <v>25000</v>
      </c>
      <c r="J739" s="7">
        <v>717.5</v>
      </c>
      <c r="K739" s="7">
        <v>0</v>
      </c>
      <c r="L739" s="7">
        <v>760</v>
      </c>
      <c r="M739" s="7">
        <v>25</v>
      </c>
      <c r="N739" s="7">
        <f t="shared" si="35"/>
        <v>1502.5</v>
      </c>
      <c r="O739" s="7">
        <f t="shared" si="36"/>
        <v>23497.5</v>
      </c>
    </row>
    <row r="740" spans="1:16345" ht="24.75" customHeight="1" x14ac:dyDescent="0.25">
      <c r="A740" s="6">
        <v>732</v>
      </c>
      <c r="B740" t="s">
        <v>1300</v>
      </c>
      <c r="C740" s="6" t="s">
        <v>813</v>
      </c>
      <c r="D740" s="6" t="s">
        <v>118</v>
      </c>
      <c r="E740" s="6" t="s">
        <v>36</v>
      </c>
      <c r="F740" s="6" t="s">
        <v>37</v>
      </c>
      <c r="G740" s="7">
        <v>15000</v>
      </c>
      <c r="H740" s="7">
        <v>0</v>
      </c>
      <c r="I740" s="7">
        <v>15000</v>
      </c>
      <c r="J740" s="7">
        <v>430.5</v>
      </c>
      <c r="K740" s="7">
        <v>0</v>
      </c>
      <c r="L740" s="7">
        <v>456</v>
      </c>
      <c r="M740" s="7">
        <v>25</v>
      </c>
      <c r="N740" s="7">
        <f t="shared" si="35"/>
        <v>911.5</v>
      </c>
      <c r="O740" s="7">
        <f t="shared" si="36"/>
        <v>14088.5</v>
      </c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  <c r="EE740"/>
      <c r="EF740"/>
      <c r="EG740"/>
      <c r="EH740"/>
      <c r="EI740"/>
      <c r="EJ740"/>
      <c r="EK740"/>
      <c r="EL740"/>
      <c r="EM740"/>
      <c r="EN740"/>
      <c r="EO740"/>
      <c r="EP740"/>
      <c r="EQ740"/>
      <c r="ER740"/>
      <c r="ES740"/>
      <c r="ET740"/>
      <c r="EU740"/>
      <c r="EV740"/>
      <c r="EW740"/>
      <c r="EX740"/>
      <c r="EY740"/>
      <c r="EZ740"/>
      <c r="FA740"/>
      <c r="FB740"/>
      <c r="FC740"/>
      <c r="FD740"/>
      <c r="FE740"/>
      <c r="FF740"/>
      <c r="FG740"/>
      <c r="FH740"/>
      <c r="FI740"/>
      <c r="FJ740"/>
      <c r="FK740"/>
      <c r="FL740"/>
      <c r="FM740"/>
      <c r="FN740"/>
      <c r="FO740"/>
      <c r="FP740"/>
      <c r="FQ740"/>
      <c r="FR740"/>
      <c r="FS740"/>
      <c r="FT740"/>
      <c r="FU740"/>
      <c r="FV740"/>
      <c r="FW740"/>
      <c r="FX740"/>
      <c r="FY740"/>
      <c r="FZ740"/>
      <c r="GA740"/>
      <c r="GB740"/>
      <c r="GC740"/>
      <c r="GD740"/>
      <c r="GE740"/>
      <c r="GF740"/>
      <c r="GG740"/>
      <c r="GH740"/>
      <c r="GI740"/>
      <c r="GJ740"/>
      <c r="GK740"/>
      <c r="GL740"/>
      <c r="GM740"/>
      <c r="GN740"/>
      <c r="GO740"/>
      <c r="GP740"/>
      <c r="GQ740"/>
      <c r="GR740"/>
      <c r="GS740"/>
      <c r="GT740"/>
      <c r="GU740"/>
      <c r="GV740"/>
      <c r="GW740"/>
      <c r="GX740"/>
      <c r="GY740"/>
      <c r="GZ740"/>
      <c r="HA740"/>
      <c r="HB740"/>
      <c r="HC740"/>
      <c r="HD740"/>
      <c r="HE740"/>
      <c r="HF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  <c r="IM740"/>
      <c r="IN740"/>
      <c r="IO740"/>
      <c r="IP740"/>
      <c r="IQ740"/>
      <c r="IR740"/>
      <c r="IS740"/>
      <c r="IT740"/>
      <c r="IU740"/>
      <c r="IV740"/>
      <c r="IW740"/>
      <c r="IX740"/>
      <c r="IY740"/>
      <c r="IZ740"/>
      <c r="JA740"/>
      <c r="JB740"/>
      <c r="JC740"/>
      <c r="JD740"/>
      <c r="JE740"/>
      <c r="JF740"/>
      <c r="JG740"/>
      <c r="JH740"/>
      <c r="JI740"/>
      <c r="JJ740"/>
      <c r="JK740"/>
      <c r="JL740"/>
      <c r="JM740"/>
      <c r="JN740"/>
      <c r="JO740"/>
      <c r="JP740"/>
      <c r="JQ740"/>
      <c r="JR740"/>
      <c r="JS740"/>
      <c r="JT740"/>
      <c r="JU740"/>
      <c r="JV740"/>
      <c r="JW740"/>
      <c r="JX740"/>
      <c r="JY740"/>
      <c r="JZ740"/>
      <c r="KA740"/>
      <c r="KB740"/>
      <c r="KC740"/>
      <c r="KD740"/>
      <c r="KE740"/>
      <c r="KF740"/>
      <c r="KG740"/>
      <c r="KH740"/>
      <c r="KI740"/>
      <c r="KJ740"/>
      <c r="KK740"/>
      <c r="KL740"/>
      <c r="KM740"/>
      <c r="KN740"/>
      <c r="KO740"/>
      <c r="KP740"/>
      <c r="KQ740"/>
      <c r="KR740"/>
      <c r="KS740"/>
      <c r="KT740"/>
      <c r="KU740"/>
      <c r="KV740"/>
      <c r="KW740"/>
      <c r="KX740"/>
      <c r="KY740"/>
      <c r="KZ740"/>
      <c r="LA740"/>
      <c r="LB740"/>
      <c r="LC740"/>
      <c r="LD740"/>
      <c r="LE740"/>
      <c r="LF740"/>
      <c r="LG740"/>
      <c r="LH740"/>
      <c r="LI740"/>
      <c r="LJ740"/>
      <c r="LK740"/>
      <c r="LL740"/>
      <c r="LM740"/>
      <c r="LN740"/>
      <c r="LO740"/>
      <c r="LP740"/>
      <c r="LQ740"/>
      <c r="LR740"/>
      <c r="LS740"/>
      <c r="LT740"/>
      <c r="LU740"/>
      <c r="LV740"/>
      <c r="LW740"/>
      <c r="LX740"/>
      <c r="LY740"/>
      <c r="LZ740"/>
      <c r="MA740"/>
      <c r="MB740"/>
      <c r="MC740"/>
      <c r="MD740"/>
      <c r="ME740"/>
      <c r="MF740"/>
      <c r="MG740"/>
      <c r="MH740"/>
      <c r="MI740"/>
      <c r="MJ740"/>
      <c r="MK740"/>
      <c r="ML740"/>
      <c r="MM740"/>
      <c r="MN740"/>
      <c r="MO740"/>
      <c r="MP740"/>
      <c r="MQ740"/>
      <c r="MR740"/>
      <c r="MS740"/>
      <c r="MT740"/>
      <c r="MU740"/>
      <c r="MV740"/>
      <c r="MW740"/>
      <c r="MX740"/>
      <c r="MY740"/>
      <c r="MZ740"/>
      <c r="NA740"/>
      <c r="NB740"/>
      <c r="NC740"/>
      <c r="ND740"/>
      <c r="NE740"/>
      <c r="NF740"/>
      <c r="NG740"/>
      <c r="NH740"/>
      <c r="NI740"/>
      <c r="NJ740"/>
      <c r="NK740"/>
      <c r="NL740"/>
      <c r="NM740"/>
      <c r="NN740"/>
      <c r="NO740"/>
      <c r="NP740"/>
      <c r="NQ740"/>
      <c r="NR740"/>
      <c r="NS740"/>
      <c r="NT740"/>
      <c r="NU740"/>
      <c r="NV740"/>
      <c r="NW740"/>
      <c r="NX740"/>
      <c r="NY740"/>
      <c r="NZ740"/>
      <c r="OA740"/>
      <c r="OB740"/>
      <c r="OC740"/>
      <c r="OD740"/>
      <c r="OE740"/>
      <c r="OF740"/>
      <c r="OG740"/>
      <c r="OH740"/>
      <c r="OI740"/>
      <c r="OJ740"/>
      <c r="OK740"/>
      <c r="OL740"/>
      <c r="OM740"/>
      <c r="ON740"/>
      <c r="OO740"/>
      <c r="OP740"/>
      <c r="OQ740"/>
      <c r="OR740"/>
      <c r="OS740"/>
      <c r="OT740"/>
      <c r="OU740"/>
      <c r="OV740"/>
      <c r="OW740"/>
      <c r="OX740"/>
      <c r="OY740"/>
      <c r="OZ740"/>
      <c r="PA740"/>
      <c r="PB740"/>
      <c r="PC740"/>
      <c r="PD740"/>
      <c r="PE740"/>
      <c r="PF740"/>
      <c r="PG740"/>
      <c r="PH740"/>
      <c r="PI740"/>
      <c r="PJ740"/>
      <c r="PK740"/>
      <c r="PL740"/>
      <c r="PM740"/>
      <c r="PN740"/>
      <c r="PO740"/>
      <c r="PP740"/>
      <c r="PQ740"/>
      <c r="PR740"/>
      <c r="PS740"/>
      <c r="PT740"/>
      <c r="PU740"/>
      <c r="PV740"/>
      <c r="PW740"/>
      <c r="PX740"/>
      <c r="PY740"/>
      <c r="PZ740"/>
      <c r="QA740"/>
      <c r="QB740"/>
      <c r="QC740"/>
      <c r="QD740"/>
      <c r="QE740"/>
      <c r="QF740"/>
      <c r="QG740"/>
      <c r="QH740"/>
      <c r="QI740"/>
      <c r="QJ740"/>
      <c r="QK740"/>
      <c r="QL740"/>
      <c r="QM740"/>
      <c r="QN740"/>
      <c r="QO740"/>
      <c r="QP740"/>
      <c r="QQ740"/>
      <c r="QR740"/>
      <c r="QS740"/>
      <c r="QT740"/>
      <c r="QU740"/>
      <c r="QV740"/>
      <c r="QW740"/>
      <c r="QX740"/>
      <c r="QY740"/>
      <c r="QZ740"/>
      <c r="RA740"/>
      <c r="RB740"/>
      <c r="RC740"/>
      <c r="RD740"/>
      <c r="RE740"/>
      <c r="RF740"/>
      <c r="RG740"/>
      <c r="RH740"/>
      <c r="RI740"/>
      <c r="RJ740"/>
      <c r="RK740"/>
      <c r="RL740"/>
      <c r="RM740"/>
      <c r="RN740"/>
      <c r="RO740"/>
      <c r="RP740"/>
      <c r="RQ740"/>
      <c r="RR740"/>
      <c r="RS740"/>
      <c r="RT740"/>
      <c r="RU740"/>
      <c r="RV740"/>
      <c r="RW740"/>
      <c r="RX740"/>
      <c r="RY740"/>
      <c r="RZ740"/>
      <c r="SA740"/>
      <c r="SB740"/>
      <c r="SC740"/>
      <c r="SD740"/>
      <c r="SE740"/>
      <c r="SF740"/>
      <c r="SG740"/>
      <c r="SH740"/>
      <c r="SI740"/>
      <c r="SJ740"/>
      <c r="SK740"/>
      <c r="SL740"/>
      <c r="SM740"/>
      <c r="SN740"/>
      <c r="SO740"/>
      <c r="SP740"/>
      <c r="SQ740"/>
      <c r="SR740"/>
      <c r="SS740"/>
      <c r="ST740"/>
      <c r="SU740"/>
      <c r="SV740"/>
      <c r="SW740"/>
      <c r="SX740"/>
      <c r="SY740"/>
      <c r="SZ740"/>
      <c r="TA740"/>
      <c r="TB740"/>
      <c r="TC740"/>
      <c r="TD740"/>
      <c r="TE740"/>
      <c r="TF740"/>
      <c r="TG740"/>
      <c r="TH740"/>
      <c r="TI740"/>
      <c r="TJ740"/>
      <c r="TK740"/>
      <c r="TL740"/>
      <c r="TM740"/>
      <c r="TN740"/>
      <c r="TO740"/>
      <c r="TP740"/>
      <c r="TQ740"/>
      <c r="TR740"/>
      <c r="TS740"/>
      <c r="TT740"/>
      <c r="TU740"/>
      <c r="TV740"/>
      <c r="TW740"/>
      <c r="TX740"/>
      <c r="TY740"/>
      <c r="TZ740"/>
      <c r="UA740"/>
      <c r="UB740"/>
      <c r="UC740"/>
      <c r="UD740"/>
      <c r="UE740"/>
      <c r="UF740"/>
      <c r="UG740"/>
      <c r="UH740"/>
      <c r="UI740"/>
      <c r="UJ740"/>
      <c r="UK740"/>
      <c r="UL740"/>
      <c r="UM740"/>
      <c r="UN740"/>
      <c r="UO740"/>
      <c r="UP740"/>
      <c r="UQ740"/>
      <c r="UR740"/>
      <c r="US740"/>
      <c r="UT740"/>
      <c r="UU740"/>
      <c r="UV740"/>
      <c r="UW740"/>
      <c r="UX740"/>
      <c r="UY740"/>
      <c r="UZ740"/>
      <c r="VA740"/>
      <c r="VB740"/>
      <c r="VC740"/>
      <c r="VD740"/>
      <c r="VE740"/>
      <c r="VF740"/>
      <c r="VG740"/>
      <c r="VH740"/>
      <c r="VI740"/>
      <c r="VJ740"/>
      <c r="VK740"/>
      <c r="VL740"/>
      <c r="VM740"/>
      <c r="VN740"/>
      <c r="VO740"/>
      <c r="VP740"/>
      <c r="VQ740"/>
      <c r="VR740"/>
      <c r="VS740"/>
      <c r="VT740"/>
      <c r="VU740"/>
      <c r="VV740"/>
      <c r="VW740"/>
      <c r="VX740"/>
      <c r="VY740"/>
      <c r="VZ740"/>
      <c r="WA740"/>
      <c r="WB740"/>
      <c r="WC740"/>
      <c r="WD740"/>
      <c r="WE740"/>
      <c r="WF740"/>
      <c r="WG740"/>
      <c r="WH740"/>
      <c r="WI740"/>
      <c r="WJ740"/>
      <c r="WK740"/>
      <c r="WL740"/>
      <c r="WM740"/>
      <c r="WN740"/>
      <c r="WO740"/>
      <c r="WP740"/>
      <c r="WQ740"/>
      <c r="WR740"/>
      <c r="WS740"/>
      <c r="WT740"/>
      <c r="WU740"/>
      <c r="WV740"/>
      <c r="WW740"/>
      <c r="WX740"/>
      <c r="WY740"/>
      <c r="WZ740"/>
      <c r="XA740"/>
      <c r="XB740"/>
      <c r="XC740"/>
      <c r="XD740"/>
      <c r="XE740"/>
      <c r="XF740"/>
      <c r="XG740"/>
      <c r="XH740"/>
      <c r="XI740"/>
      <c r="XJ740"/>
      <c r="XK740"/>
      <c r="XL740"/>
      <c r="XM740"/>
      <c r="XN740"/>
      <c r="XO740"/>
      <c r="XP740"/>
      <c r="XQ740"/>
      <c r="XR740"/>
      <c r="XS740"/>
      <c r="XT740"/>
      <c r="XU740"/>
      <c r="XV740"/>
      <c r="XW740"/>
      <c r="XX740"/>
      <c r="XY740"/>
      <c r="XZ740"/>
      <c r="YA740"/>
      <c r="YB740"/>
      <c r="YC740"/>
      <c r="YD740"/>
      <c r="YE740"/>
      <c r="YF740"/>
      <c r="YG740"/>
      <c r="YH740"/>
      <c r="YI740"/>
      <c r="YJ740"/>
      <c r="YK740"/>
      <c r="YL740"/>
      <c r="YM740"/>
      <c r="YN740"/>
      <c r="YO740"/>
      <c r="YP740"/>
      <c r="YQ740"/>
      <c r="YR740"/>
      <c r="YS740"/>
      <c r="YT740"/>
      <c r="YU740"/>
      <c r="YV740"/>
      <c r="YW740"/>
      <c r="YX740"/>
      <c r="YY740"/>
      <c r="YZ740"/>
      <c r="ZA740"/>
      <c r="ZB740"/>
      <c r="ZC740"/>
      <c r="ZD740"/>
      <c r="ZE740"/>
      <c r="ZF740"/>
      <c r="ZG740"/>
      <c r="ZH740"/>
      <c r="ZI740"/>
      <c r="ZJ740"/>
      <c r="ZK740"/>
      <c r="ZL740"/>
      <c r="ZM740"/>
      <c r="ZN740"/>
      <c r="ZO740"/>
      <c r="ZP740"/>
      <c r="ZQ740"/>
      <c r="ZR740"/>
      <c r="ZS740"/>
      <c r="ZT740"/>
      <c r="ZU740"/>
      <c r="ZV740"/>
      <c r="ZW740"/>
      <c r="ZX740"/>
      <c r="ZY740"/>
      <c r="ZZ740"/>
      <c r="AAA740"/>
      <c r="AAB740"/>
      <c r="AAC740"/>
      <c r="AAD740"/>
      <c r="AAE740"/>
      <c r="AAF740"/>
      <c r="AAG740"/>
      <c r="AAH740"/>
      <c r="AAI740"/>
      <c r="AAJ740"/>
      <c r="AAK740"/>
      <c r="AAL740"/>
      <c r="AAM740"/>
      <c r="AAN740"/>
      <c r="AAO740"/>
      <c r="AAP740"/>
      <c r="AAQ740"/>
      <c r="AAR740"/>
      <c r="AAS740"/>
      <c r="AAT740"/>
      <c r="AAU740"/>
      <c r="AAV740"/>
      <c r="AAW740"/>
      <c r="AAX740"/>
      <c r="AAY740"/>
      <c r="AAZ740"/>
      <c r="ABA740"/>
      <c r="ABB740"/>
      <c r="ABC740"/>
      <c r="ABD740"/>
      <c r="ABE740"/>
      <c r="ABF740"/>
      <c r="ABG740"/>
      <c r="ABH740"/>
      <c r="ABI740"/>
      <c r="ABJ740"/>
      <c r="ABK740"/>
      <c r="ABL740"/>
      <c r="ABM740"/>
      <c r="ABN740"/>
      <c r="ABO740"/>
      <c r="ABP740"/>
      <c r="ABQ740"/>
      <c r="ABR740"/>
      <c r="ABS740"/>
      <c r="ABT740"/>
      <c r="ABU740"/>
      <c r="ABV740"/>
      <c r="ABW740"/>
      <c r="ABX740"/>
      <c r="ABY740"/>
      <c r="ABZ740"/>
      <c r="ACA740"/>
      <c r="ACB740"/>
      <c r="ACC740"/>
      <c r="ACD740"/>
      <c r="ACE740"/>
      <c r="ACF740"/>
      <c r="ACG740"/>
      <c r="ACH740"/>
      <c r="ACI740"/>
      <c r="ACJ740"/>
      <c r="ACK740"/>
      <c r="ACL740"/>
      <c r="ACM740"/>
      <c r="ACN740"/>
      <c r="ACO740"/>
      <c r="ACP740"/>
      <c r="ACQ740"/>
      <c r="ACR740"/>
      <c r="ACS740"/>
      <c r="ACT740"/>
      <c r="ACU740"/>
      <c r="ACV740"/>
      <c r="ACW740"/>
      <c r="ACX740"/>
      <c r="ACY740"/>
      <c r="ACZ740"/>
      <c r="ADA740"/>
      <c r="ADB740"/>
      <c r="ADC740"/>
      <c r="ADD740"/>
      <c r="ADE740"/>
      <c r="ADF740"/>
      <c r="ADG740"/>
      <c r="ADH740"/>
      <c r="ADI740"/>
      <c r="ADJ740"/>
      <c r="ADK740"/>
      <c r="ADL740"/>
      <c r="ADM740"/>
      <c r="ADN740"/>
      <c r="ADO740"/>
      <c r="ADP740"/>
      <c r="ADQ740"/>
      <c r="ADR740"/>
      <c r="ADS740"/>
      <c r="ADT740"/>
      <c r="ADU740"/>
      <c r="ADV740"/>
      <c r="ADW740"/>
      <c r="ADX740"/>
      <c r="ADY740"/>
      <c r="ADZ740"/>
      <c r="AEA740"/>
      <c r="AEB740"/>
      <c r="AEC740"/>
      <c r="AED740"/>
      <c r="AEE740"/>
      <c r="AEF740"/>
      <c r="AEG740"/>
      <c r="AEH740"/>
      <c r="AEI740"/>
      <c r="AEJ740"/>
      <c r="AEK740"/>
      <c r="AEL740"/>
      <c r="AEM740"/>
      <c r="AEN740"/>
      <c r="AEO740"/>
      <c r="AEP740"/>
      <c r="AEQ740"/>
      <c r="AER740"/>
      <c r="AES740"/>
      <c r="AET740"/>
      <c r="AEU740"/>
      <c r="AEV740"/>
      <c r="AEW740"/>
      <c r="AEX740"/>
      <c r="AEY740"/>
      <c r="AEZ740"/>
      <c r="AFA740"/>
      <c r="AFB740"/>
      <c r="AFC740"/>
      <c r="AFD740"/>
      <c r="AFE740"/>
      <c r="AFF740"/>
      <c r="AFG740"/>
      <c r="AFH740"/>
      <c r="AFI740"/>
      <c r="AFJ740"/>
      <c r="AFK740"/>
      <c r="AFL740"/>
      <c r="AFM740"/>
      <c r="AFN740"/>
      <c r="AFO740"/>
      <c r="AFP740"/>
      <c r="AFQ740"/>
      <c r="AFR740"/>
      <c r="AFS740"/>
      <c r="AFT740"/>
      <c r="AFU740"/>
      <c r="AFV740"/>
      <c r="AFW740"/>
      <c r="AFX740"/>
      <c r="AFY740"/>
      <c r="AFZ740"/>
      <c r="AGA740"/>
      <c r="AGB740"/>
      <c r="AGC740"/>
      <c r="AGD740"/>
      <c r="AGE740"/>
      <c r="AGF740"/>
      <c r="AGG740"/>
      <c r="AGH740"/>
      <c r="AGI740"/>
      <c r="AGJ740"/>
      <c r="AGK740"/>
      <c r="AGL740"/>
      <c r="AGM740"/>
      <c r="AGN740"/>
      <c r="AGO740"/>
      <c r="AGP740"/>
      <c r="AGQ740"/>
      <c r="AGR740"/>
      <c r="AGS740"/>
      <c r="AGT740"/>
      <c r="AGU740"/>
      <c r="AGV740"/>
      <c r="AGW740"/>
      <c r="AGX740"/>
      <c r="AGY740"/>
      <c r="AGZ740"/>
      <c r="AHA740"/>
      <c r="AHB740"/>
      <c r="AHC740"/>
      <c r="AHD740"/>
      <c r="AHE740"/>
      <c r="AHF740"/>
      <c r="AHG740"/>
      <c r="AHH740"/>
      <c r="AHI740"/>
      <c r="AHJ740"/>
      <c r="AHK740"/>
      <c r="AHL740"/>
      <c r="AHM740"/>
      <c r="AHN740"/>
      <c r="AHO740"/>
      <c r="AHP740"/>
      <c r="AHQ740"/>
      <c r="AHR740"/>
      <c r="AHS740"/>
      <c r="AHT740"/>
      <c r="AHU740"/>
      <c r="AHV740"/>
      <c r="AHW740"/>
      <c r="AHX740"/>
      <c r="AHY740"/>
      <c r="AHZ740"/>
      <c r="AIA740"/>
      <c r="AIB740"/>
      <c r="AIC740"/>
      <c r="AID740"/>
      <c r="AIE740"/>
      <c r="AIF740"/>
      <c r="AIG740"/>
      <c r="AIH740"/>
      <c r="AII740"/>
      <c r="AIJ740"/>
      <c r="AIK740"/>
      <c r="AIL740"/>
      <c r="AIM740"/>
      <c r="AIN740"/>
      <c r="AIO740"/>
      <c r="AIP740"/>
      <c r="AIQ740"/>
      <c r="AIR740"/>
      <c r="AIS740"/>
      <c r="AIT740"/>
      <c r="AIU740"/>
      <c r="AIV740"/>
      <c r="AIW740"/>
      <c r="AIX740"/>
      <c r="AIY740"/>
      <c r="AIZ740"/>
      <c r="AJA740"/>
      <c r="AJB740"/>
      <c r="AJC740"/>
      <c r="AJD740"/>
      <c r="AJE740"/>
      <c r="AJF740"/>
      <c r="AJG740"/>
      <c r="AJH740"/>
      <c r="AJI740"/>
      <c r="AJJ740"/>
      <c r="AJK740"/>
      <c r="AJL740"/>
      <c r="AJM740"/>
      <c r="AJN740"/>
      <c r="AJO740"/>
      <c r="AJP740"/>
      <c r="AJQ740"/>
      <c r="AJR740"/>
      <c r="AJS740"/>
      <c r="AJT740"/>
      <c r="AJU740"/>
      <c r="AJV740"/>
      <c r="AJW740"/>
      <c r="AJX740"/>
      <c r="AJY740"/>
      <c r="AJZ740"/>
      <c r="AKA740"/>
      <c r="AKB740"/>
      <c r="AKC740"/>
      <c r="AKD740"/>
      <c r="AKE740"/>
      <c r="AKF740"/>
      <c r="AKG740"/>
      <c r="AKH740"/>
      <c r="AKI740"/>
      <c r="AKJ740"/>
      <c r="AKK740"/>
      <c r="AKL740"/>
      <c r="AKM740"/>
      <c r="AKN740"/>
      <c r="AKO740"/>
      <c r="AKP740"/>
      <c r="AKQ740"/>
      <c r="AKR740"/>
      <c r="AKS740"/>
      <c r="AKT740"/>
      <c r="AKU740"/>
      <c r="AKV740"/>
      <c r="AKW740"/>
      <c r="AKX740"/>
      <c r="AKY740"/>
      <c r="AKZ740"/>
      <c r="ALA740"/>
      <c r="ALB740"/>
      <c r="ALC740"/>
      <c r="ALD740"/>
      <c r="ALE740"/>
      <c r="ALF740"/>
      <c r="ALG740"/>
      <c r="ALH740"/>
      <c r="ALI740"/>
      <c r="ALJ740"/>
      <c r="ALK740"/>
      <c r="ALL740"/>
      <c r="ALM740"/>
      <c r="ALN740"/>
      <c r="ALO740"/>
      <c r="ALP740"/>
      <c r="ALQ740"/>
      <c r="ALR740"/>
      <c r="ALS740"/>
      <c r="ALT740"/>
      <c r="ALU740"/>
      <c r="ALV740"/>
      <c r="ALW740"/>
      <c r="ALX740"/>
      <c r="ALY740"/>
      <c r="ALZ740"/>
      <c r="AMA740"/>
      <c r="AMB740"/>
      <c r="AMC740"/>
      <c r="AMD740"/>
      <c r="AME740"/>
      <c r="AMF740"/>
      <c r="AMG740"/>
      <c r="AMH740"/>
      <c r="AMI740"/>
      <c r="AMJ740"/>
      <c r="AMK740"/>
      <c r="AML740"/>
      <c r="AMM740"/>
      <c r="AMN740"/>
      <c r="AMO740"/>
      <c r="AMP740"/>
      <c r="AMQ740"/>
      <c r="AMR740"/>
      <c r="AMS740"/>
      <c r="AMT740"/>
      <c r="AMU740"/>
      <c r="AMV740"/>
      <c r="AMW740"/>
      <c r="AMX740"/>
      <c r="AMY740"/>
      <c r="AMZ740"/>
      <c r="ANA740"/>
      <c r="ANB740"/>
      <c r="ANC740"/>
      <c r="AND740"/>
      <c r="ANE740"/>
      <c r="ANF740"/>
      <c r="ANG740"/>
      <c r="ANH740"/>
      <c r="ANI740"/>
      <c r="ANJ740"/>
      <c r="ANK740"/>
      <c r="ANL740"/>
      <c r="ANM740"/>
      <c r="ANN740"/>
      <c r="ANO740"/>
      <c r="ANP740"/>
      <c r="ANQ740"/>
      <c r="ANR740"/>
      <c r="ANS740"/>
      <c r="ANT740"/>
      <c r="ANU740"/>
      <c r="ANV740"/>
      <c r="ANW740"/>
      <c r="ANX740"/>
      <c r="ANY740"/>
      <c r="ANZ740"/>
      <c r="AOA740"/>
      <c r="AOB740"/>
      <c r="AOC740"/>
      <c r="AOD740"/>
      <c r="AOE740"/>
      <c r="AOF740"/>
      <c r="AOG740"/>
      <c r="AOH740"/>
      <c r="AOI740"/>
      <c r="AOJ740"/>
      <c r="AOK740"/>
      <c r="AOL740"/>
      <c r="AOM740"/>
      <c r="AON740"/>
      <c r="AOO740"/>
      <c r="AOP740"/>
      <c r="AOQ740"/>
      <c r="AOR740"/>
      <c r="AOS740"/>
      <c r="AOT740"/>
      <c r="AOU740"/>
      <c r="AOV740"/>
      <c r="AOW740"/>
      <c r="AOX740"/>
      <c r="AOY740"/>
      <c r="AOZ740"/>
      <c r="APA740"/>
      <c r="APB740"/>
      <c r="APC740"/>
      <c r="APD740"/>
      <c r="APE740"/>
      <c r="APF740"/>
      <c r="APG740"/>
      <c r="APH740"/>
      <c r="API740"/>
      <c r="APJ740"/>
      <c r="APK740"/>
      <c r="APL740"/>
      <c r="APM740"/>
      <c r="APN740"/>
      <c r="APO740"/>
      <c r="APP740"/>
      <c r="APQ740"/>
      <c r="APR740"/>
      <c r="APS740"/>
      <c r="APT740"/>
      <c r="APU740"/>
      <c r="APV740"/>
      <c r="APW740"/>
      <c r="APX740"/>
      <c r="APY740"/>
      <c r="APZ740"/>
      <c r="AQA740"/>
      <c r="AQB740"/>
      <c r="AQC740"/>
      <c r="AQD740"/>
      <c r="AQE740"/>
      <c r="AQF740"/>
      <c r="AQG740"/>
      <c r="AQH740"/>
      <c r="AQI740"/>
      <c r="AQJ740"/>
      <c r="AQK740"/>
      <c r="AQL740"/>
      <c r="AQM740"/>
      <c r="AQN740"/>
      <c r="AQO740"/>
      <c r="AQP740"/>
      <c r="AQQ740"/>
      <c r="AQR740"/>
      <c r="AQS740"/>
      <c r="AQT740"/>
      <c r="AQU740"/>
      <c r="AQV740"/>
      <c r="AQW740"/>
      <c r="AQX740"/>
      <c r="AQY740"/>
      <c r="AQZ740"/>
      <c r="ARA740"/>
      <c r="ARB740"/>
      <c r="ARC740"/>
      <c r="ARD740"/>
      <c r="ARE740"/>
      <c r="ARF740"/>
      <c r="ARG740"/>
      <c r="ARH740"/>
      <c r="ARI740"/>
      <c r="ARJ740"/>
      <c r="ARK740"/>
      <c r="ARL740"/>
      <c r="ARM740"/>
      <c r="ARN740"/>
      <c r="ARO740"/>
      <c r="ARP740"/>
      <c r="ARQ740"/>
      <c r="ARR740"/>
      <c r="ARS740"/>
      <c r="ART740"/>
      <c r="ARU740"/>
      <c r="ARV740"/>
      <c r="ARW740"/>
      <c r="ARX740"/>
      <c r="ARY740"/>
      <c r="ARZ740"/>
      <c r="ASA740"/>
      <c r="ASB740"/>
      <c r="ASC740"/>
      <c r="ASD740"/>
      <c r="ASE740"/>
      <c r="ASF740"/>
      <c r="ASG740"/>
      <c r="ASH740"/>
      <c r="ASI740"/>
      <c r="ASJ740"/>
      <c r="ASK740"/>
      <c r="ASL740"/>
      <c r="ASM740"/>
      <c r="ASN740"/>
      <c r="ASO740"/>
      <c r="ASP740"/>
      <c r="ASQ740"/>
      <c r="ASR740"/>
      <c r="ASS740"/>
      <c r="AST740"/>
      <c r="ASU740"/>
      <c r="ASV740"/>
      <c r="ASW740"/>
      <c r="ASX740"/>
      <c r="ASY740"/>
      <c r="ASZ740"/>
      <c r="ATA740"/>
      <c r="ATB740"/>
      <c r="ATC740"/>
      <c r="ATD740"/>
      <c r="ATE740"/>
      <c r="ATF740"/>
      <c r="ATG740"/>
      <c r="ATH740"/>
      <c r="ATI740"/>
      <c r="ATJ740"/>
      <c r="ATK740"/>
      <c r="ATL740"/>
      <c r="ATM740"/>
      <c r="ATN740"/>
      <c r="ATO740"/>
      <c r="ATP740"/>
      <c r="ATQ740"/>
      <c r="ATR740"/>
      <c r="ATS740"/>
      <c r="ATT740"/>
      <c r="ATU740"/>
      <c r="ATV740"/>
      <c r="ATW740"/>
      <c r="ATX740"/>
      <c r="ATY740"/>
      <c r="ATZ740"/>
      <c r="AUA740"/>
      <c r="AUB740"/>
      <c r="AUC740"/>
      <c r="AUD740"/>
      <c r="AUE740"/>
      <c r="AUF740"/>
      <c r="AUG740"/>
      <c r="AUH740"/>
      <c r="AUI740"/>
      <c r="AUJ740"/>
      <c r="AUK740"/>
      <c r="AUL740"/>
      <c r="AUM740"/>
      <c r="AUN740"/>
      <c r="AUO740"/>
      <c r="AUP740"/>
      <c r="AUQ740"/>
      <c r="AUR740"/>
      <c r="AUS740"/>
      <c r="AUT740"/>
      <c r="AUU740"/>
      <c r="AUV740"/>
      <c r="AUW740"/>
      <c r="AUX740"/>
      <c r="AUY740"/>
      <c r="AUZ740"/>
      <c r="AVA740"/>
      <c r="AVB740"/>
      <c r="AVC740"/>
      <c r="AVD740"/>
      <c r="AVE740"/>
      <c r="AVF740"/>
      <c r="AVG740"/>
      <c r="AVH740"/>
      <c r="AVI740"/>
      <c r="AVJ740"/>
      <c r="AVK740"/>
      <c r="AVL740"/>
      <c r="AVM740"/>
      <c r="AVN740"/>
      <c r="AVO740"/>
      <c r="AVP740"/>
      <c r="AVQ740"/>
      <c r="AVR740"/>
      <c r="AVS740"/>
      <c r="AVT740"/>
      <c r="AVU740"/>
      <c r="AVV740"/>
      <c r="AVW740"/>
      <c r="AVX740"/>
      <c r="AVY740"/>
      <c r="AVZ740"/>
      <c r="AWA740"/>
      <c r="AWB740"/>
      <c r="AWC740"/>
      <c r="AWD740"/>
      <c r="AWE740"/>
      <c r="AWF740"/>
      <c r="AWG740"/>
      <c r="AWH740"/>
      <c r="AWI740"/>
      <c r="AWJ740"/>
      <c r="AWK740"/>
      <c r="AWL740"/>
      <c r="AWM740"/>
      <c r="AWN740"/>
      <c r="AWO740"/>
      <c r="AWP740"/>
      <c r="AWQ740"/>
      <c r="AWR740"/>
      <c r="AWS740"/>
      <c r="AWT740"/>
      <c r="AWU740"/>
      <c r="AWV740"/>
      <c r="AWW740"/>
      <c r="AWX740"/>
      <c r="AWY740"/>
      <c r="AWZ740"/>
      <c r="AXA740"/>
      <c r="AXB740"/>
      <c r="AXC740"/>
      <c r="AXD740"/>
      <c r="AXE740"/>
      <c r="AXF740"/>
      <c r="AXG740"/>
      <c r="AXH740"/>
      <c r="AXI740"/>
      <c r="AXJ740"/>
      <c r="AXK740"/>
      <c r="AXL740"/>
      <c r="AXM740"/>
      <c r="AXN740"/>
      <c r="AXO740"/>
      <c r="AXP740"/>
      <c r="AXQ740"/>
      <c r="AXR740"/>
      <c r="AXS740"/>
      <c r="AXT740"/>
      <c r="AXU740"/>
      <c r="AXV740"/>
      <c r="AXW740"/>
      <c r="AXX740"/>
      <c r="AXY740"/>
      <c r="AXZ740"/>
      <c r="AYA740"/>
      <c r="AYB740"/>
      <c r="AYC740"/>
      <c r="AYD740"/>
      <c r="AYE740"/>
      <c r="AYF740"/>
      <c r="AYG740"/>
      <c r="AYH740"/>
      <c r="AYI740"/>
      <c r="AYJ740"/>
      <c r="AYK740"/>
      <c r="AYL740"/>
      <c r="AYM740"/>
      <c r="AYN740"/>
      <c r="AYO740"/>
      <c r="AYP740"/>
      <c r="AYQ740"/>
      <c r="AYR740"/>
      <c r="AYS740"/>
      <c r="AYT740"/>
      <c r="AYU740"/>
      <c r="AYV740"/>
      <c r="AYW740"/>
      <c r="AYX740"/>
      <c r="AYY740"/>
      <c r="AYZ740"/>
      <c r="AZA740"/>
      <c r="AZB740"/>
      <c r="AZC740"/>
      <c r="AZD740"/>
      <c r="AZE740"/>
      <c r="AZF740"/>
      <c r="AZG740"/>
      <c r="AZH740"/>
      <c r="AZI740"/>
      <c r="AZJ740"/>
      <c r="AZK740"/>
      <c r="AZL740"/>
      <c r="AZM740"/>
      <c r="AZN740"/>
      <c r="AZO740"/>
      <c r="AZP740"/>
      <c r="AZQ740"/>
      <c r="AZR740"/>
      <c r="AZS740"/>
      <c r="AZT740"/>
      <c r="AZU740"/>
      <c r="AZV740"/>
      <c r="AZW740"/>
      <c r="AZX740"/>
      <c r="AZY740"/>
      <c r="AZZ740"/>
      <c r="BAA740"/>
      <c r="BAB740"/>
      <c r="BAC740"/>
      <c r="BAD740"/>
      <c r="BAE740"/>
      <c r="BAF740"/>
      <c r="BAG740"/>
      <c r="BAH740"/>
      <c r="BAI740"/>
      <c r="BAJ740"/>
      <c r="BAK740"/>
      <c r="BAL740"/>
      <c r="BAM740"/>
      <c r="BAN740"/>
      <c r="BAO740"/>
      <c r="BAP740"/>
      <c r="BAQ740"/>
      <c r="BAR740"/>
      <c r="BAS740"/>
      <c r="BAT740"/>
      <c r="BAU740"/>
      <c r="BAV740"/>
      <c r="BAW740"/>
      <c r="BAX740"/>
      <c r="BAY740"/>
      <c r="BAZ740"/>
      <c r="BBA740"/>
      <c r="BBB740"/>
      <c r="BBC740"/>
      <c r="BBD740"/>
      <c r="BBE740"/>
      <c r="BBF740"/>
      <c r="BBG740"/>
      <c r="BBH740"/>
      <c r="BBI740"/>
      <c r="BBJ740"/>
      <c r="BBK740"/>
      <c r="BBL740"/>
      <c r="BBM740"/>
      <c r="BBN740"/>
      <c r="BBO740"/>
      <c r="BBP740"/>
      <c r="BBQ740"/>
      <c r="BBR740"/>
      <c r="BBS740"/>
      <c r="BBT740"/>
      <c r="BBU740"/>
      <c r="BBV740"/>
      <c r="BBW740"/>
      <c r="BBX740"/>
      <c r="BBY740"/>
      <c r="BBZ740"/>
      <c r="BCA740"/>
      <c r="BCB740"/>
      <c r="BCC740"/>
      <c r="BCD740"/>
      <c r="BCE740"/>
      <c r="BCF740"/>
      <c r="BCG740"/>
      <c r="BCH740"/>
      <c r="BCI740"/>
      <c r="BCJ740"/>
      <c r="BCK740"/>
      <c r="BCL740"/>
      <c r="BCM740"/>
      <c r="BCN740"/>
      <c r="BCO740"/>
      <c r="BCP740"/>
      <c r="BCQ740"/>
      <c r="BCR740"/>
      <c r="BCS740"/>
      <c r="BCT740"/>
      <c r="BCU740"/>
      <c r="BCV740"/>
      <c r="BCW740"/>
      <c r="BCX740"/>
      <c r="BCY740"/>
      <c r="BCZ740"/>
      <c r="BDA740"/>
      <c r="BDB740"/>
      <c r="BDC740"/>
      <c r="BDD740"/>
      <c r="BDE740"/>
      <c r="BDF740"/>
      <c r="BDG740"/>
      <c r="BDH740"/>
      <c r="BDI740"/>
      <c r="BDJ740"/>
      <c r="BDK740"/>
      <c r="BDL740"/>
      <c r="BDM740"/>
      <c r="BDN740"/>
      <c r="BDO740"/>
      <c r="BDP740"/>
      <c r="BDQ740"/>
      <c r="BDR740"/>
      <c r="BDS740"/>
      <c r="BDT740"/>
      <c r="BDU740"/>
      <c r="BDV740"/>
      <c r="BDW740"/>
      <c r="BDX740"/>
      <c r="BDY740"/>
      <c r="BDZ740"/>
      <c r="BEA740"/>
      <c r="BEB740"/>
      <c r="BEC740"/>
      <c r="BED740"/>
      <c r="BEE740"/>
      <c r="BEF740"/>
      <c r="BEG740"/>
      <c r="BEH740"/>
      <c r="BEI740"/>
      <c r="BEJ740"/>
      <c r="BEK740"/>
      <c r="BEL740"/>
      <c r="BEM740"/>
      <c r="BEN740"/>
      <c r="BEO740"/>
      <c r="BEP740"/>
      <c r="BEQ740"/>
      <c r="BER740"/>
      <c r="BES740"/>
      <c r="BET740"/>
      <c r="BEU740"/>
      <c r="BEV740"/>
      <c r="BEW740"/>
      <c r="BEX740"/>
      <c r="BEY740"/>
      <c r="BEZ740"/>
      <c r="BFA740"/>
      <c r="BFB740"/>
      <c r="BFC740"/>
      <c r="BFD740"/>
      <c r="BFE740"/>
      <c r="BFF740"/>
      <c r="BFG740"/>
      <c r="BFH740"/>
      <c r="BFI740"/>
      <c r="BFJ740"/>
      <c r="BFK740"/>
      <c r="BFL740"/>
      <c r="BFM740"/>
      <c r="BFN740"/>
      <c r="BFO740"/>
      <c r="BFP740"/>
      <c r="BFQ740"/>
      <c r="BFR740"/>
      <c r="BFS740"/>
      <c r="BFT740"/>
      <c r="BFU740"/>
      <c r="BFV740"/>
      <c r="BFW740"/>
      <c r="BFX740"/>
      <c r="BFY740"/>
      <c r="BFZ740"/>
      <c r="BGA740"/>
      <c r="BGB740"/>
      <c r="BGC740"/>
      <c r="BGD740"/>
      <c r="BGE740"/>
      <c r="BGF740"/>
      <c r="BGG740"/>
      <c r="BGH740"/>
      <c r="BGI740"/>
      <c r="BGJ740"/>
      <c r="BGK740"/>
      <c r="BGL740"/>
      <c r="BGM740"/>
      <c r="BGN740"/>
      <c r="BGO740"/>
      <c r="BGP740"/>
      <c r="BGQ740"/>
      <c r="BGR740"/>
      <c r="BGS740"/>
      <c r="BGT740"/>
      <c r="BGU740"/>
      <c r="BGV740"/>
      <c r="BGW740"/>
      <c r="BGX740"/>
      <c r="BGY740"/>
      <c r="BGZ740"/>
      <c r="BHA740"/>
      <c r="BHB740"/>
      <c r="BHC740"/>
      <c r="BHD740"/>
      <c r="BHE740"/>
      <c r="BHF740"/>
      <c r="BHG740"/>
      <c r="BHH740"/>
      <c r="BHI740"/>
      <c r="BHJ740"/>
      <c r="BHK740"/>
      <c r="BHL740"/>
      <c r="BHM740"/>
      <c r="BHN740"/>
      <c r="BHO740"/>
      <c r="BHP740"/>
      <c r="BHQ740"/>
      <c r="BHR740"/>
      <c r="BHS740"/>
      <c r="BHT740"/>
      <c r="BHU740"/>
      <c r="BHV740"/>
      <c r="BHW740"/>
      <c r="BHX740"/>
      <c r="BHY740"/>
      <c r="BHZ740"/>
      <c r="BIA740"/>
      <c r="BIB740"/>
      <c r="BIC740"/>
      <c r="BID740"/>
      <c r="BIE740"/>
      <c r="BIF740"/>
      <c r="BIG740"/>
      <c r="BIH740"/>
      <c r="BII740"/>
      <c r="BIJ740"/>
      <c r="BIK740"/>
      <c r="BIL740"/>
      <c r="BIM740"/>
      <c r="BIN740"/>
      <c r="BIO740"/>
      <c r="BIP740"/>
      <c r="BIQ740"/>
      <c r="BIR740"/>
      <c r="BIS740"/>
      <c r="BIT740"/>
      <c r="BIU740"/>
      <c r="BIV740"/>
      <c r="BIW740"/>
      <c r="BIX740"/>
      <c r="BIY740"/>
      <c r="BIZ740"/>
      <c r="BJA740"/>
      <c r="BJB740"/>
      <c r="BJC740"/>
      <c r="BJD740"/>
      <c r="BJE740"/>
      <c r="BJF740"/>
      <c r="BJG740"/>
      <c r="BJH740"/>
      <c r="BJI740"/>
      <c r="BJJ740"/>
      <c r="BJK740"/>
      <c r="BJL740"/>
      <c r="BJM740"/>
      <c r="BJN740"/>
      <c r="BJO740"/>
      <c r="BJP740"/>
      <c r="BJQ740"/>
      <c r="BJR740"/>
      <c r="BJS740"/>
      <c r="BJT740"/>
      <c r="BJU740"/>
      <c r="BJV740"/>
      <c r="BJW740"/>
      <c r="BJX740"/>
      <c r="BJY740"/>
      <c r="BJZ740"/>
      <c r="BKA740"/>
      <c r="BKB740"/>
      <c r="BKC740"/>
      <c r="BKD740"/>
      <c r="BKE740"/>
      <c r="BKF740"/>
      <c r="BKG740"/>
      <c r="BKH740"/>
      <c r="BKI740"/>
      <c r="BKJ740"/>
      <c r="BKK740"/>
      <c r="BKL740"/>
      <c r="BKM740"/>
      <c r="BKN740"/>
      <c r="BKO740"/>
      <c r="BKP740"/>
      <c r="BKQ740"/>
      <c r="BKR740"/>
      <c r="BKS740"/>
      <c r="BKT740"/>
      <c r="BKU740"/>
      <c r="BKV740"/>
      <c r="BKW740"/>
      <c r="BKX740"/>
      <c r="BKY740"/>
      <c r="BKZ740"/>
      <c r="BLA740"/>
      <c r="BLB740"/>
      <c r="BLC740"/>
      <c r="BLD740"/>
      <c r="BLE740"/>
      <c r="BLF740"/>
      <c r="BLG740"/>
      <c r="BLH740"/>
      <c r="BLI740"/>
      <c r="BLJ740"/>
      <c r="BLK740"/>
      <c r="BLL740"/>
      <c r="BLM740"/>
      <c r="BLN740"/>
      <c r="BLO740"/>
      <c r="BLP740"/>
      <c r="BLQ740"/>
      <c r="BLR740"/>
      <c r="BLS740"/>
      <c r="BLT740"/>
      <c r="BLU740"/>
      <c r="BLV740"/>
      <c r="BLW740"/>
      <c r="BLX740"/>
      <c r="BLY740"/>
      <c r="BLZ740"/>
      <c r="BMA740"/>
      <c r="BMB740"/>
      <c r="BMC740"/>
      <c r="BMD740"/>
      <c r="BME740"/>
      <c r="BMF740"/>
      <c r="BMG740"/>
      <c r="BMH740"/>
      <c r="BMI740"/>
      <c r="BMJ740"/>
      <c r="BMK740"/>
      <c r="BML740"/>
      <c r="BMM740"/>
      <c r="BMN740"/>
      <c r="BMO740"/>
      <c r="BMP740"/>
      <c r="BMQ740"/>
      <c r="BMR740"/>
      <c r="BMS740"/>
      <c r="BMT740"/>
      <c r="BMU740"/>
      <c r="BMV740"/>
      <c r="BMW740"/>
      <c r="BMX740"/>
      <c r="BMY740"/>
      <c r="BMZ740"/>
      <c r="BNA740"/>
      <c r="BNB740"/>
      <c r="BNC740"/>
      <c r="BND740"/>
      <c r="BNE740"/>
      <c r="BNF740"/>
      <c r="BNG740"/>
      <c r="BNH740"/>
      <c r="BNI740"/>
      <c r="BNJ740"/>
      <c r="BNK740"/>
      <c r="BNL740"/>
      <c r="BNM740"/>
      <c r="BNN740"/>
      <c r="BNO740"/>
      <c r="BNP740"/>
      <c r="BNQ740"/>
      <c r="BNR740"/>
      <c r="BNS740"/>
      <c r="BNT740"/>
      <c r="BNU740"/>
      <c r="BNV740"/>
      <c r="BNW740"/>
      <c r="BNX740"/>
      <c r="BNY740"/>
      <c r="BNZ740"/>
      <c r="BOA740"/>
      <c r="BOB740"/>
      <c r="BOC740"/>
      <c r="BOD740"/>
      <c r="BOE740"/>
      <c r="BOF740"/>
      <c r="BOG740"/>
      <c r="BOH740"/>
      <c r="BOI740"/>
      <c r="BOJ740"/>
      <c r="BOK740"/>
      <c r="BOL740"/>
      <c r="BOM740"/>
      <c r="BON740"/>
      <c r="BOO740"/>
      <c r="BOP740"/>
      <c r="BOQ740"/>
      <c r="BOR740"/>
      <c r="BOS740"/>
      <c r="BOT740"/>
      <c r="BOU740"/>
      <c r="BOV740"/>
      <c r="BOW740"/>
      <c r="BOX740"/>
      <c r="BOY740"/>
      <c r="BOZ740"/>
      <c r="BPA740"/>
      <c r="BPB740"/>
      <c r="BPC740"/>
      <c r="BPD740"/>
      <c r="BPE740"/>
      <c r="BPF740"/>
      <c r="BPG740"/>
      <c r="BPH740"/>
      <c r="BPI740"/>
      <c r="BPJ740"/>
      <c r="BPK740"/>
      <c r="BPL740"/>
      <c r="BPM740"/>
      <c r="BPN740"/>
      <c r="BPO740"/>
      <c r="BPP740"/>
      <c r="BPQ740"/>
      <c r="BPR740"/>
      <c r="BPS740"/>
      <c r="BPT740"/>
      <c r="BPU740"/>
      <c r="BPV740"/>
      <c r="BPW740"/>
      <c r="BPX740"/>
      <c r="BPY740"/>
      <c r="BPZ740"/>
      <c r="BQA740"/>
      <c r="BQB740"/>
      <c r="BQC740"/>
      <c r="BQD740"/>
      <c r="BQE740"/>
      <c r="BQF740"/>
      <c r="BQG740"/>
      <c r="BQH740"/>
      <c r="BQI740"/>
      <c r="BQJ740"/>
      <c r="BQK740"/>
      <c r="BQL740"/>
      <c r="BQM740"/>
      <c r="BQN740"/>
      <c r="BQO740"/>
      <c r="BQP740"/>
      <c r="BQQ740"/>
      <c r="BQR740"/>
      <c r="BQS740"/>
      <c r="BQT740"/>
      <c r="BQU740"/>
      <c r="BQV740"/>
      <c r="BQW740"/>
      <c r="BQX740"/>
      <c r="BQY740"/>
      <c r="BQZ740"/>
      <c r="BRA740"/>
      <c r="BRB740"/>
      <c r="BRC740"/>
      <c r="BRD740"/>
      <c r="BRE740"/>
      <c r="BRF740"/>
      <c r="BRG740"/>
      <c r="BRH740"/>
      <c r="BRI740"/>
      <c r="BRJ740"/>
      <c r="BRK740"/>
      <c r="BRL740"/>
      <c r="BRM740"/>
      <c r="BRN740"/>
      <c r="BRO740"/>
      <c r="BRP740"/>
      <c r="BRQ740"/>
      <c r="BRR740"/>
      <c r="BRS740"/>
      <c r="BRT740"/>
      <c r="BRU740"/>
      <c r="BRV740"/>
      <c r="BRW740"/>
      <c r="BRX740"/>
      <c r="BRY740"/>
      <c r="BRZ740"/>
      <c r="BSA740"/>
      <c r="BSB740"/>
      <c r="BSC740"/>
      <c r="BSD740"/>
      <c r="BSE740"/>
      <c r="BSF740"/>
      <c r="BSG740"/>
      <c r="BSH740"/>
      <c r="BSI740"/>
      <c r="BSJ740"/>
      <c r="BSK740"/>
      <c r="BSL740"/>
      <c r="BSM740"/>
      <c r="BSN740"/>
      <c r="BSO740"/>
      <c r="BSP740"/>
      <c r="BSQ740"/>
      <c r="BSR740"/>
      <c r="BSS740"/>
      <c r="BST740"/>
      <c r="BSU740"/>
      <c r="BSV740"/>
      <c r="BSW740"/>
      <c r="BSX740"/>
      <c r="BSY740"/>
      <c r="BSZ740"/>
      <c r="BTA740"/>
      <c r="BTB740"/>
      <c r="BTC740"/>
      <c r="BTD740"/>
      <c r="BTE740"/>
      <c r="BTF740"/>
      <c r="BTG740"/>
      <c r="BTH740"/>
      <c r="BTI740"/>
      <c r="BTJ740"/>
      <c r="BTK740"/>
      <c r="BTL740"/>
      <c r="BTM740"/>
      <c r="BTN740"/>
      <c r="BTO740"/>
      <c r="BTP740"/>
      <c r="BTQ740"/>
      <c r="BTR740"/>
      <c r="BTS740"/>
      <c r="BTT740"/>
      <c r="BTU740"/>
      <c r="BTV740"/>
      <c r="BTW740"/>
      <c r="BTX740"/>
      <c r="BTY740"/>
      <c r="BTZ740"/>
      <c r="BUA740"/>
      <c r="BUB740"/>
      <c r="BUC740"/>
      <c r="BUD740"/>
      <c r="BUE740"/>
      <c r="BUF740"/>
      <c r="BUG740"/>
      <c r="BUH740"/>
      <c r="BUI740"/>
      <c r="BUJ740"/>
      <c r="BUK740"/>
      <c r="BUL740"/>
      <c r="BUM740"/>
      <c r="BUN740"/>
      <c r="BUO740"/>
      <c r="BUP740"/>
      <c r="BUQ740"/>
      <c r="BUR740"/>
      <c r="BUS740"/>
      <c r="BUT740"/>
      <c r="BUU740"/>
      <c r="BUV740"/>
      <c r="BUW740"/>
      <c r="BUX740"/>
      <c r="BUY740"/>
      <c r="BUZ740"/>
      <c r="BVA740"/>
      <c r="BVB740"/>
      <c r="BVC740"/>
      <c r="BVD740"/>
      <c r="BVE740"/>
      <c r="BVF740"/>
      <c r="BVG740"/>
      <c r="BVH740"/>
      <c r="BVI740"/>
      <c r="BVJ740"/>
      <c r="BVK740"/>
      <c r="BVL740"/>
      <c r="BVM740"/>
      <c r="BVN740"/>
      <c r="BVO740"/>
      <c r="BVP740"/>
      <c r="BVQ740"/>
      <c r="BVR740"/>
      <c r="BVS740"/>
      <c r="BVT740"/>
      <c r="BVU740"/>
      <c r="BVV740"/>
      <c r="BVW740"/>
      <c r="BVX740"/>
      <c r="BVY740"/>
      <c r="BVZ740"/>
      <c r="BWA740"/>
      <c r="BWB740"/>
      <c r="BWC740"/>
      <c r="BWD740"/>
      <c r="BWE740"/>
      <c r="BWF740"/>
      <c r="BWG740"/>
      <c r="BWH740"/>
      <c r="BWI740"/>
      <c r="BWJ740"/>
      <c r="BWK740"/>
      <c r="BWL740"/>
      <c r="BWM740"/>
      <c r="BWN740"/>
      <c r="BWO740"/>
      <c r="BWP740"/>
      <c r="BWQ740"/>
      <c r="BWR740"/>
      <c r="BWS740"/>
      <c r="BWT740"/>
      <c r="BWU740"/>
      <c r="BWV740"/>
      <c r="BWW740"/>
      <c r="BWX740"/>
      <c r="BWY740"/>
      <c r="BWZ740"/>
      <c r="BXA740"/>
      <c r="BXB740"/>
      <c r="BXC740"/>
      <c r="BXD740"/>
      <c r="BXE740"/>
      <c r="BXF740"/>
      <c r="BXG740"/>
      <c r="BXH740"/>
      <c r="BXI740"/>
      <c r="BXJ740"/>
      <c r="BXK740"/>
      <c r="BXL740"/>
      <c r="BXM740"/>
      <c r="BXN740"/>
      <c r="BXO740"/>
      <c r="BXP740"/>
      <c r="BXQ740"/>
      <c r="BXR740"/>
      <c r="BXS740"/>
      <c r="BXT740"/>
      <c r="BXU740"/>
      <c r="BXV740"/>
      <c r="BXW740"/>
      <c r="BXX740"/>
      <c r="BXY740"/>
      <c r="BXZ740"/>
      <c r="BYA740"/>
      <c r="BYB740"/>
      <c r="BYC740"/>
      <c r="BYD740"/>
      <c r="BYE740"/>
      <c r="BYF740"/>
      <c r="BYG740"/>
      <c r="BYH740"/>
      <c r="BYI740"/>
      <c r="BYJ740"/>
      <c r="BYK740"/>
      <c r="BYL740"/>
      <c r="BYM740"/>
      <c r="BYN740"/>
      <c r="BYO740"/>
      <c r="BYP740"/>
      <c r="BYQ740"/>
      <c r="BYR740"/>
      <c r="BYS740"/>
      <c r="BYT740"/>
      <c r="BYU740"/>
      <c r="BYV740"/>
      <c r="BYW740"/>
      <c r="BYX740"/>
      <c r="BYY740"/>
      <c r="BYZ740"/>
      <c r="BZA740"/>
      <c r="BZB740"/>
      <c r="BZC740"/>
      <c r="BZD740"/>
      <c r="BZE740"/>
      <c r="BZF740"/>
      <c r="BZG740"/>
      <c r="BZH740"/>
      <c r="BZI740"/>
      <c r="BZJ740"/>
      <c r="BZK740"/>
      <c r="BZL740"/>
      <c r="BZM740"/>
      <c r="BZN740"/>
      <c r="BZO740"/>
      <c r="BZP740"/>
      <c r="BZQ740"/>
      <c r="BZR740"/>
      <c r="BZS740"/>
      <c r="BZT740"/>
      <c r="BZU740"/>
      <c r="BZV740"/>
      <c r="BZW740"/>
      <c r="BZX740"/>
      <c r="BZY740"/>
      <c r="BZZ740"/>
      <c r="CAA740"/>
      <c r="CAB740"/>
      <c r="CAC740"/>
      <c r="CAD740"/>
      <c r="CAE740"/>
      <c r="CAF740"/>
      <c r="CAG740"/>
      <c r="CAH740"/>
      <c r="CAI740"/>
      <c r="CAJ740"/>
      <c r="CAK740"/>
      <c r="CAL740"/>
      <c r="CAM740"/>
      <c r="CAN740"/>
      <c r="CAO740"/>
      <c r="CAP740"/>
      <c r="CAQ740"/>
      <c r="CAR740"/>
      <c r="CAS740"/>
      <c r="CAT740"/>
      <c r="CAU740"/>
      <c r="CAV740"/>
      <c r="CAW740"/>
      <c r="CAX740"/>
      <c r="CAY740"/>
      <c r="CAZ740"/>
      <c r="CBA740"/>
      <c r="CBB740"/>
      <c r="CBC740"/>
      <c r="CBD740"/>
      <c r="CBE740"/>
      <c r="CBF740"/>
      <c r="CBG740"/>
      <c r="CBH740"/>
      <c r="CBI740"/>
      <c r="CBJ740"/>
      <c r="CBK740"/>
      <c r="CBL740"/>
      <c r="CBM740"/>
      <c r="CBN740"/>
      <c r="CBO740"/>
      <c r="CBP740"/>
      <c r="CBQ740"/>
      <c r="CBR740"/>
      <c r="CBS740"/>
      <c r="CBT740"/>
      <c r="CBU740"/>
      <c r="CBV740"/>
      <c r="CBW740"/>
      <c r="CBX740"/>
      <c r="CBY740"/>
      <c r="CBZ740"/>
      <c r="CCA740"/>
      <c r="CCB740"/>
      <c r="CCC740"/>
      <c r="CCD740"/>
      <c r="CCE740"/>
      <c r="CCF740"/>
      <c r="CCG740"/>
      <c r="CCH740"/>
      <c r="CCI740"/>
      <c r="CCJ740"/>
      <c r="CCK740"/>
      <c r="CCL740"/>
      <c r="CCM740"/>
      <c r="CCN740"/>
      <c r="CCO740"/>
      <c r="CCP740"/>
      <c r="CCQ740"/>
      <c r="CCR740"/>
      <c r="CCS740"/>
      <c r="CCT740"/>
      <c r="CCU740"/>
      <c r="CCV740"/>
      <c r="CCW740"/>
      <c r="CCX740"/>
      <c r="CCY740"/>
      <c r="CCZ740"/>
      <c r="CDA740"/>
      <c r="CDB740"/>
      <c r="CDC740"/>
      <c r="CDD740"/>
      <c r="CDE740"/>
      <c r="CDF740"/>
      <c r="CDG740"/>
      <c r="CDH740"/>
      <c r="CDI740"/>
      <c r="CDJ740"/>
      <c r="CDK740"/>
      <c r="CDL740"/>
      <c r="CDM740"/>
      <c r="CDN740"/>
      <c r="CDO740"/>
      <c r="CDP740"/>
      <c r="CDQ740"/>
      <c r="CDR740"/>
      <c r="CDS740"/>
      <c r="CDT740"/>
      <c r="CDU740"/>
      <c r="CDV740"/>
      <c r="CDW740"/>
      <c r="CDX740"/>
      <c r="CDY740"/>
      <c r="CDZ740"/>
      <c r="CEA740"/>
      <c r="CEB740"/>
      <c r="CEC740"/>
      <c r="CED740"/>
      <c r="CEE740"/>
      <c r="CEF740"/>
      <c r="CEG740"/>
      <c r="CEH740"/>
      <c r="CEI740"/>
      <c r="CEJ740"/>
      <c r="CEK740"/>
      <c r="CEL740"/>
      <c r="CEM740"/>
      <c r="CEN740"/>
      <c r="CEO740"/>
      <c r="CEP740"/>
      <c r="CEQ740"/>
      <c r="CER740"/>
      <c r="CES740"/>
      <c r="CET740"/>
      <c r="CEU740"/>
      <c r="CEV740"/>
      <c r="CEW740"/>
      <c r="CEX740"/>
      <c r="CEY740"/>
      <c r="CEZ740"/>
      <c r="CFA740"/>
      <c r="CFB740"/>
      <c r="CFC740"/>
      <c r="CFD740"/>
      <c r="CFE740"/>
      <c r="CFF740"/>
      <c r="CFG740"/>
      <c r="CFH740"/>
      <c r="CFI740"/>
      <c r="CFJ740"/>
      <c r="CFK740"/>
      <c r="CFL740"/>
      <c r="CFM740"/>
      <c r="CFN740"/>
      <c r="CFO740"/>
      <c r="CFP740"/>
      <c r="CFQ740"/>
      <c r="CFR740"/>
      <c r="CFS740"/>
      <c r="CFT740"/>
      <c r="CFU740"/>
      <c r="CFV740"/>
      <c r="CFW740"/>
      <c r="CFX740"/>
      <c r="CFY740"/>
      <c r="CFZ740"/>
      <c r="CGA740"/>
      <c r="CGB740"/>
      <c r="CGC740"/>
      <c r="CGD740"/>
      <c r="CGE740"/>
      <c r="CGF740"/>
      <c r="CGG740"/>
      <c r="CGH740"/>
      <c r="CGI740"/>
      <c r="CGJ740"/>
      <c r="CGK740"/>
      <c r="CGL740"/>
      <c r="CGM740"/>
      <c r="CGN740"/>
      <c r="CGO740"/>
      <c r="CGP740"/>
      <c r="CGQ740"/>
      <c r="CGR740"/>
      <c r="CGS740"/>
      <c r="CGT740"/>
      <c r="CGU740"/>
      <c r="CGV740"/>
      <c r="CGW740"/>
      <c r="CGX740"/>
      <c r="CGY740"/>
      <c r="CGZ740"/>
      <c r="CHA740"/>
      <c r="CHB740"/>
      <c r="CHC740"/>
      <c r="CHD740"/>
      <c r="CHE740"/>
      <c r="CHF740"/>
      <c r="CHG740"/>
      <c r="CHH740"/>
      <c r="CHI740"/>
      <c r="CHJ740"/>
      <c r="CHK740"/>
      <c r="CHL740"/>
      <c r="CHM740"/>
      <c r="CHN740"/>
      <c r="CHO740"/>
      <c r="CHP740"/>
      <c r="CHQ740"/>
      <c r="CHR740"/>
      <c r="CHS740"/>
      <c r="CHT740"/>
      <c r="CHU740"/>
      <c r="CHV740"/>
      <c r="CHW740"/>
      <c r="CHX740"/>
      <c r="CHY740"/>
      <c r="CHZ740"/>
      <c r="CIA740"/>
      <c r="CIB740"/>
      <c r="CIC740"/>
      <c r="CID740"/>
      <c r="CIE740"/>
      <c r="CIF740"/>
      <c r="CIG740"/>
      <c r="CIH740"/>
      <c r="CII740"/>
      <c r="CIJ740"/>
      <c r="CIK740"/>
      <c r="CIL740"/>
      <c r="CIM740"/>
      <c r="CIN740"/>
      <c r="CIO740"/>
      <c r="CIP740"/>
      <c r="CIQ740"/>
      <c r="CIR740"/>
      <c r="CIS740"/>
      <c r="CIT740"/>
      <c r="CIU740"/>
      <c r="CIV740"/>
      <c r="CIW740"/>
      <c r="CIX740"/>
      <c r="CIY740"/>
      <c r="CIZ740"/>
      <c r="CJA740"/>
      <c r="CJB740"/>
      <c r="CJC740"/>
      <c r="CJD740"/>
      <c r="CJE740"/>
      <c r="CJF740"/>
      <c r="CJG740"/>
      <c r="CJH740"/>
      <c r="CJI740"/>
      <c r="CJJ740"/>
      <c r="CJK740"/>
      <c r="CJL740"/>
      <c r="CJM740"/>
      <c r="CJN740"/>
      <c r="CJO740"/>
      <c r="CJP740"/>
      <c r="CJQ740"/>
      <c r="CJR740"/>
      <c r="CJS740"/>
      <c r="CJT740"/>
      <c r="CJU740"/>
      <c r="CJV740"/>
      <c r="CJW740"/>
      <c r="CJX740"/>
      <c r="CJY740"/>
      <c r="CJZ740"/>
      <c r="CKA740"/>
      <c r="CKB740"/>
      <c r="CKC740"/>
      <c r="CKD740"/>
      <c r="CKE740"/>
      <c r="CKF740"/>
      <c r="CKG740"/>
      <c r="CKH740"/>
      <c r="CKI740"/>
      <c r="CKJ740"/>
      <c r="CKK740"/>
      <c r="CKL740"/>
      <c r="CKM740"/>
      <c r="CKN740"/>
      <c r="CKO740"/>
      <c r="CKP740"/>
      <c r="CKQ740"/>
      <c r="CKR740"/>
      <c r="CKS740"/>
      <c r="CKT740"/>
      <c r="CKU740"/>
      <c r="CKV740"/>
      <c r="CKW740"/>
      <c r="CKX740"/>
      <c r="CKY740"/>
      <c r="CKZ740"/>
      <c r="CLA740"/>
      <c r="CLB740"/>
      <c r="CLC740"/>
      <c r="CLD740"/>
      <c r="CLE740"/>
      <c r="CLF740"/>
      <c r="CLG740"/>
      <c r="CLH740"/>
      <c r="CLI740"/>
      <c r="CLJ740"/>
      <c r="CLK740"/>
      <c r="CLL740"/>
      <c r="CLM740"/>
      <c r="CLN740"/>
      <c r="CLO740"/>
      <c r="CLP740"/>
      <c r="CLQ740"/>
      <c r="CLR740"/>
      <c r="CLS740"/>
      <c r="CLT740"/>
      <c r="CLU740"/>
      <c r="CLV740"/>
      <c r="CLW740"/>
      <c r="CLX740"/>
      <c r="CLY740"/>
      <c r="CLZ740"/>
      <c r="CMA740"/>
      <c r="CMB740"/>
      <c r="CMC740"/>
      <c r="CMD740"/>
      <c r="CME740"/>
      <c r="CMF740"/>
      <c r="CMG740"/>
      <c r="CMH740"/>
      <c r="CMI740"/>
      <c r="CMJ740"/>
      <c r="CMK740"/>
      <c r="CML740"/>
      <c r="CMM740"/>
      <c r="CMN740"/>
      <c r="CMO740"/>
      <c r="CMP740"/>
      <c r="CMQ740"/>
      <c r="CMR740"/>
      <c r="CMS740"/>
      <c r="CMT740"/>
      <c r="CMU740"/>
      <c r="CMV740"/>
      <c r="CMW740"/>
      <c r="CMX740"/>
      <c r="CMY740"/>
      <c r="CMZ740"/>
      <c r="CNA740"/>
      <c r="CNB740"/>
      <c r="CNC740"/>
      <c r="CND740"/>
      <c r="CNE740"/>
      <c r="CNF740"/>
      <c r="CNG740"/>
      <c r="CNH740"/>
      <c r="CNI740"/>
      <c r="CNJ740"/>
      <c r="CNK740"/>
      <c r="CNL740"/>
      <c r="CNM740"/>
      <c r="CNN740"/>
      <c r="CNO740"/>
      <c r="CNP740"/>
      <c r="CNQ740"/>
      <c r="CNR740"/>
      <c r="CNS740"/>
      <c r="CNT740"/>
      <c r="CNU740"/>
      <c r="CNV740"/>
      <c r="CNW740"/>
      <c r="CNX740"/>
      <c r="CNY740"/>
      <c r="CNZ740"/>
      <c r="COA740"/>
      <c r="COB740"/>
      <c r="COC740"/>
      <c r="COD740"/>
      <c r="COE740"/>
      <c r="COF740"/>
      <c r="COG740"/>
      <c r="COH740"/>
      <c r="COI740"/>
      <c r="COJ740"/>
      <c r="COK740"/>
      <c r="COL740"/>
      <c r="COM740"/>
      <c r="CON740"/>
      <c r="COO740"/>
      <c r="COP740"/>
      <c r="COQ740"/>
      <c r="COR740"/>
      <c r="COS740"/>
      <c r="COT740"/>
      <c r="COU740"/>
      <c r="COV740"/>
      <c r="COW740"/>
      <c r="COX740"/>
      <c r="COY740"/>
      <c r="COZ740"/>
      <c r="CPA740"/>
      <c r="CPB740"/>
      <c r="CPC740"/>
      <c r="CPD740"/>
      <c r="CPE740"/>
      <c r="CPF740"/>
      <c r="CPG740"/>
      <c r="CPH740"/>
      <c r="CPI740"/>
      <c r="CPJ740"/>
      <c r="CPK740"/>
      <c r="CPL740"/>
      <c r="CPM740"/>
      <c r="CPN740"/>
      <c r="CPO740"/>
      <c r="CPP740"/>
      <c r="CPQ740"/>
      <c r="CPR740"/>
      <c r="CPS740"/>
      <c r="CPT740"/>
      <c r="CPU740"/>
      <c r="CPV740"/>
      <c r="CPW740"/>
      <c r="CPX740"/>
      <c r="CPY740"/>
      <c r="CPZ740"/>
      <c r="CQA740"/>
      <c r="CQB740"/>
      <c r="CQC740"/>
      <c r="CQD740"/>
      <c r="CQE740"/>
      <c r="CQF740"/>
      <c r="CQG740"/>
      <c r="CQH740"/>
      <c r="CQI740"/>
      <c r="CQJ740"/>
      <c r="CQK740"/>
      <c r="CQL740"/>
      <c r="CQM740"/>
      <c r="CQN740"/>
      <c r="CQO740"/>
      <c r="CQP740"/>
      <c r="CQQ740"/>
      <c r="CQR740"/>
      <c r="CQS740"/>
      <c r="CQT740"/>
      <c r="CQU740"/>
      <c r="CQV740"/>
      <c r="CQW740"/>
      <c r="CQX740"/>
      <c r="CQY740"/>
      <c r="CQZ740"/>
      <c r="CRA740"/>
      <c r="CRB740"/>
      <c r="CRC740"/>
      <c r="CRD740"/>
      <c r="CRE740"/>
      <c r="CRF740"/>
      <c r="CRG740"/>
      <c r="CRH740"/>
      <c r="CRI740"/>
      <c r="CRJ740"/>
      <c r="CRK740"/>
      <c r="CRL740"/>
      <c r="CRM740"/>
      <c r="CRN740"/>
      <c r="CRO740"/>
      <c r="CRP740"/>
      <c r="CRQ740"/>
      <c r="CRR740"/>
      <c r="CRS740"/>
      <c r="CRT740"/>
      <c r="CRU740"/>
      <c r="CRV740"/>
      <c r="CRW740"/>
      <c r="CRX740"/>
      <c r="CRY740"/>
      <c r="CRZ740"/>
      <c r="CSA740"/>
      <c r="CSB740"/>
      <c r="CSC740"/>
      <c r="CSD740"/>
      <c r="CSE740"/>
      <c r="CSF740"/>
      <c r="CSG740"/>
      <c r="CSH740"/>
      <c r="CSI740"/>
      <c r="CSJ740"/>
      <c r="CSK740"/>
      <c r="CSL740"/>
      <c r="CSM740"/>
      <c r="CSN740"/>
      <c r="CSO740"/>
      <c r="CSP740"/>
      <c r="CSQ740"/>
      <c r="CSR740"/>
      <c r="CSS740"/>
      <c r="CST740"/>
      <c r="CSU740"/>
      <c r="CSV740"/>
      <c r="CSW740"/>
      <c r="CSX740"/>
      <c r="CSY740"/>
      <c r="CSZ740"/>
      <c r="CTA740"/>
      <c r="CTB740"/>
      <c r="CTC740"/>
      <c r="CTD740"/>
      <c r="CTE740"/>
      <c r="CTF740"/>
      <c r="CTG740"/>
      <c r="CTH740"/>
      <c r="CTI740"/>
      <c r="CTJ740"/>
      <c r="CTK740"/>
      <c r="CTL740"/>
      <c r="CTM740"/>
      <c r="CTN740"/>
      <c r="CTO740"/>
      <c r="CTP740"/>
      <c r="CTQ740"/>
      <c r="CTR740"/>
      <c r="CTS740"/>
      <c r="CTT740"/>
      <c r="CTU740"/>
      <c r="CTV740"/>
      <c r="CTW740"/>
      <c r="CTX740"/>
      <c r="CTY740"/>
      <c r="CTZ740"/>
      <c r="CUA740"/>
      <c r="CUB740"/>
      <c r="CUC740"/>
      <c r="CUD740"/>
      <c r="CUE740"/>
      <c r="CUF740"/>
      <c r="CUG740"/>
      <c r="CUH740"/>
      <c r="CUI740"/>
      <c r="CUJ740"/>
      <c r="CUK740"/>
      <c r="CUL740"/>
      <c r="CUM740"/>
      <c r="CUN740"/>
      <c r="CUO740"/>
      <c r="CUP740"/>
      <c r="CUQ740"/>
      <c r="CUR740"/>
      <c r="CUS740"/>
      <c r="CUT740"/>
      <c r="CUU740"/>
      <c r="CUV740"/>
      <c r="CUW740"/>
      <c r="CUX740"/>
      <c r="CUY740"/>
      <c r="CUZ740"/>
      <c r="CVA740"/>
      <c r="CVB740"/>
      <c r="CVC740"/>
      <c r="CVD740"/>
      <c r="CVE740"/>
      <c r="CVF740"/>
      <c r="CVG740"/>
      <c r="CVH740"/>
      <c r="CVI740"/>
      <c r="CVJ740"/>
      <c r="CVK740"/>
      <c r="CVL740"/>
      <c r="CVM740"/>
      <c r="CVN740"/>
      <c r="CVO740"/>
      <c r="CVP740"/>
      <c r="CVQ740"/>
      <c r="CVR740"/>
      <c r="CVS740"/>
      <c r="CVT740"/>
      <c r="CVU740"/>
      <c r="CVV740"/>
      <c r="CVW740"/>
      <c r="CVX740"/>
      <c r="CVY740"/>
      <c r="CVZ740"/>
      <c r="CWA740"/>
      <c r="CWB740"/>
      <c r="CWC740"/>
      <c r="CWD740"/>
      <c r="CWE740"/>
      <c r="CWF740"/>
      <c r="CWG740"/>
      <c r="CWH740"/>
      <c r="CWI740"/>
      <c r="CWJ740"/>
      <c r="CWK740"/>
      <c r="CWL740"/>
      <c r="CWM740"/>
      <c r="CWN740"/>
      <c r="CWO740"/>
      <c r="CWP740"/>
      <c r="CWQ740"/>
      <c r="CWR740"/>
      <c r="CWS740"/>
      <c r="CWT740"/>
      <c r="CWU740"/>
      <c r="CWV740"/>
      <c r="CWW740"/>
      <c r="CWX740"/>
      <c r="CWY740"/>
      <c r="CWZ740"/>
      <c r="CXA740"/>
      <c r="CXB740"/>
      <c r="CXC740"/>
      <c r="CXD740"/>
      <c r="CXE740"/>
      <c r="CXF740"/>
      <c r="CXG740"/>
      <c r="CXH740"/>
      <c r="CXI740"/>
      <c r="CXJ740"/>
      <c r="CXK740"/>
      <c r="CXL740"/>
      <c r="CXM740"/>
      <c r="CXN740"/>
      <c r="CXO740"/>
      <c r="CXP740"/>
      <c r="CXQ740"/>
      <c r="CXR740"/>
      <c r="CXS740"/>
      <c r="CXT740"/>
      <c r="CXU740"/>
      <c r="CXV740"/>
      <c r="CXW740"/>
      <c r="CXX740"/>
      <c r="CXY740"/>
      <c r="CXZ740"/>
      <c r="CYA740"/>
      <c r="CYB740"/>
      <c r="CYC740"/>
      <c r="CYD740"/>
      <c r="CYE740"/>
      <c r="CYF740"/>
      <c r="CYG740"/>
      <c r="CYH740"/>
      <c r="CYI740"/>
      <c r="CYJ740"/>
      <c r="CYK740"/>
      <c r="CYL740"/>
      <c r="CYM740"/>
      <c r="CYN740"/>
      <c r="CYO740"/>
      <c r="CYP740"/>
      <c r="CYQ740"/>
      <c r="CYR740"/>
      <c r="CYS740"/>
      <c r="CYT740"/>
      <c r="CYU740"/>
      <c r="CYV740"/>
      <c r="CYW740"/>
      <c r="CYX740"/>
      <c r="CYY740"/>
      <c r="CYZ740"/>
      <c r="CZA740"/>
      <c r="CZB740"/>
      <c r="CZC740"/>
      <c r="CZD740"/>
      <c r="CZE740"/>
      <c r="CZF740"/>
      <c r="CZG740"/>
      <c r="CZH740"/>
      <c r="CZI740"/>
      <c r="CZJ740"/>
      <c r="CZK740"/>
      <c r="CZL740"/>
      <c r="CZM740"/>
      <c r="CZN740"/>
      <c r="CZO740"/>
      <c r="CZP740"/>
      <c r="CZQ740"/>
      <c r="CZR740"/>
      <c r="CZS740"/>
      <c r="CZT740"/>
      <c r="CZU740"/>
      <c r="CZV740"/>
      <c r="CZW740"/>
      <c r="CZX740"/>
      <c r="CZY740"/>
      <c r="CZZ740"/>
      <c r="DAA740"/>
      <c r="DAB740"/>
      <c r="DAC740"/>
      <c r="DAD740"/>
      <c r="DAE740"/>
      <c r="DAF740"/>
      <c r="DAG740"/>
      <c r="DAH740"/>
      <c r="DAI740"/>
      <c r="DAJ740"/>
      <c r="DAK740"/>
      <c r="DAL740"/>
      <c r="DAM740"/>
      <c r="DAN740"/>
      <c r="DAO740"/>
      <c r="DAP740"/>
      <c r="DAQ740"/>
      <c r="DAR740"/>
      <c r="DAS740"/>
      <c r="DAT740"/>
      <c r="DAU740"/>
      <c r="DAV740"/>
      <c r="DAW740"/>
      <c r="DAX740"/>
      <c r="DAY740"/>
      <c r="DAZ740"/>
      <c r="DBA740"/>
      <c r="DBB740"/>
      <c r="DBC740"/>
      <c r="DBD740"/>
      <c r="DBE740"/>
      <c r="DBF740"/>
      <c r="DBG740"/>
      <c r="DBH740"/>
      <c r="DBI740"/>
      <c r="DBJ740"/>
      <c r="DBK740"/>
      <c r="DBL740"/>
      <c r="DBM740"/>
      <c r="DBN740"/>
      <c r="DBO740"/>
      <c r="DBP740"/>
      <c r="DBQ740"/>
      <c r="DBR740"/>
      <c r="DBS740"/>
      <c r="DBT740"/>
      <c r="DBU740"/>
      <c r="DBV740"/>
      <c r="DBW740"/>
      <c r="DBX740"/>
      <c r="DBY740"/>
      <c r="DBZ740"/>
      <c r="DCA740"/>
      <c r="DCB740"/>
      <c r="DCC740"/>
      <c r="DCD740"/>
      <c r="DCE740"/>
      <c r="DCF740"/>
      <c r="DCG740"/>
      <c r="DCH740"/>
      <c r="DCI740"/>
      <c r="DCJ740"/>
      <c r="DCK740"/>
      <c r="DCL740"/>
      <c r="DCM740"/>
      <c r="DCN740"/>
      <c r="DCO740"/>
      <c r="DCP740"/>
      <c r="DCQ740"/>
      <c r="DCR740"/>
      <c r="DCS740"/>
      <c r="DCT740"/>
      <c r="DCU740"/>
      <c r="DCV740"/>
      <c r="DCW740"/>
      <c r="DCX740"/>
      <c r="DCY740"/>
      <c r="DCZ740"/>
      <c r="DDA740"/>
      <c r="DDB740"/>
      <c r="DDC740"/>
      <c r="DDD740"/>
      <c r="DDE740"/>
      <c r="DDF740"/>
      <c r="DDG740"/>
      <c r="DDH740"/>
      <c r="DDI740"/>
      <c r="DDJ740"/>
      <c r="DDK740"/>
      <c r="DDL740"/>
      <c r="DDM740"/>
      <c r="DDN740"/>
      <c r="DDO740"/>
      <c r="DDP740"/>
      <c r="DDQ740"/>
      <c r="DDR740"/>
      <c r="DDS740"/>
      <c r="DDT740"/>
      <c r="DDU740"/>
      <c r="DDV740"/>
      <c r="DDW740"/>
      <c r="DDX740"/>
      <c r="DDY740"/>
      <c r="DDZ740"/>
      <c r="DEA740"/>
      <c r="DEB740"/>
      <c r="DEC740"/>
      <c r="DED740"/>
      <c r="DEE740"/>
      <c r="DEF740"/>
      <c r="DEG740"/>
      <c r="DEH740"/>
      <c r="DEI740"/>
      <c r="DEJ740"/>
      <c r="DEK740"/>
      <c r="DEL740"/>
      <c r="DEM740"/>
      <c r="DEN740"/>
      <c r="DEO740"/>
      <c r="DEP740"/>
      <c r="DEQ740"/>
      <c r="DER740"/>
      <c r="DES740"/>
      <c r="DET740"/>
      <c r="DEU740"/>
      <c r="DEV740"/>
      <c r="DEW740"/>
      <c r="DEX740"/>
      <c r="DEY740"/>
      <c r="DEZ740"/>
      <c r="DFA740"/>
      <c r="DFB740"/>
      <c r="DFC740"/>
      <c r="DFD740"/>
      <c r="DFE740"/>
      <c r="DFF740"/>
      <c r="DFG740"/>
      <c r="DFH740"/>
      <c r="DFI740"/>
      <c r="DFJ740"/>
      <c r="DFK740"/>
      <c r="DFL740"/>
      <c r="DFM740"/>
      <c r="DFN740"/>
      <c r="DFO740"/>
      <c r="DFP740"/>
      <c r="DFQ740"/>
      <c r="DFR740"/>
      <c r="DFS740"/>
      <c r="DFT740"/>
      <c r="DFU740"/>
      <c r="DFV740"/>
      <c r="DFW740"/>
      <c r="DFX740"/>
      <c r="DFY740"/>
      <c r="DFZ740"/>
      <c r="DGA740"/>
      <c r="DGB740"/>
      <c r="DGC740"/>
      <c r="DGD740"/>
      <c r="DGE740"/>
      <c r="DGF740"/>
      <c r="DGG740"/>
      <c r="DGH740"/>
      <c r="DGI740"/>
      <c r="DGJ740"/>
      <c r="DGK740"/>
      <c r="DGL740"/>
      <c r="DGM740"/>
      <c r="DGN740"/>
      <c r="DGO740"/>
      <c r="DGP740"/>
      <c r="DGQ740"/>
      <c r="DGR740"/>
      <c r="DGS740"/>
      <c r="DGT740"/>
      <c r="DGU740"/>
      <c r="DGV740"/>
      <c r="DGW740"/>
      <c r="DGX740"/>
      <c r="DGY740"/>
      <c r="DGZ740"/>
      <c r="DHA740"/>
      <c r="DHB740"/>
      <c r="DHC740"/>
      <c r="DHD740"/>
      <c r="DHE740"/>
      <c r="DHF740"/>
      <c r="DHG740"/>
      <c r="DHH740"/>
      <c r="DHI740"/>
      <c r="DHJ740"/>
      <c r="DHK740"/>
      <c r="DHL740"/>
      <c r="DHM740"/>
      <c r="DHN740"/>
      <c r="DHO740"/>
      <c r="DHP740"/>
      <c r="DHQ740"/>
      <c r="DHR740"/>
      <c r="DHS740"/>
      <c r="DHT740"/>
      <c r="DHU740"/>
      <c r="DHV740"/>
      <c r="DHW740"/>
      <c r="DHX740"/>
      <c r="DHY740"/>
      <c r="DHZ740"/>
      <c r="DIA740"/>
      <c r="DIB740"/>
      <c r="DIC740"/>
      <c r="DID740"/>
      <c r="DIE740"/>
      <c r="DIF740"/>
      <c r="DIG740"/>
      <c r="DIH740"/>
      <c r="DII740"/>
      <c r="DIJ740"/>
      <c r="DIK740"/>
      <c r="DIL740"/>
      <c r="DIM740"/>
      <c r="DIN740"/>
      <c r="DIO740"/>
      <c r="DIP740"/>
      <c r="DIQ740"/>
      <c r="DIR740"/>
      <c r="DIS740"/>
      <c r="DIT740"/>
      <c r="DIU740"/>
      <c r="DIV740"/>
      <c r="DIW740"/>
      <c r="DIX740"/>
      <c r="DIY740"/>
      <c r="DIZ740"/>
      <c r="DJA740"/>
      <c r="DJB740"/>
      <c r="DJC740"/>
      <c r="DJD740"/>
      <c r="DJE740"/>
      <c r="DJF740"/>
      <c r="DJG740"/>
      <c r="DJH740"/>
      <c r="DJI740"/>
      <c r="DJJ740"/>
      <c r="DJK740"/>
      <c r="DJL740"/>
      <c r="DJM740"/>
      <c r="DJN740"/>
      <c r="DJO740"/>
      <c r="DJP740"/>
      <c r="DJQ740"/>
      <c r="DJR740"/>
      <c r="DJS740"/>
      <c r="DJT740"/>
      <c r="DJU740"/>
      <c r="DJV740"/>
      <c r="DJW740"/>
      <c r="DJX740"/>
      <c r="DJY740"/>
      <c r="DJZ740"/>
      <c r="DKA740"/>
      <c r="DKB740"/>
      <c r="DKC740"/>
      <c r="DKD740"/>
      <c r="DKE740"/>
      <c r="DKF740"/>
      <c r="DKG740"/>
      <c r="DKH740"/>
      <c r="DKI740"/>
      <c r="DKJ740"/>
      <c r="DKK740"/>
      <c r="DKL740"/>
      <c r="DKM740"/>
      <c r="DKN740"/>
      <c r="DKO740"/>
      <c r="DKP740"/>
      <c r="DKQ740"/>
      <c r="DKR740"/>
      <c r="DKS740"/>
      <c r="DKT740"/>
      <c r="DKU740"/>
      <c r="DKV740"/>
      <c r="DKW740"/>
      <c r="DKX740"/>
      <c r="DKY740"/>
      <c r="DKZ740"/>
      <c r="DLA740"/>
      <c r="DLB740"/>
      <c r="DLC740"/>
      <c r="DLD740"/>
      <c r="DLE740"/>
      <c r="DLF740"/>
      <c r="DLG740"/>
      <c r="DLH740"/>
      <c r="DLI740"/>
      <c r="DLJ740"/>
      <c r="DLK740"/>
      <c r="DLL740"/>
      <c r="DLM740"/>
      <c r="DLN740"/>
      <c r="DLO740"/>
      <c r="DLP740"/>
      <c r="DLQ740"/>
      <c r="DLR740"/>
      <c r="DLS740"/>
      <c r="DLT740"/>
      <c r="DLU740"/>
      <c r="DLV740"/>
      <c r="DLW740"/>
      <c r="DLX740"/>
      <c r="DLY740"/>
      <c r="DLZ740"/>
      <c r="DMA740"/>
      <c r="DMB740"/>
      <c r="DMC740"/>
      <c r="DMD740"/>
      <c r="DME740"/>
      <c r="DMF740"/>
      <c r="DMG740"/>
      <c r="DMH740"/>
      <c r="DMI740"/>
      <c r="DMJ740"/>
      <c r="DMK740"/>
      <c r="DML740"/>
      <c r="DMM740"/>
      <c r="DMN740"/>
      <c r="DMO740"/>
      <c r="DMP740"/>
      <c r="DMQ740"/>
      <c r="DMR740"/>
      <c r="DMS740"/>
      <c r="DMT740"/>
      <c r="DMU740"/>
      <c r="DMV740"/>
      <c r="DMW740"/>
      <c r="DMX740"/>
      <c r="DMY740"/>
      <c r="DMZ740"/>
      <c r="DNA740"/>
      <c r="DNB740"/>
      <c r="DNC740"/>
      <c r="DND740"/>
      <c r="DNE740"/>
      <c r="DNF740"/>
      <c r="DNG740"/>
      <c r="DNH740"/>
      <c r="DNI740"/>
      <c r="DNJ740"/>
      <c r="DNK740"/>
      <c r="DNL740"/>
      <c r="DNM740"/>
      <c r="DNN740"/>
      <c r="DNO740"/>
      <c r="DNP740"/>
      <c r="DNQ740"/>
      <c r="DNR740"/>
      <c r="DNS740"/>
      <c r="DNT740"/>
      <c r="DNU740"/>
      <c r="DNV740"/>
      <c r="DNW740"/>
      <c r="DNX740"/>
      <c r="DNY740"/>
      <c r="DNZ740"/>
      <c r="DOA740"/>
      <c r="DOB740"/>
      <c r="DOC740"/>
      <c r="DOD740"/>
      <c r="DOE740"/>
      <c r="DOF740"/>
      <c r="DOG740"/>
      <c r="DOH740"/>
      <c r="DOI740"/>
      <c r="DOJ740"/>
      <c r="DOK740"/>
      <c r="DOL740"/>
      <c r="DOM740"/>
      <c r="DON740"/>
      <c r="DOO740"/>
      <c r="DOP740"/>
      <c r="DOQ740"/>
      <c r="DOR740"/>
      <c r="DOS740"/>
      <c r="DOT740"/>
      <c r="DOU740"/>
      <c r="DOV740"/>
      <c r="DOW740"/>
      <c r="DOX740"/>
      <c r="DOY740"/>
      <c r="DOZ740"/>
      <c r="DPA740"/>
      <c r="DPB740"/>
      <c r="DPC740"/>
      <c r="DPD740"/>
      <c r="DPE740"/>
      <c r="DPF740"/>
      <c r="DPG740"/>
      <c r="DPH740"/>
      <c r="DPI740"/>
      <c r="DPJ740"/>
      <c r="DPK740"/>
      <c r="DPL740"/>
      <c r="DPM740"/>
      <c r="DPN740"/>
      <c r="DPO740"/>
      <c r="DPP740"/>
      <c r="DPQ740"/>
      <c r="DPR740"/>
      <c r="DPS740"/>
      <c r="DPT740"/>
      <c r="DPU740"/>
      <c r="DPV740"/>
      <c r="DPW740"/>
      <c r="DPX740"/>
      <c r="DPY740"/>
      <c r="DPZ740"/>
      <c r="DQA740"/>
      <c r="DQB740"/>
      <c r="DQC740"/>
      <c r="DQD740"/>
      <c r="DQE740"/>
      <c r="DQF740"/>
      <c r="DQG740"/>
      <c r="DQH740"/>
      <c r="DQI740"/>
      <c r="DQJ740"/>
      <c r="DQK740"/>
      <c r="DQL740"/>
      <c r="DQM740"/>
      <c r="DQN740"/>
      <c r="DQO740"/>
      <c r="DQP740"/>
      <c r="DQQ740"/>
      <c r="DQR740"/>
      <c r="DQS740"/>
      <c r="DQT740"/>
      <c r="DQU740"/>
      <c r="DQV740"/>
      <c r="DQW740"/>
      <c r="DQX740"/>
      <c r="DQY740"/>
      <c r="DQZ740"/>
      <c r="DRA740"/>
      <c r="DRB740"/>
      <c r="DRC740"/>
      <c r="DRD740"/>
      <c r="DRE740"/>
      <c r="DRF740"/>
      <c r="DRG740"/>
      <c r="DRH740"/>
      <c r="DRI740"/>
      <c r="DRJ740"/>
      <c r="DRK740"/>
      <c r="DRL740"/>
      <c r="DRM740"/>
      <c r="DRN740"/>
      <c r="DRO740"/>
      <c r="DRP740"/>
      <c r="DRQ740"/>
      <c r="DRR740"/>
      <c r="DRS740"/>
      <c r="DRT740"/>
      <c r="DRU740"/>
      <c r="DRV740"/>
      <c r="DRW740"/>
      <c r="DRX740"/>
      <c r="DRY740"/>
      <c r="DRZ740"/>
      <c r="DSA740"/>
      <c r="DSB740"/>
      <c r="DSC740"/>
      <c r="DSD740"/>
      <c r="DSE740"/>
      <c r="DSF740"/>
      <c r="DSG740"/>
      <c r="DSH740"/>
      <c r="DSI740"/>
      <c r="DSJ740"/>
      <c r="DSK740"/>
      <c r="DSL740"/>
      <c r="DSM740"/>
      <c r="DSN740"/>
      <c r="DSO740"/>
      <c r="DSP740"/>
      <c r="DSQ740"/>
      <c r="DSR740"/>
      <c r="DSS740"/>
      <c r="DST740"/>
      <c r="DSU740"/>
      <c r="DSV740"/>
      <c r="DSW740"/>
      <c r="DSX740"/>
      <c r="DSY740"/>
      <c r="DSZ740"/>
      <c r="DTA740"/>
      <c r="DTB740"/>
      <c r="DTC740"/>
      <c r="DTD740"/>
      <c r="DTE740"/>
      <c r="DTF740"/>
      <c r="DTG740"/>
      <c r="DTH740"/>
      <c r="DTI740"/>
      <c r="DTJ740"/>
      <c r="DTK740"/>
      <c r="DTL740"/>
      <c r="DTM740"/>
      <c r="DTN740"/>
      <c r="DTO740"/>
      <c r="DTP740"/>
      <c r="DTQ740"/>
      <c r="DTR740"/>
      <c r="DTS740"/>
      <c r="DTT740"/>
      <c r="DTU740"/>
      <c r="DTV740"/>
      <c r="DTW740"/>
      <c r="DTX740"/>
      <c r="DTY740"/>
      <c r="DTZ740"/>
      <c r="DUA740"/>
      <c r="DUB740"/>
      <c r="DUC740"/>
      <c r="DUD740"/>
      <c r="DUE740"/>
      <c r="DUF740"/>
      <c r="DUG740"/>
      <c r="DUH740"/>
      <c r="DUI740"/>
      <c r="DUJ740"/>
      <c r="DUK740"/>
      <c r="DUL740"/>
      <c r="DUM740"/>
      <c r="DUN740"/>
      <c r="DUO740"/>
      <c r="DUP740"/>
      <c r="DUQ740"/>
      <c r="DUR740"/>
      <c r="DUS740"/>
      <c r="DUT740"/>
      <c r="DUU740"/>
      <c r="DUV740"/>
      <c r="DUW740"/>
      <c r="DUX740"/>
      <c r="DUY740"/>
      <c r="DUZ740"/>
      <c r="DVA740"/>
      <c r="DVB740"/>
      <c r="DVC740"/>
      <c r="DVD740"/>
      <c r="DVE740"/>
      <c r="DVF740"/>
      <c r="DVG740"/>
      <c r="DVH740"/>
      <c r="DVI740"/>
      <c r="DVJ740"/>
      <c r="DVK740"/>
      <c r="DVL740"/>
      <c r="DVM740"/>
      <c r="DVN740"/>
      <c r="DVO740"/>
      <c r="DVP740"/>
      <c r="DVQ740"/>
      <c r="DVR740"/>
      <c r="DVS740"/>
      <c r="DVT740"/>
      <c r="DVU740"/>
      <c r="DVV740"/>
      <c r="DVW740"/>
      <c r="DVX740"/>
      <c r="DVY740"/>
      <c r="DVZ740"/>
      <c r="DWA740"/>
      <c r="DWB740"/>
      <c r="DWC740"/>
      <c r="DWD740"/>
      <c r="DWE740"/>
      <c r="DWF740"/>
      <c r="DWG740"/>
      <c r="DWH740"/>
      <c r="DWI740"/>
      <c r="DWJ740"/>
      <c r="DWK740"/>
      <c r="DWL740"/>
      <c r="DWM740"/>
      <c r="DWN740"/>
      <c r="DWO740"/>
      <c r="DWP740"/>
      <c r="DWQ740"/>
      <c r="DWR740"/>
      <c r="DWS740"/>
      <c r="DWT740"/>
      <c r="DWU740"/>
      <c r="DWV740"/>
      <c r="DWW740"/>
      <c r="DWX740"/>
      <c r="DWY740"/>
      <c r="DWZ740"/>
      <c r="DXA740"/>
      <c r="DXB740"/>
      <c r="DXC740"/>
      <c r="DXD740"/>
      <c r="DXE740"/>
      <c r="DXF740"/>
      <c r="DXG740"/>
      <c r="DXH740"/>
      <c r="DXI740"/>
      <c r="DXJ740"/>
      <c r="DXK740"/>
      <c r="DXL740"/>
      <c r="DXM740"/>
      <c r="DXN740"/>
      <c r="DXO740"/>
      <c r="DXP740"/>
      <c r="DXQ740"/>
      <c r="DXR740"/>
      <c r="DXS740"/>
      <c r="DXT740"/>
      <c r="DXU740"/>
      <c r="DXV740"/>
      <c r="DXW740"/>
      <c r="DXX740"/>
      <c r="DXY740"/>
      <c r="DXZ740"/>
      <c r="DYA740"/>
      <c r="DYB740"/>
      <c r="DYC740"/>
      <c r="DYD740"/>
      <c r="DYE740"/>
      <c r="DYF740"/>
      <c r="DYG740"/>
      <c r="DYH740"/>
      <c r="DYI740"/>
      <c r="DYJ740"/>
      <c r="DYK740"/>
      <c r="DYL740"/>
      <c r="DYM740"/>
      <c r="DYN740"/>
      <c r="DYO740"/>
      <c r="DYP740"/>
      <c r="DYQ740"/>
      <c r="DYR740"/>
      <c r="DYS740"/>
      <c r="DYT740"/>
      <c r="DYU740"/>
      <c r="DYV740"/>
      <c r="DYW740"/>
      <c r="DYX740"/>
      <c r="DYY740"/>
      <c r="DYZ740"/>
      <c r="DZA740"/>
      <c r="DZB740"/>
      <c r="DZC740"/>
      <c r="DZD740"/>
      <c r="DZE740"/>
      <c r="DZF740"/>
      <c r="DZG740"/>
      <c r="DZH740"/>
      <c r="DZI740"/>
      <c r="DZJ740"/>
      <c r="DZK740"/>
      <c r="DZL740"/>
      <c r="DZM740"/>
      <c r="DZN740"/>
      <c r="DZO740"/>
      <c r="DZP740"/>
      <c r="DZQ740"/>
      <c r="DZR740"/>
      <c r="DZS740"/>
      <c r="DZT740"/>
      <c r="DZU740"/>
      <c r="DZV740"/>
      <c r="DZW740"/>
      <c r="DZX740"/>
      <c r="DZY740"/>
      <c r="DZZ740"/>
      <c r="EAA740"/>
      <c r="EAB740"/>
      <c r="EAC740"/>
      <c r="EAD740"/>
      <c r="EAE740"/>
      <c r="EAF740"/>
      <c r="EAG740"/>
      <c r="EAH740"/>
      <c r="EAI740"/>
      <c r="EAJ740"/>
      <c r="EAK740"/>
      <c r="EAL740"/>
      <c r="EAM740"/>
      <c r="EAN740"/>
      <c r="EAO740"/>
      <c r="EAP740"/>
      <c r="EAQ740"/>
      <c r="EAR740"/>
      <c r="EAS740"/>
      <c r="EAT740"/>
      <c r="EAU740"/>
      <c r="EAV740"/>
      <c r="EAW740"/>
      <c r="EAX740"/>
      <c r="EAY740"/>
      <c r="EAZ740"/>
      <c r="EBA740"/>
      <c r="EBB740"/>
      <c r="EBC740"/>
      <c r="EBD740"/>
      <c r="EBE740"/>
      <c r="EBF740"/>
      <c r="EBG740"/>
      <c r="EBH740"/>
      <c r="EBI740"/>
      <c r="EBJ740"/>
      <c r="EBK740"/>
      <c r="EBL740"/>
      <c r="EBM740"/>
      <c r="EBN740"/>
      <c r="EBO740"/>
      <c r="EBP740"/>
      <c r="EBQ740"/>
      <c r="EBR740"/>
      <c r="EBS740"/>
      <c r="EBT740"/>
      <c r="EBU740"/>
      <c r="EBV740"/>
      <c r="EBW740"/>
      <c r="EBX740"/>
      <c r="EBY740"/>
      <c r="EBZ740"/>
      <c r="ECA740"/>
      <c r="ECB740"/>
      <c r="ECC740"/>
      <c r="ECD740"/>
      <c r="ECE740"/>
      <c r="ECF740"/>
      <c r="ECG740"/>
      <c r="ECH740"/>
      <c r="ECI740"/>
      <c r="ECJ740"/>
      <c r="ECK740"/>
      <c r="ECL740"/>
      <c r="ECM740"/>
      <c r="ECN740"/>
      <c r="ECO740"/>
      <c r="ECP740"/>
      <c r="ECQ740"/>
      <c r="ECR740"/>
      <c r="ECS740"/>
      <c r="ECT740"/>
      <c r="ECU740"/>
      <c r="ECV740"/>
      <c r="ECW740"/>
      <c r="ECX740"/>
      <c r="ECY740"/>
      <c r="ECZ740"/>
      <c r="EDA740"/>
      <c r="EDB740"/>
      <c r="EDC740"/>
      <c r="EDD740"/>
      <c r="EDE740"/>
      <c r="EDF740"/>
      <c r="EDG740"/>
      <c r="EDH740"/>
      <c r="EDI740"/>
      <c r="EDJ740"/>
      <c r="EDK740"/>
      <c r="EDL740"/>
      <c r="EDM740"/>
      <c r="EDN740"/>
      <c r="EDO740"/>
      <c r="EDP740"/>
      <c r="EDQ740"/>
      <c r="EDR740"/>
      <c r="EDS740"/>
      <c r="EDT740"/>
      <c r="EDU740"/>
      <c r="EDV740"/>
      <c r="EDW740"/>
      <c r="EDX740"/>
      <c r="EDY740"/>
      <c r="EDZ740"/>
      <c r="EEA740"/>
      <c r="EEB740"/>
      <c r="EEC740"/>
      <c r="EED740"/>
      <c r="EEE740"/>
      <c r="EEF740"/>
      <c r="EEG740"/>
      <c r="EEH740"/>
      <c r="EEI740"/>
      <c r="EEJ740"/>
      <c r="EEK740"/>
      <c r="EEL740"/>
      <c r="EEM740"/>
      <c r="EEN740"/>
      <c r="EEO740"/>
      <c r="EEP740"/>
      <c r="EEQ740"/>
      <c r="EER740"/>
      <c r="EES740"/>
      <c r="EET740"/>
      <c r="EEU740"/>
      <c r="EEV740"/>
      <c r="EEW740"/>
      <c r="EEX740"/>
      <c r="EEY740"/>
      <c r="EEZ740"/>
      <c r="EFA740"/>
      <c r="EFB740"/>
      <c r="EFC740"/>
      <c r="EFD740"/>
      <c r="EFE740"/>
      <c r="EFF740"/>
      <c r="EFG740"/>
      <c r="EFH740"/>
      <c r="EFI740"/>
      <c r="EFJ740"/>
      <c r="EFK740"/>
      <c r="EFL740"/>
      <c r="EFM740"/>
      <c r="EFN740"/>
      <c r="EFO740"/>
      <c r="EFP740"/>
      <c r="EFQ740"/>
      <c r="EFR740"/>
      <c r="EFS740"/>
      <c r="EFT740"/>
      <c r="EFU740"/>
      <c r="EFV740"/>
      <c r="EFW740"/>
      <c r="EFX740"/>
      <c r="EFY740"/>
      <c r="EFZ740"/>
      <c r="EGA740"/>
      <c r="EGB740"/>
      <c r="EGC740"/>
      <c r="EGD740"/>
      <c r="EGE740"/>
      <c r="EGF740"/>
      <c r="EGG740"/>
      <c r="EGH740"/>
      <c r="EGI740"/>
      <c r="EGJ740"/>
      <c r="EGK740"/>
      <c r="EGL740"/>
      <c r="EGM740"/>
      <c r="EGN740"/>
      <c r="EGO740"/>
      <c r="EGP740"/>
      <c r="EGQ740"/>
      <c r="EGR740"/>
      <c r="EGS740"/>
      <c r="EGT740"/>
      <c r="EGU740"/>
      <c r="EGV740"/>
      <c r="EGW740"/>
      <c r="EGX740"/>
      <c r="EGY740"/>
      <c r="EGZ740"/>
      <c r="EHA740"/>
      <c r="EHB740"/>
      <c r="EHC740"/>
      <c r="EHD740"/>
      <c r="EHE740"/>
      <c r="EHF740"/>
      <c r="EHG740"/>
      <c r="EHH740"/>
      <c r="EHI740"/>
      <c r="EHJ740"/>
      <c r="EHK740"/>
      <c r="EHL740"/>
      <c r="EHM740"/>
      <c r="EHN740"/>
      <c r="EHO740"/>
      <c r="EHP740"/>
      <c r="EHQ740"/>
      <c r="EHR740"/>
      <c r="EHS740"/>
      <c r="EHT740"/>
      <c r="EHU740"/>
      <c r="EHV740"/>
      <c r="EHW740"/>
      <c r="EHX740"/>
      <c r="EHY740"/>
      <c r="EHZ740"/>
      <c r="EIA740"/>
      <c r="EIB740"/>
      <c r="EIC740"/>
      <c r="EID740"/>
      <c r="EIE740"/>
      <c r="EIF740"/>
      <c r="EIG740"/>
      <c r="EIH740"/>
      <c r="EII740"/>
      <c r="EIJ740"/>
      <c r="EIK740"/>
      <c r="EIL740"/>
      <c r="EIM740"/>
      <c r="EIN740"/>
      <c r="EIO740"/>
      <c r="EIP740"/>
      <c r="EIQ740"/>
      <c r="EIR740"/>
      <c r="EIS740"/>
      <c r="EIT740"/>
      <c r="EIU740"/>
      <c r="EIV740"/>
      <c r="EIW740"/>
      <c r="EIX740"/>
      <c r="EIY740"/>
      <c r="EIZ740"/>
      <c r="EJA740"/>
      <c r="EJB740"/>
      <c r="EJC740"/>
      <c r="EJD740"/>
      <c r="EJE740"/>
      <c r="EJF740"/>
      <c r="EJG740"/>
      <c r="EJH740"/>
      <c r="EJI740"/>
      <c r="EJJ740"/>
      <c r="EJK740"/>
      <c r="EJL740"/>
      <c r="EJM740"/>
      <c r="EJN740"/>
      <c r="EJO740"/>
      <c r="EJP740"/>
      <c r="EJQ740"/>
      <c r="EJR740"/>
      <c r="EJS740"/>
      <c r="EJT740"/>
      <c r="EJU740"/>
      <c r="EJV740"/>
      <c r="EJW740"/>
      <c r="EJX740"/>
      <c r="EJY740"/>
      <c r="EJZ740"/>
      <c r="EKA740"/>
      <c r="EKB740"/>
      <c r="EKC740"/>
      <c r="EKD740"/>
      <c r="EKE740"/>
      <c r="EKF740"/>
      <c r="EKG740"/>
      <c r="EKH740"/>
      <c r="EKI740"/>
      <c r="EKJ740"/>
      <c r="EKK740"/>
      <c r="EKL740"/>
      <c r="EKM740"/>
      <c r="EKN740"/>
      <c r="EKO740"/>
      <c r="EKP740"/>
      <c r="EKQ740"/>
      <c r="EKR740"/>
      <c r="EKS740"/>
      <c r="EKT740"/>
      <c r="EKU740"/>
      <c r="EKV740"/>
      <c r="EKW740"/>
      <c r="EKX740"/>
      <c r="EKY740"/>
      <c r="EKZ740"/>
      <c r="ELA740"/>
      <c r="ELB740"/>
      <c r="ELC740"/>
      <c r="ELD740"/>
      <c r="ELE740"/>
      <c r="ELF740"/>
      <c r="ELG740"/>
      <c r="ELH740"/>
      <c r="ELI740"/>
      <c r="ELJ740"/>
      <c r="ELK740"/>
      <c r="ELL740"/>
      <c r="ELM740"/>
      <c r="ELN740"/>
      <c r="ELO740"/>
      <c r="ELP740"/>
      <c r="ELQ740"/>
      <c r="ELR740"/>
      <c r="ELS740"/>
      <c r="ELT740"/>
      <c r="ELU740"/>
      <c r="ELV740"/>
      <c r="ELW740"/>
      <c r="ELX740"/>
      <c r="ELY740"/>
      <c r="ELZ740"/>
      <c r="EMA740"/>
      <c r="EMB740"/>
      <c r="EMC740"/>
      <c r="EMD740"/>
      <c r="EME740"/>
      <c r="EMF740"/>
      <c r="EMG740"/>
      <c r="EMH740"/>
      <c r="EMI740"/>
      <c r="EMJ740"/>
      <c r="EMK740"/>
      <c r="EML740"/>
      <c r="EMM740"/>
      <c r="EMN740"/>
      <c r="EMO740"/>
      <c r="EMP740"/>
      <c r="EMQ740"/>
      <c r="EMR740"/>
      <c r="EMS740"/>
      <c r="EMT740"/>
      <c r="EMU740"/>
      <c r="EMV740"/>
      <c r="EMW740"/>
      <c r="EMX740"/>
      <c r="EMY740"/>
      <c r="EMZ740"/>
      <c r="ENA740"/>
      <c r="ENB740"/>
      <c r="ENC740"/>
      <c r="END740"/>
      <c r="ENE740"/>
      <c r="ENF740"/>
      <c r="ENG740"/>
      <c r="ENH740"/>
      <c r="ENI740"/>
      <c r="ENJ740"/>
      <c r="ENK740"/>
      <c r="ENL740"/>
      <c r="ENM740"/>
      <c r="ENN740"/>
      <c r="ENO740"/>
      <c r="ENP740"/>
      <c r="ENQ740"/>
      <c r="ENR740"/>
      <c r="ENS740"/>
      <c r="ENT740"/>
      <c r="ENU740"/>
      <c r="ENV740"/>
      <c r="ENW740"/>
      <c r="ENX740"/>
      <c r="ENY740"/>
      <c r="ENZ740"/>
      <c r="EOA740"/>
      <c r="EOB740"/>
      <c r="EOC740"/>
      <c r="EOD740"/>
      <c r="EOE740"/>
      <c r="EOF740"/>
      <c r="EOG740"/>
      <c r="EOH740"/>
      <c r="EOI740"/>
      <c r="EOJ740"/>
      <c r="EOK740"/>
      <c r="EOL740"/>
      <c r="EOM740"/>
      <c r="EON740"/>
      <c r="EOO740"/>
      <c r="EOP740"/>
      <c r="EOQ740"/>
      <c r="EOR740"/>
      <c r="EOS740"/>
      <c r="EOT740"/>
      <c r="EOU740"/>
      <c r="EOV740"/>
      <c r="EOW740"/>
      <c r="EOX740"/>
      <c r="EOY740"/>
      <c r="EOZ740"/>
      <c r="EPA740"/>
      <c r="EPB740"/>
      <c r="EPC740"/>
      <c r="EPD740"/>
      <c r="EPE740"/>
      <c r="EPF740"/>
      <c r="EPG740"/>
      <c r="EPH740"/>
      <c r="EPI740"/>
      <c r="EPJ740"/>
      <c r="EPK740"/>
      <c r="EPL740"/>
      <c r="EPM740"/>
      <c r="EPN740"/>
      <c r="EPO740"/>
      <c r="EPP740"/>
      <c r="EPQ740"/>
      <c r="EPR740"/>
      <c r="EPS740"/>
      <c r="EPT740"/>
      <c r="EPU740"/>
      <c r="EPV740"/>
      <c r="EPW740"/>
      <c r="EPX740"/>
      <c r="EPY740"/>
      <c r="EPZ740"/>
      <c r="EQA740"/>
      <c r="EQB740"/>
      <c r="EQC740"/>
      <c r="EQD740"/>
      <c r="EQE740"/>
      <c r="EQF740"/>
      <c r="EQG740"/>
      <c r="EQH740"/>
      <c r="EQI740"/>
      <c r="EQJ740"/>
      <c r="EQK740"/>
      <c r="EQL740"/>
      <c r="EQM740"/>
      <c r="EQN740"/>
      <c r="EQO740"/>
      <c r="EQP740"/>
      <c r="EQQ740"/>
      <c r="EQR740"/>
      <c r="EQS740"/>
      <c r="EQT740"/>
      <c r="EQU740"/>
      <c r="EQV740"/>
      <c r="EQW740"/>
      <c r="EQX740"/>
      <c r="EQY740"/>
      <c r="EQZ740"/>
      <c r="ERA740"/>
      <c r="ERB740"/>
      <c r="ERC740"/>
      <c r="ERD740"/>
      <c r="ERE740"/>
      <c r="ERF740"/>
      <c r="ERG740"/>
      <c r="ERH740"/>
      <c r="ERI740"/>
      <c r="ERJ740"/>
      <c r="ERK740"/>
      <c r="ERL740"/>
      <c r="ERM740"/>
      <c r="ERN740"/>
      <c r="ERO740"/>
      <c r="ERP740"/>
      <c r="ERQ740"/>
      <c r="ERR740"/>
      <c r="ERS740"/>
      <c r="ERT740"/>
      <c r="ERU740"/>
      <c r="ERV740"/>
      <c r="ERW740"/>
      <c r="ERX740"/>
      <c r="ERY740"/>
      <c r="ERZ740"/>
      <c r="ESA740"/>
      <c r="ESB740"/>
      <c r="ESC740"/>
      <c r="ESD740"/>
      <c r="ESE740"/>
      <c r="ESF740"/>
      <c r="ESG740"/>
      <c r="ESH740"/>
      <c r="ESI740"/>
      <c r="ESJ740"/>
      <c r="ESK740"/>
      <c r="ESL740"/>
      <c r="ESM740"/>
      <c r="ESN740"/>
      <c r="ESO740"/>
      <c r="ESP740"/>
      <c r="ESQ740"/>
      <c r="ESR740"/>
      <c r="ESS740"/>
      <c r="EST740"/>
      <c r="ESU740"/>
      <c r="ESV740"/>
      <c r="ESW740"/>
      <c r="ESX740"/>
      <c r="ESY740"/>
      <c r="ESZ740"/>
      <c r="ETA740"/>
      <c r="ETB740"/>
      <c r="ETC740"/>
      <c r="ETD740"/>
      <c r="ETE740"/>
      <c r="ETF740"/>
      <c r="ETG740"/>
      <c r="ETH740"/>
      <c r="ETI740"/>
      <c r="ETJ740"/>
      <c r="ETK740"/>
      <c r="ETL740"/>
      <c r="ETM740"/>
      <c r="ETN740"/>
      <c r="ETO740"/>
      <c r="ETP740"/>
      <c r="ETQ740"/>
      <c r="ETR740"/>
      <c r="ETS740"/>
      <c r="ETT740"/>
      <c r="ETU740"/>
      <c r="ETV740"/>
      <c r="ETW740"/>
      <c r="ETX740"/>
      <c r="ETY740"/>
      <c r="ETZ740"/>
      <c r="EUA740"/>
      <c r="EUB740"/>
      <c r="EUC740"/>
      <c r="EUD740"/>
      <c r="EUE740"/>
      <c r="EUF740"/>
      <c r="EUG740"/>
      <c r="EUH740"/>
      <c r="EUI740"/>
      <c r="EUJ740"/>
      <c r="EUK740"/>
      <c r="EUL740"/>
      <c r="EUM740"/>
      <c r="EUN740"/>
      <c r="EUO740"/>
      <c r="EUP740"/>
      <c r="EUQ740"/>
      <c r="EUR740"/>
      <c r="EUS740"/>
      <c r="EUT740"/>
      <c r="EUU740"/>
      <c r="EUV740"/>
      <c r="EUW740"/>
      <c r="EUX740"/>
      <c r="EUY740"/>
      <c r="EUZ740"/>
      <c r="EVA740"/>
      <c r="EVB740"/>
      <c r="EVC740"/>
      <c r="EVD740"/>
      <c r="EVE740"/>
      <c r="EVF740"/>
      <c r="EVG740"/>
      <c r="EVH740"/>
      <c r="EVI740"/>
      <c r="EVJ740"/>
      <c r="EVK740"/>
      <c r="EVL740"/>
      <c r="EVM740"/>
      <c r="EVN740"/>
      <c r="EVO740"/>
      <c r="EVP740"/>
      <c r="EVQ740"/>
      <c r="EVR740"/>
      <c r="EVS740"/>
      <c r="EVT740"/>
      <c r="EVU740"/>
      <c r="EVV740"/>
      <c r="EVW740"/>
      <c r="EVX740"/>
      <c r="EVY740"/>
      <c r="EVZ740"/>
      <c r="EWA740"/>
      <c r="EWB740"/>
      <c r="EWC740"/>
      <c r="EWD740"/>
      <c r="EWE740"/>
      <c r="EWF740"/>
      <c r="EWG740"/>
      <c r="EWH740"/>
      <c r="EWI740"/>
      <c r="EWJ740"/>
      <c r="EWK740"/>
      <c r="EWL740"/>
      <c r="EWM740"/>
      <c r="EWN740"/>
      <c r="EWO740"/>
      <c r="EWP740"/>
      <c r="EWQ740"/>
      <c r="EWR740"/>
      <c r="EWS740"/>
      <c r="EWT740"/>
      <c r="EWU740"/>
      <c r="EWV740"/>
      <c r="EWW740"/>
      <c r="EWX740"/>
      <c r="EWY740"/>
      <c r="EWZ740"/>
      <c r="EXA740"/>
      <c r="EXB740"/>
      <c r="EXC740"/>
      <c r="EXD740"/>
      <c r="EXE740"/>
      <c r="EXF740"/>
      <c r="EXG740"/>
      <c r="EXH740"/>
      <c r="EXI740"/>
      <c r="EXJ740"/>
      <c r="EXK740"/>
      <c r="EXL740"/>
      <c r="EXM740"/>
      <c r="EXN740"/>
      <c r="EXO740"/>
      <c r="EXP740"/>
      <c r="EXQ740"/>
      <c r="EXR740"/>
      <c r="EXS740"/>
      <c r="EXT740"/>
      <c r="EXU740"/>
      <c r="EXV740"/>
      <c r="EXW740"/>
      <c r="EXX740"/>
      <c r="EXY740"/>
      <c r="EXZ740"/>
      <c r="EYA740"/>
      <c r="EYB740"/>
      <c r="EYC740"/>
      <c r="EYD740"/>
      <c r="EYE740"/>
      <c r="EYF740"/>
      <c r="EYG740"/>
      <c r="EYH740"/>
      <c r="EYI740"/>
      <c r="EYJ740"/>
      <c r="EYK740"/>
      <c r="EYL740"/>
      <c r="EYM740"/>
      <c r="EYN740"/>
      <c r="EYO740"/>
      <c r="EYP740"/>
      <c r="EYQ740"/>
      <c r="EYR740"/>
      <c r="EYS740"/>
      <c r="EYT740"/>
      <c r="EYU740"/>
      <c r="EYV740"/>
      <c r="EYW740"/>
      <c r="EYX740"/>
      <c r="EYY740"/>
      <c r="EYZ740"/>
      <c r="EZA740"/>
      <c r="EZB740"/>
      <c r="EZC740"/>
      <c r="EZD740"/>
      <c r="EZE740"/>
      <c r="EZF740"/>
      <c r="EZG740"/>
      <c r="EZH740"/>
      <c r="EZI740"/>
      <c r="EZJ740"/>
      <c r="EZK740"/>
      <c r="EZL740"/>
      <c r="EZM740"/>
      <c r="EZN740"/>
      <c r="EZO740"/>
      <c r="EZP740"/>
      <c r="EZQ740"/>
      <c r="EZR740"/>
      <c r="EZS740"/>
      <c r="EZT740"/>
      <c r="EZU740"/>
      <c r="EZV740"/>
      <c r="EZW740"/>
      <c r="EZX740"/>
      <c r="EZY740"/>
      <c r="EZZ740"/>
      <c r="FAA740"/>
      <c r="FAB740"/>
      <c r="FAC740"/>
      <c r="FAD740"/>
      <c r="FAE740"/>
      <c r="FAF740"/>
      <c r="FAG740"/>
      <c r="FAH740"/>
      <c r="FAI740"/>
      <c r="FAJ740"/>
      <c r="FAK740"/>
      <c r="FAL740"/>
      <c r="FAM740"/>
      <c r="FAN740"/>
      <c r="FAO740"/>
      <c r="FAP740"/>
      <c r="FAQ740"/>
      <c r="FAR740"/>
      <c r="FAS740"/>
      <c r="FAT740"/>
      <c r="FAU740"/>
      <c r="FAV740"/>
      <c r="FAW740"/>
      <c r="FAX740"/>
      <c r="FAY740"/>
      <c r="FAZ740"/>
      <c r="FBA740"/>
      <c r="FBB740"/>
      <c r="FBC740"/>
      <c r="FBD740"/>
      <c r="FBE740"/>
      <c r="FBF740"/>
      <c r="FBG740"/>
      <c r="FBH740"/>
      <c r="FBI740"/>
      <c r="FBJ740"/>
      <c r="FBK740"/>
      <c r="FBL740"/>
      <c r="FBM740"/>
      <c r="FBN740"/>
      <c r="FBO740"/>
      <c r="FBP740"/>
      <c r="FBQ740"/>
      <c r="FBR740"/>
      <c r="FBS740"/>
      <c r="FBT740"/>
      <c r="FBU740"/>
      <c r="FBV740"/>
      <c r="FBW740"/>
      <c r="FBX740"/>
      <c r="FBY740"/>
      <c r="FBZ740"/>
      <c r="FCA740"/>
      <c r="FCB740"/>
      <c r="FCC740"/>
      <c r="FCD740"/>
      <c r="FCE740"/>
      <c r="FCF740"/>
      <c r="FCG740"/>
      <c r="FCH740"/>
      <c r="FCI740"/>
      <c r="FCJ740"/>
      <c r="FCK740"/>
      <c r="FCL740"/>
      <c r="FCM740"/>
      <c r="FCN740"/>
      <c r="FCO740"/>
      <c r="FCP740"/>
      <c r="FCQ740"/>
      <c r="FCR740"/>
      <c r="FCS740"/>
      <c r="FCT740"/>
      <c r="FCU740"/>
      <c r="FCV740"/>
      <c r="FCW740"/>
      <c r="FCX740"/>
      <c r="FCY740"/>
      <c r="FCZ740"/>
      <c r="FDA740"/>
      <c r="FDB740"/>
      <c r="FDC740"/>
      <c r="FDD740"/>
      <c r="FDE740"/>
      <c r="FDF740"/>
      <c r="FDG740"/>
      <c r="FDH740"/>
      <c r="FDI740"/>
      <c r="FDJ740"/>
      <c r="FDK740"/>
      <c r="FDL740"/>
      <c r="FDM740"/>
      <c r="FDN740"/>
      <c r="FDO740"/>
      <c r="FDP740"/>
      <c r="FDQ740"/>
      <c r="FDR740"/>
      <c r="FDS740"/>
      <c r="FDT740"/>
      <c r="FDU740"/>
      <c r="FDV740"/>
      <c r="FDW740"/>
      <c r="FDX740"/>
      <c r="FDY740"/>
      <c r="FDZ740"/>
      <c r="FEA740"/>
      <c r="FEB740"/>
      <c r="FEC740"/>
      <c r="FED740"/>
      <c r="FEE740"/>
      <c r="FEF740"/>
      <c r="FEG740"/>
      <c r="FEH740"/>
      <c r="FEI740"/>
      <c r="FEJ740"/>
      <c r="FEK740"/>
      <c r="FEL740"/>
      <c r="FEM740"/>
      <c r="FEN740"/>
      <c r="FEO740"/>
      <c r="FEP740"/>
      <c r="FEQ740"/>
      <c r="FER740"/>
      <c r="FES740"/>
      <c r="FET740"/>
      <c r="FEU740"/>
      <c r="FEV740"/>
      <c r="FEW740"/>
      <c r="FEX740"/>
      <c r="FEY740"/>
      <c r="FEZ740"/>
      <c r="FFA740"/>
      <c r="FFB740"/>
      <c r="FFC740"/>
      <c r="FFD740"/>
      <c r="FFE740"/>
      <c r="FFF740"/>
      <c r="FFG740"/>
      <c r="FFH740"/>
      <c r="FFI740"/>
      <c r="FFJ740"/>
      <c r="FFK740"/>
      <c r="FFL740"/>
      <c r="FFM740"/>
      <c r="FFN740"/>
      <c r="FFO740"/>
      <c r="FFP740"/>
      <c r="FFQ740"/>
      <c r="FFR740"/>
      <c r="FFS740"/>
      <c r="FFT740"/>
      <c r="FFU740"/>
      <c r="FFV740"/>
      <c r="FFW740"/>
      <c r="FFX740"/>
      <c r="FFY740"/>
      <c r="FFZ740"/>
      <c r="FGA740"/>
      <c r="FGB740"/>
      <c r="FGC740"/>
      <c r="FGD740"/>
      <c r="FGE740"/>
      <c r="FGF740"/>
      <c r="FGG740"/>
      <c r="FGH740"/>
      <c r="FGI740"/>
      <c r="FGJ740"/>
      <c r="FGK740"/>
      <c r="FGL740"/>
      <c r="FGM740"/>
      <c r="FGN740"/>
      <c r="FGO740"/>
      <c r="FGP740"/>
      <c r="FGQ740"/>
      <c r="FGR740"/>
      <c r="FGS740"/>
      <c r="FGT740"/>
      <c r="FGU740"/>
      <c r="FGV740"/>
      <c r="FGW740"/>
      <c r="FGX740"/>
      <c r="FGY740"/>
      <c r="FGZ740"/>
      <c r="FHA740"/>
      <c r="FHB740"/>
      <c r="FHC740"/>
      <c r="FHD740"/>
      <c r="FHE740"/>
      <c r="FHF740"/>
      <c r="FHG740"/>
      <c r="FHH740"/>
      <c r="FHI740"/>
      <c r="FHJ740"/>
      <c r="FHK740"/>
      <c r="FHL740"/>
      <c r="FHM740"/>
      <c r="FHN740"/>
      <c r="FHO740"/>
      <c r="FHP740"/>
      <c r="FHQ740"/>
      <c r="FHR740"/>
      <c r="FHS740"/>
      <c r="FHT740"/>
      <c r="FHU740"/>
      <c r="FHV740"/>
      <c r="FHW740"/>
      <c r="FHX740"/>
      <c r="FHY740"/>
      <c r="FHZ740"/>
      <c r="FIA740"/>
      <c r="FIB740"/>
      <c r="FIC740"/>
      <c r="FID740"/>
      <c r="FIE740"/>
      <c r="FIF740"/>
      <c r="FIG740"/>
      <c r="FIH740"/>
      <c r="FII740"/>
      <c r="FIJ740"/>
      <c r="FIK740"/>
      <c r="FIL740"/>
      <c r="FIM740"/>
      <c r="FIN740"/>
      <c r="FIO740"/>
      <c r="FIP740"/>
      <c r="FIQ740"/>
      <c r="FIR740"/>
      <c r="FIS740"/>
      <c r="FIT740"/>
      <c r="FIU740"/>
      <c r="FIV740"/>
      <c r="FIW740"/>
      <c r="FIX740"/>
      <c r="FIY740"/>
      <c r="FIZ740"/>
      <c r="FJA740"/>
      <c r="FJB740"/>
      <c r="FJC740"/>
      <c r="FJD740"/>
      <c r="FJE740"/>
      <c r="FJF740"/>
      <c r="FJG740"/>
      <c r="FJH740"/>
      <c r="FJI740"/>
      <c r="FJJ740"/>
      <c r="FJK740"/>
      <c r="FJL740"/>
      <c r="FJM740"/>
      <c r="FJN740"/>
      <c r="FJO740"/>
      <c r="FJP740"/>
      <c r="FJQ740"/>
      <c r="FJR740"/>
      <c r="FJS740"/>
      <c r="FJT740"/>
      <c r="FJU740"/>
      <c r="FJV740"/>
      <c r="FJW740"/>
      <c r="FJX740"/>
      <c r="FJY740"/>
      <c r="FJZ740"/>
      <c r="FKA740"/>
      <c r="FKB740"/>
      <c r="FKC740"/>
      <c r="FKD740"/>
      <c r="FKE740"/>
      <c r="FKF740"/>
      <c r="FKG740"/>
      <c r="FKH740"/>
      <c r="FKI740"/>
      <c r="FKJ740"/>
      <c r="FKK740"/>
      <c r="FKL740"/>
      <c r="FKM740"/>
      <c r="FKN740"/>
      <c r="FKO740"/>
      <c r="FKP740"/>
      <c r="FKQ740"/>
      <c r="FKR740"/>
      <c r="FKS740"/>
      <c r="FKT740"/>
      <c r="FKU740"/>
      <c r="FKV740"/>
      <c r="FKW740"/>
      <c r="FKX740"/>
      <c r="FKY740"/>
      <c r="FKZ740"/>
      <c r="FLA740"/>
      <c r="FLB740"/>
      <c r="FLC740"/>
      <c r="FLD740"/>
      <c r="FLE740"/>
      <c r="FLF740"/>
      <c r="FLG740"/>
      <c r="FLH740"/>
      <c r="FLI740"/>
      <c r="FLJ740"/>
      <c r="FLK740"/>
      <c r="FLL740"/>
      <c r="FLM740"/>
      <c r="FLN740"/>
      <c r="FLO740"/>
      <c r="FLP740"/>
      <c r="FLQ740"/>
      <c r="FLR740"/>
      <c r="FLS740"/>
      <c r="FLT740"/>
      <c r="FLU740"/>
      <c r="FLV740"/>
      <c r="FLW740"/>
      <c r="FLX740"/>
      <c r="FLY740"/>
      <c r="FLZ740"/>
      <c r="FMA740"/>
      <c r="FMB740"/>
      <c r="FMC740"/>
      <c r="FMD740"/>
      <c r="FME740"/>
      <c r="FMF740"/>
      <c r="FMG740"/>
      <c r="FMH740"/>
      <c r="FMI740"/>
      <c r="FMJ740"/>
      <c r="FMK740"/>
      <c r="FML740"/>
      <c r="FMM740"/>
      <c r="FMN740"/>
      <c r="FMO740"/>
      <c r="FMP740"/>
      <c r="FMQ740"/>
      <c r="FMR740"/>
      <c r="FMS740"/>
      <c r="FMT740"/>
      <c r="FMU740"/>
      <c r="FMV740"/>
      <c r="FMW740"/>
      <c r="FMX740"/>
      <c r="FMY740"/>
      <c r="FMZ740"/>
      <c r="FNA740"/>
      <c r="FNB740"/>
      <c r="FNC740"/>
      <c r="FND740"/>
      <c r="FNE740"/>
      <c r="FNF740"/>
      <c r="FNG740"/>
      <c r="FNH740"/>
      <c r="FNI740"/>
      <c r="FNJ740"/>
      <c r="FNK740"/>
      <c r="FNL740"/>
      <c r="FNM740"/>
      <c r="FNN740"/>
      <c r="FNO740"/>
      <c r="FNP740"/>
      <c r="FNQ740"/>
      <c r="FNR740"/>
      <c r="FNS740"/>
      <c r="FNT740"/>
      <c r="FNU740"/>
      <c r="FNV740"/>
      <c r="FNW740"/>
      <c r="FNX740"/>
      <c r="FNY740"/>
      <c r="FNZ740"/>
      <c r="FOA740"/>
      <c r="FOB740"/>
      <c r="FOC740"/>
      <c r="FOD740"/>
      <c r="FOE740"/>
      <c r="FOF740"/>
      <c r="FOG740"/>
      <c r="FOH740"/>
      <c r="FOI740"/>
      <c r="FOJ740"/>
      <c r="FOK740"/>
      <c r="FOL740"/>
      <c r="FOM740"/>
      <c r="FON740"/>
      <c r="FOO740"/>
      <c r="FOP740"/>
      <c r="FOQ740"/>
      <c r="FOR740"/>
      <c r="FOS740"/>
      <c r="FOT740"/>
      <c r="FOU740"/>
      <c r="FOV740"/>
      <c r="FOW740"/>
      <c r="FOX740"/>
      <c r="FOY740"/>
      <c r="FOZ740"/>
      <c r="FPA740"/>
      <c r="FPB740"/>
      <c r="FPC740"/>
      <c r="FPD740"/>
      <c r="FPE740"/>
      <c r="FPF740"/>
      <c r="FPG740"/>
      <c r="FPH740"/>
      <c r="FPI740"/>
      <c r="FPJ740"/>
      <c r="FPK740"/>
      <c r="FPL740"/>
      <c r="FPM740"/>
      <c r="FPN740"/>
      <c r="FPO740"/>
      <c r="FPP740"/>
      <c r="FPQ740"/>
      <c r="FPR740"/>
      <c r="FPS740"/>
      <c r="FPT740"/>
      <c r="FPU740"/>
      <c r="FPV740"/>
      <c r="FPW740"/>
      <c r="FPX740"/>
      <c r="FPY740"/>
      <c r="FPZ740"/>
      <c r="FQA740"/>
      <c r="FQB740"/>
      <c r="FQC740"/>
      <c r="FQD740"/>
      <c r="FQE740"/>
      <c r="FQF740"/>
      <c r="FQG740"/>
      <c r="FQH740"/>
      <c r="FQI740"/>
      <c r="FQJ740"/>
      <c r="FQK740"/>
      <c r="FQL740"/>
      <c r="FQM740"/>
      <c r="FQN740"/>
      <c r="FQO740"/>
      <c r="FQP740"/>
      <c r="FQQ740"/>
      <c r="FQR740"/>
      <c r="FQS740"/>
      <c r="FQT740"/>
      <c r="FQU740"/>
      <c r="FQV740"/>
      <c r="FQW740"/>
      <c r="FQX740"/>
      <c r="FQY740"/>
      <c r="FQZ740"/>
      <c r="FRA740"/>
      <c r="FRB740"/>
      <c r="FRC740"/>
      <c r="FRD740"/>
      <c r="FRE740"/>
      <c r="FRF740"/>
      <c r="FRG740"/>
      <c r="FRH740"/>
      <c r="FRI740"/>
      <c r="FRJ740"/>
      <c r="FRK740"/>
      <c r="FRL740"/>
      <c r="FRM740"/>
      <c r="FRN740"/>
      <c r="FRO740"/>
      <c r="FRP740"/>
      <c r="FRQ740"/>
      <c r="FRR740"/>
      <c r="FRS740"/>
      <c r="FRT740"/>
      <c r="FRU740"/>
      <c r="FRV740"/>
      <c r="FRW740"/>
      <c r="FRX740"/>
      <c r="FRY740"/>
      <c r="FRZ740"/>
      <c r="FSA740"/>
      <c r="FSB740"/>
      <c r="FSC740"/>
      <c r="FSD740"/>
      <c r="FSE740"/>
      <c r="FSF740"/>
      <c r="FSG740"/>
      <c r="FSH740"/>
      <c r="FSI740"/>
      <c r="FSJ740"/>
      <c r="FSK740"/>
      <c r="FSL740"/>
      <c r="FSM740"/>
      <c r="FSN740"/>
      <c r="FSO740"/>
      <c r="FSP740"/>
      <c r="FSQ740"/>
      <c r="FSR740"/>
      <c r="FSS740"/>
      <c r="FST740"/>
      <c r="FSU740"/>
      <c r="FSV740"/>
      <c r="FSW740"/>
      <c r="FSX740"/>
      <c r="FSY740"/>
      <c r="FSZ740"/>
      <c r="FTA740"/>
      <c r="FTB740"/>
      <c r="FTC740"/>
      <c r="FTD740"/>
      <c r="FTE740"/>
      <c r="FTF740"/>
      <c r="FTG740"/>
      <c r="FTH740"/>
      <c r="FTI740"/>
      <c r="FTJ740"/>
      <c r="FTK740"/>
      <c r="FTL740"/>
      <c r="FTM740"/>
      <c r="FTN740"/>
      <c r="FTO740"/>
      <c r="FTP740"/>
      <c r="FTQ740"/>
      <c r="FTR740"/>
      <c r="FTS740"/>
      <c r="FTT740"/>
      <c r="FTU740"/>
      <c r="FTV740"/>
      <c r="FTW740"/>
      <c r="FTX740"/>
      <c r="FTY740"/>
      <c r="FTZ740"/>
      <c r="FUA740"/>
      <c r="FUB740"/>
      <c r="FUC740"/>
      <c r="FUD740"/>
      <c r="FUE740"/>
      <c r="FUF740"/>
      <c r="FUG740"/>
      <c r="FUH740"/>
      <c r="FUI740"/>
      <c r="FUJ740"/>
      <c r="FUK740"/>
      <c r="FUL740"/>
      <c r="FUM740"/>
      <c r="FUN740"/>
      <c r="FUO740"/>
      <c r="FUP740"/>
      <c r="FUQ740"/>
      <c r="FUR740"/>
      <c r="FUS740"/>
      <c r="FUT740"/>
      <c r="FUU740"/>
      <c r="FUV740"/>
      <c r="FUW740"/>
      <c r="FUX740"/>
      <c r="FUY740"/>
      <c r="FUZ740"/>
      <c r="FVA740"/>
      <c r="FVB740"/>
      <c r="FVC740"/>
      <c r="FVD740"/>
      <c r="FVE740"/>
      <c r="FVF740"/>
      <c r="FVG740"/>
      <c r="FVH740"/>
      <c r="FVI740"/>
      <c r="FVJ740"/>
      <c r="FVK740"/>
      <c r="FVL740"/>
      <c r="FVM740"/>
      <c r="FVN740"/>
      <c r="FVO740"/>
      <c r="FVP740"/>
      <c r="FVQ740"/>
      <c r="FVR740"/>
      <c r="FVS740"/>
      <c r="FVT740"/>
      <c r="FVU740"/>
      <c r="FVV740"/>
      <c r="FVW740"/>
      <c r="FVX740"/>
      <c r="FVY740"/>
      <c r="FVZ740"/>
      <c r="FWA740"/>
      <c r="FWB740"/>
      <c r="FWC740"/>
      <c r="FWD740"/>
      <c r="FWE740"/>
      <c r="FWF740"/>
      <c r="FWG740"/>
      <c r="FWH740"/>
      <c r="FWI740"/>
      <c r="FWJ740"/>
      <c r="FWK740"/>
      <c r="FWL740"/>
      <c r="FWM740"/>
      <c r="FWN740"/>
      <c r="FWO740"/>
      <c r="FWP740"/>
      <c r="FWQ740"/>
      <c r="FWR740"/>
      <c r="FWS740"/>
      <c r="FWT740"/>
      <c r="FWU740"/>
      <c r="FWV740"/>
      <c r="FWW740"/>
      <c r="FWX740"/>
      <c r="FWY740"/>
      <c r="FWZ740"/>
      <c r="FXA740"/>
      <c r="FXB740"/>
      <c r="FXC740"/>
      <c r="FXD740"/>
      <c r="FXE740"/>
      <c r="FXF740"/>
      <c r="FXG740"/>
      <c r="FXH740"/>
      <c r="FXI740"/>
      <c r="FXJ740"/>
      <c r="FXK740"/>
      <c r="FXL740"/>
      <c r="FXM740"/>
      <c r="FXN740"/>
      <c r="FXO740"/>
      <c r="FXP740"/>
      <c r="FXQ740"/>
      <c r="FXR740"/>
      <c r="FXS740"/>
      <c r="FXT740"/>
      <c r="FXU740"/>
      <c r="FXV740"/>
      <c r="FXW740"/>
      <c r="FXX740"/>
      <c r="FXY740"/>
      <c r="FXZ740"/>
      <c r="FYA740"/>
      <c r="FYB740"/>
      <c r="FYC740"/>
      <c r="FYD740"/>
      <c r="FYE740"/>
      <c r="FYF740"/>
      <c r="FYG740"/>
      <c r="FYH740"/>
      <c r="FYI740"/>
      <c r="FYJ740"/>
      <c r="FYK740"/>
      <c r="FYL740"/>
      <c r="FYM740"/>
      <c r="FYN740"/>
      <c r="FYO740"/>
      <c r="FYP740"/>
      <c r="FYQ740"/>
      <c r="FYR740"/>
      <c r="FYS740"/>
      <c r="FYT740"/>
      <c r="FYU740"/>
      <c r="FYV740"/>
      <c r="FYW740"/>
      <c r="FYX740"/>
      <c r="FYY740"/>
      <c r="FYZ740"/>
      <c r="FZA740"/>
      <c r="FZB740"/>
      <c r="FZC740"/>
      <c r="FZD740"/>
      <c r="FZE740"/>
      <c r="FZF740"/>
      <c r="FZG740"/>
      <c r="FZH740"/>
      <c r="FZI740"/>
      <c r="FZJ740"/>
      <c r="FZK740"/>
      <c r="FZL740"/>
      <c r="FZM740"/>
      <c r="FZN740"/>
      <c r="FZO740"/>
      <c r="FZP740"/>
      <c r="FZQ740"/>
      <c r="FZR740"/>
      <c r="FZS740"/>
      <c r="FZT740"/>
      <c r="FZU740"/>
      <c r="FZV740"/>
      <c r="FZW740"/>
      <c r="FZX740"/>
      <c r="FZY740"/>
      <c r="FZZ740"/>
      <c r="GAA740"/>
      <c r="GAB740"/>
      <c r="GAC740"/>
      <c r="GAD740"/>
      <c r="GAE740"/>
      <c r="GAF740"/>
      <c r="GAG740"/>
      <c r="GAH740"/>
      <c r="GAI740"/>
      <c r="GAJ740"/>
      <c r="GAK740"/>
      <c r="GAL740"/>
      <c r="GAM740"/>
      <c r="GAN740"/>
      <c r="GAO740"/>
      <c r="GAP740"/>
      <c r="GAQ740"/>
      <c r="GAR740"/>
      <c r="GAS740"/>
      <c r="GAT740"/>
      <c r="GAU740"/>
      <c r="GAV740"/>
      <c r="GAW740"/>
      <c r="GAX740"/>
      <c r="GAY740"/>
      <c r="GAZ740"/>
      <c r="GBA740"/>
      <c r="GBB740"/>
      <c r="GBC740"/>
      <c r="GBD740"/>
      <c r="GBE740"/>
      <c r="GBF740"/>
      <c r="GBG740"/>
      <c r="GBH740"/>
      <c r="GBI740"/>
      <c r="GBJ740"/>
      <c r="GBK740"/>
      <c r="GBL740"/>
      <c r="GBM740"/>
      <c r="GBN740"/>
      <c r="GBO740"/>
      <c r="GBP740"/>
      <c r="GBQ740"/>
      <c r="GBR740"/>
      <c r="GBS740"/>
      <c r="GBT740"/>
      <c r="GBU740"/>
      <c r="GBV740"/>
      <c r="GBW740"/>
      <c r="GBX740"/>
      <c r="GBY740"/>
      <c r="GBZ740"/>
      <c r="GCA740"/>
      <c r="GCB740"/>
      <c r="GCC740"/>
      <c r="GCD740"/>
      <c r="GCE740"/>
      <c r="GCF740"/>
      <c r="GCG740"/>
      <c r="GCH740"/>
      <c r="GCI740"/>
      <c r="GCJ740"/>
      <c r="GCK740"/>
      <c r="GCL740"/>
      <c r="GCM740"/>
      <c r="GCN740"/>
      <c r="GCO740"/>
      <c r="GCP740"/>
      <c r="GCQ740"/>
      <c r="GCR740"/>
      <c r="GCS740"/>
      <c r="GCT740"/>
      <c r="GCU740"/>
      <c r="GCV740"/>
      <c r="GCW740"/>
      <c r="GCX740"/>
      <c r="GCY740"/>
      <c r="GCZ740"/>
      <c r="GDA740"/>
      <c r="GDB740"/>
      <c r="GDC740"/>
      <c r="GDD740"/>
      <c r="GDE740"/>
      <c r="GDF740"/>
      <c r="GDG740"/>
      <c r="GDH740"/>
      <c r="GDI740"/>
      <c r="GDJ740"/>
      <c r="GDK740"/>
      <c r="GDL740"/>
      <c r="GDM740"/>
      <c r="GDN740"/>
      <c r="GDO740"/>
      <c r="GDP740"/>
      <c r="GDQ740"/>
      <c r="GDR740"/>
      <c r="GDS740"/>
      <c r="GDT740"/>
      <c r="GDU740"/>
      <c r="GDV740"/>
      <c r="GDW740"/>
      <c r="GDX740"/>
      <c r="GDY740"/>
      <c r="GDZ740"/>
      <c r="GEA740"/>
      <c r="GEB740"/>
      <c r="GEC740"/>
      <c r="GED740"/>
      <c r="GEE740"/>
      <c r="GEF740"/>
      <c r="GEG740"/>
      <c r="GEH740"/>
      <c r="GEI740"/>
      <c r="GEJ740"/>
      <c r="GEK740"/>
      <c r="GEL740"/>
      <c r="GEM740"/>
      <c r="GEN740"/>
      <c r="GEO740"/>
      <c r="GEP740"/>
      <c r="GEQ740"/>
      <c r="GER740"/>
      <c r="GES740"/>
      <c r="GET740"/>
      <c r="GEU740"/>
      <c r="GEV740"/>
      <c r="GEW740"/>
      <c r="GEX740"/>
      <c r="GEY740"/>
      <c r="GEZ740"/>
      <c r="GFA740"/>
      <c r="GFB740"/>
      <c r="GFC740"/>
      <c r="GFD740"/>
      <c r="GFE740"/>
      <c r="GFF740"/>
      <c r="GFG740"/>
      <c r="GFH740"/>
      <c r="GFI740"/>
      <c r="GFJ740"/>
      <c r="GFK740"/>
      <c r="GFL740"/>
      <c r="GFM740"/>
      <c r="GFN740"/>
      <c r="GFO740"/>
      <c r="GFP740"/>
      <c r="GFQ740"/>
      <c r="GFR740"/>
      <c r="GFS740"/>
      <c r="GFT740"/>
      <c r="GFU740"/>
      <c r="GFV740"/>
      <c r="GFW740"/>
      <c r="GFX740"/>
      <c r="GFY740"/>
      <c r="GFZ740"/>
      <c r="GGA740"/>
      <c r="GGB740"/>
      <c r="GGC740"/>
      <c r="GGD740"/>
      <c r="GGE740"/>
      <c r="GGF740"/>
      <c r="GGG740"/>
      <c r="GGH740"/>
      <c r="GGI740"/>
      <c r="GGJ740"/>
      <c r="GGK740"/>
      <c r="GGL740"/>
      <c r="GGM740"/>
      <c r="GGN740"/>
      <c r="GGO740"/>
      <c r="GGP740"/>
      <c r="GGQ740"/>
      <c r="GGR740"/>
      <c r="GGS740"/>
      <c r="GGT740"/>
      <c r="GGU740"/>
      <c r="GGV740"/>
      <c r="GGW740"/>
      <c r="GGX740"/>
      <c r="GGY740"/>
      <c r="GGZ740"/>
      <c r="GHA740"/>
      <c r="GHB740"/>
      <c r="GHC740"/>
      <c r="GHD740"/>
      <c r="GHE740"/>
      <c r="GHF740"/>
      <c r="GHG740"/>
      <c r="GHH740"/>
      <c r="GHI740"/>
      <c r="GHJ740"/>
      <c r="GHK740"/>
      <c r="GHL740"/>
      <c r="GHM740"/>
      <c r="GHN740"/>
      <c r="GHO740"/>
      <c r="GHP740"/>
      <c r="GHQ740"/>
      <c r="GHR740"/>
      <c r="GHS740"/>
      <c r="GHT740"/>
      <c r="GHU740"/>
      <c r="GHV740"/>
      <c r="GHW740"/>
      <c r="GHX740"/>
      <c r="GHY740"/>
      <c r="GHZ740"/>
      <c r="GIA740"/>
      <c r="GIB740"/>
      <c r="GIC740"/>
      <c r="GID740"/>
      <c r="GIE740"/>
      <c r="GIF740"/>
      <c r="GIG740"/>
      <c r="GIH740"/>
      <c r="GII740"/>
      <c r="GIJ740"/>
      <c r="GIK740"/>
      <c r="GIL740"/>
      <c r="GIM740"/>
      <c r="GIN740"/>
      <c r="GIO740"/>
      <c r="GIP740"/>
      <c r="GIQ740"/>
      <c r="GIR740"/>
      <c r="GIS740"/>
      <c r="GIT740"/>
      <c r="GIU740"/>
      <c r="GIV740"/>
      <c r="GIW740"/>
      <c r="GIX740"/>
      <c r="GIY740"/>
      <c r="GIZ740"/>
      <c r="GJA740"/>
      <c r="GJB740"/>
      <c r="GJC740"/>
      <c r="GJD740"/>
      <c r="GJE740"/>
      <c r="GJF740"/>
      <c r="GJG740"/>
      <c r="GJH740"/>
      <c r="GJI740"/>
      <c r="GJJ740"/>
      <c r="GJK740"/>
      <c r="GJL740"/>
      <c r="GJM740"/>
      <c r="GJN740"/>
      <c r="GJO740"/>
      <c r="GJP740"/>
      <c r="GJQ740"/>
      <c r="GJR740"/>
      <c r="GJS740"/>
      <c r="GJT740"/>
      <c r="GJU740"/>
      <c r="GJV740"/>
      <c r="GJW740"/>
      <c r="GJX740"/>
      <c r="GJY740"/>
      <c r="GJZ740"/>
      <c r="GKA740"/>
      <c r="GKB740"/>
      <c r="GKC740"/>
      <c r="GKD740"/>
      <c r="GKE740"/>
      <c r="GKF740"/>
      <c r="GKG740"/>
      <c r="GKH740"/>
      <c r="GKI740"/>
      <c r="GKJ740"/>
      <c r="GKK740"/>
      <c r="GKL740"/>
      <c r="GKM740"/>
      <c r="GKN740"/>
      <c r="GKO740"/>
      <c r="GKP740"/>
      <c r="GKQ740"/>
      <c r="GKR740"/>
      <c r="GKS740"/>
      <c r="GKT740"/>
      <c r="GKU740"/>
      <c r="GKV740"/>
      <c r="GKW740"/>
      <c r="GKX740"/>
      <c r="GKY740"/>
      <c r="GKZ740"/>
      <c r="GLA740"/>
      <c r="GLB740"/>
      <c r="GLC740"/>
      <c r="GLD740"/>
      <c r="GLE740"/>
      <c r="GLF740"/>
      <c r="GLG740"/>
      <c r="GLH740"/>
      <c r="GLI740"/>
      <c r="GLJ740"/>
      <c r="GLK740"/>
      <c r="GLL740"/>
      <c r="GLM740"/>
      <c r="GLN740"/>
      <c r="GLO740"/>
      <c r="GLP740"/>
      <c r="GLQ740"/>
      <c r="GLR740"/>
      <c r="GLS740"/>
      <c r="GLT740"/>
      <c r="GLU740"/>
      <c r="GLV740"/>
      <c r="GLW740"/>
      <c r="GLX740"/>
      <c r="GLY740"/>
      <c r="GLZ740"/>
      <c r="GMA740"/>
      <c r="GMB740"/>
      <c r="GMC740"/>
      <c r="GMD740"/>
      <c r="GME740"/>
      <c r="GMF740"/>
      <c r="GMG740"/>
      <c r="GMH740"/>
      <c r="GMI740"/>
      <c r="GMJ740"/>
      <c r="GMK740"/>
      <c r="GML740"/>
      <c r="GMM740"/>
      <c r="GMN740"/>
      <c r="GMO740"/>
      <c r="GMP740"/>
      <c r="GMQ740"/>
      <c r="GMR740"/>
      <c r="GMS740"/>
      <c r="GMT740"/>
      <c r="GMU740"/>
      <c r="GMV740"/>
      <c r="GMW740"/>
      <c r="GMX740"/>
      <c r="GMY740"/>
      <c r="GMZ740"/>
      <c r="GNA740"/>
      <c r="GNB740"/>
      <c r="GNC740"/>
      <c r="GND740"/>
      <c r="GNE740"/>
      <c r="GNF740"/>
      <c r="GNG740"/>
      <c r="GNH740"/>
      <c r="GNI740"/>
      <c r="GNJ740"/>
      <c r="GNK740"/>
      <c r="GNL740"/>
      <c r="GNM740"/>
      <c r="GNN740"/>
      <c r="GNO740"/>
      <c r="GNP740"/>
      <c r="GNQ740"/>
      <c r="GNR740"/>
      <c r="GNS740"/>
      <c r="GNT740"/>
      <c r="GNU740"/>
      <c r="GNV740"/>
      <c r="GNW740"/>
      <c r="GNX740"/>
      <c r="GNY740"/>
      <c r="GNZ740"/>
      <c r="GOA740"/>
      <c r="GOB740"/>
      <c r="GOC740"/>
      <c r="GOD740"/>
      <c r="GOE740"/>
      <c r="GOF740"/>
      <c r="GOG740"/>
      <c r="GOH740"/>
      <c r="GOI740"/>
      <c r="GOJ740"/>
      <c r="GOK740"/>
      <c r="GOL740"/>
      <c r="GOM740"/>
      <c r="GON740"/>
      <c r="GOO740"/>
      <c r="GOP740"/>
      <c r="GOQ740"/>
      <c r="GOR740"/>
      <c r="GOS740"/>
      <c r="GOT740"/>
      <c r="GOU740"/>
      <c r="GOV740"/>
      <c r="GOW740"/>
      <c r="GOX740"/>
      <c r="GOY740"/>
      <c r="GOZ740"/>
      <c r="GPA740"/>
      <c r="GPB740"/>
      <c r="GPC740"/>
      <c r="GPD740"/>
      <c r="GPE740"/>
      <c r="GPF740"/>
      <c r="GPG740"/>
      <c r="GPH740"/>
      <c r="GPI740"/>
      <c r="GPJ740"/>
      <c r="GPK740"/>
      <c r="GPL740"/>
      <c r="GPM740"/>
      <c r="GPN740"/>
      <c r="GPO740"/>
      <c r="GPP740"/>
      <c r="GPQ740"/>
      <c r="GPR740"/>
      <c r="GPS740"/>
      <c r="GPT740"/>
      <c r="GPU740"/>
      <c r="GPV740"/>
      <c r="GPW740"/>
      <c r="GPX740"/>
      <c r="GPY740"/>
      <c r="GPZ740"/>
      <c r="GQA740"/>
      <c r="GQB740"/>
      <c r="GQC740"/>
      <c r="GQD740"/>
      <c r="GQE740"/>
      <c r="GQF740"/>
      <c r="GQG740"/>
      <c r="GQH740"/>
      <c r="GQI740"/>
      <c r="GQJ740"/>
      <c r="GQK740"/>
      <c r="GQL740"/>
      <c r="GQM740"/>
      <c r="GQN740"/>
      <c r="GQO740"/>
      <c r="GQP740"/>
      <c r="GQQ740"/>
      <c r="GQR740"/>
      <c r="GQS740"/>
      <c r="GQT740"/>
      <c r="GQU740"/>
      <c r="GQV740"/>
      <c r="GQW740"/>
      <c r="GQX740"/>
      <c r="GQY740"/>
      <c r="GQZ740"/>
      <c r="GRA740"/>
      <c r="GRB740"/>
      <c r="GRC740"/>
      <c r="GRD740"/>
      <c r="GRE740"/>
      <c r="GRF740"/>
      <c r="GRG740"/>
      <c r="GRH740"/>
      <c r="GRI740"/>
      <c r="GRJ740"/>
      <c r="GRK740"/>
      <c r="GRL740"/>
      <c r="GRM740"/>
      <c r="GRN740"/>
      <c r="GRO740"/>
      <c r="GRP740"/>
      <c r="GRQ740"/>
      <c r="GRR740"/>
      <c r="GRS740"/>
      <c r="GRT740"/>
      <c r="GRU740"/>
      <c r="GRV740"/>
      <c r="GRW740"/>
      <c r="GRX740"/>
      <c r="GRY740"/>
      <c r="GRZ740"/>
      <c r="GSA740"/>
      <c r="GSB740"/>
      <c r="GSC740"/>
      <c r="GSD740"/>
      <c r="GSE740"/>
      <c r="GSF740"/>
      <c r="GSG740"/>
      <c r="GSH740"/>
      <c r="GSI740"/>
      <c r="GSJ740"/>
      <c r="GSK740"/>
      <c r="GSL740"/>
      <c r="GSM740"/>
      <c r="GSN740"/>
      <c r="GSO740"/>
      <c r="GSP740"/>
      <c r="GSQ740"/>
      <c r="GSR740"/>
      <c r="GSS740"/>
      <c r="GST740"/>
      <c r="GSU740"/>
      <c r="GSV740"/>
      <c r="GSW740"/>
      <c r="GSX740"/>
      <c r="GSY740"/>
      <c r="GSZ740"/>
      <c r="GTA740"/>
      <c r="GTB740"/>
      <c r="GTC740"/>
      <c r="GTD740"/>
      <c r="GTE740"/>
      <c r="GTF740"/>
      <c r="GTG740"/>
      <c r="GTH740"/>
      <c r="GTI740"/>
      <c r="GTJ740"/>
      <c r="GTK740"/>
      <c r="GTL740"/>
      <c r="GTM740"/>
      <c r="GTN740"/>
      <c r="GTO740"/>
      <c r="GTP740"/>
      <c r="GTQ740"/>
      <c r="GTR740"/>
      <c r="GTS740"/>
      <c r="GTT740"/>
      <c r="GTU740"/>
      <c r="GTV740"/>
      <c r="GTW740"/>
      <c r="GTX740"/>
      <c r="GTY740"/>
      <c r="GTZ740"/>
      <c r="GUA740"/>
      <c r="GUB740"/>
      <c r="GUC740"/>
      <c r="GUD740"/>
      <c r="GUE740"/>
      <c r="GUF740"/>
      <c r="GUG740"/>
      <c r="GUH740"/>
      <c r="GUI740"/>
      <c r="GUJ740"/>
      <c r="GUK740"/>
      <c r="GUL740"/>
      <c r="GUM740"/>
      <c r="GUN740"/>
      <c r="GUO740"/>
      <c r="GUP740"/>
      <c r="GUQ740"/>
      <c r="GUR740"/>
      <c r="GUS740"/>
      <c r="GUT740"/>
      <c r="GUU740"/>
      <c r="GUV740"/>
      <c r="GUW740"/>
      <c r="GUX740"/>
      <c r="GUY740"/>
      <c r="GUZ740"/>
      <c r="GVA740"/>
      <c r="GVB740"/>
      <c r="GVC740"/>
      <c r="GVD740"/>
      <c r="GVE740"/>
      <c r="GVF740"/>
      <c r="GVG740"/>
      <c r="GVH740"/>
      <c r="GVI740"/>
      <c r="GVJ740"/>
      <c r="GVK740"/>
      <c r="GVL740"/>
      <c r="GVM740"/>
      <c r="GVN740"/>
      <c r="GVO740"/>
      <c r="GVP740"/>
      <c r="GVQ740"/>
      <c r="GVR740"/>
      <c r="GVS740"/>
      <c r="GVT740"/>
      <c r="GVU740"/>
      <c r="GVV740"/>
      <c r="GVW740"/>
      <c r="GVX740"/>
      <c r="GVY740"/>
      <c r="GVZ740"/>
      <c r="GWA740"/>
      <c r="GWB740"/>
      <c r="GWC740"/>
      <c r="GWD740"/>
      <c r="GWE740"/>
      <c r="GWF740"/>
      <c r="GWG740"/>
      <c r="GWH740"/>
      <c r="GWI740"/>
      <c r="GWJ740"/>
      <c r="GWK740"/>
      <c r="GWL740"/>
      <c r="GWM740"/>
      <c r="GWN740"/>
      <c r="GWO740"/>
      <c r="GWP740"/>
      <c r="GWQ740"/>
      <c r="GWR740"/>
      <c r="GWS740"/>
      <c r="GWT740"/>
      <c r="GWU740"/>
      <c r="GWV740"/>
      <c r="GWW740"/>
      <c r="GWX740"/>
      <c r="GWY740"/>
      <c r="GWZ740"/>
      <c r="GXA740"/>
      <c r="GXB740"/>
      <c r="GXC740"/>
      <c r="GXD740"/>
      <c r="GXE740"/>
      <c r="GXF740"/>
      <c r="GXG740"/>
      <c r="GXH740"/>
      <c r="GXI740"/>
      <c r="GXJ740"/>
      <c r="GXK740"/>
      <c r="GXL740"/>
      <c r="GXM740"/>
      <c r="GXN740"/>
      <c r="GXO740"/>
      <c r="GXP740"/>
      <c r="GXQ740"/>
      <c r="GXR740"/>
      <c r="GXS740"/>
      <c r="GXT740"/>
      <c r="GXU740"/>
      <c r="GXV740"/>
      <c r="GXW740"/>
      <c r="GXX740"/>
      <c r="GXY740"/>
      <c r="GXZ740"/>
      <c r="GYA740"/>
      <c r="GYB740"/>
      <c r="GYC740"/>
      <c r="GYD740"/>
      <c r="GYE740"/>
      <c r="GYF740"/>
      <c r="GYG740"/>
      <c r="GYH740"/>
      <c r="GYI740"/>
      <c r="GYJ740"/>
      <c r="GYK740"/>
      <c r="GYL740"/>
      <c r="GYM740"/>
      <c r="GYN740"/>
      <c r="GYO740"/>
      <c r="GYP740"/>
      <c r="GYQ740"/>
      <c r="GYR740"/>
      <c r="GYS740"/>
      <c r="GYT740"/>
      <c r="GYU740"/>
      <c r="GYV740"/>
      <c r="GYW740"/>
      <c r="GYX740"/>
      <c r="GYY740"/>
      <c r="GYZ740"/>
      <c r="GZA740"/>
      <c r="GZB740"/>
      <c r="GZC740"/>
      <c r="GZD740"/>
      <c r="GZE740"/>
      <c r="GZF740"/>
      <c r="GZG740"/>
      <c r="GZH740"/>
      <c r="GZI740"/>
      <c r="GZJ740"/>
      <c r="GZK740"/>
      <c r="GZL740"/>
      <c r="GZM740"/>
      <c r="GZN740"/>
      <c r="GZO740"/>
      <c r="GZP740"/>
      <c r="GZQ740"/>
      <c r="GZR740"/>
      <c r="GZS740"/>
      <c r="GZT740"/>
      <c r="GZU740"/>
      <c r="GZV740"/>
      <c r="GZW740"/>
      <c r="GZX740"/>
      <c r="GZY740"/>
      <c r="GZZ740"/>
      <c r="HAA740"/>
      <c r="HAB740"/>
      <c r="HAC740"/>
      <c r="HAD740"/>
      <c r="HAE740"/>
      <c r="HAF740"/>
      <c r="HAG740"/>
      <c r="HAH740"/>
      <c r="HAI740"/>
      <c r="HAJ740"/>
      <c r="HAK740"/>
      <c r="HAL740"/>
      <c r="HAM740"/>
      <c r="HAN740"/>
      <c r="HAO740"/>
      <c r="HAP740"/>
      <c r="HAQ740"/>
      <c r="HAR740"/>
      <c r="HAS740"/>
      <c r="HAT740"/>
      <c r="HAU740"/>
      <c r="HAV740"/>
      <c r="HAW740"/>
      <c r="HAX740"/>
      <c r="HAY740"/>
      <c r="HAZ740"/>
      <c r="HBA740"/>
      <c r="HBB740"/>
      <c r="HBC740"/>
      <c r="HBD740"/>
      <c r="HBE740"/>
      <c r="HBF740"/>
      <c r="HBG740"/>
      <c r="HBH740"/>
      <c r="HBI740"/>
      <c r="HBJ740"/>
      <c r="HBK740"/>
      <c r="HBL740"/>
      <c r="HBM740"/>
      <c r="HBN740"/>
      <c r="HBO740"/>
      <c r="HBP740"/>
      <c r="HBQ740"/>
      <c r="HBR740"/>
      <c r="HBS740"/>
      <c r="HBT740"/>
      <c r="HBU740"/>
      <c r="HBV740"/>
      <c r="HBW740"/>
      <c r="HBX740"/>
      <c r="HBY740"/>
      <c r="HBZ740"/>
      <c r="HCA740"/>
      <c r="HCB740"/>
      <c r="HCC740"/>
      <c r="HCD740"/>
      <c r="HCE740"/>
      <c r="HCF740"/>
      <c r="HCG740"/>
      <c r="HCH740"/>
      <c r="HCI740"/>
      <c r="HCJ740"/>
      <c r="HCK740"/>
      <c r="HCL740"/>
      <c r="HCM740"/>
      <c r="HCN740"/>
      <c r="HCO740"/>
      <c r="HCP740"/>
      <c r="HCQ740"/>
      <c r="HCR740"/>
      <c r="HCS740"/>
      <c r="HCT740"/>
      <c r="HCU740"/>
      <c r="HCV740"/>
      <c r="HCW740"/>
      <c r="HCX740"/>
      <c r="HCY740"/>
      <c r="HCZ740"/>
      <c r="HDA740"/>
      <c r="HDB740"/>
      <c r="HDC740"/>
      <c r="HDD740"/>
      <c r="HDE740"/>
      <c r="HDF740"/>
      <c r="HDG740"/>
      <c r="HDH740"/>
      <c r="HDI740"/>
      <c r="HDJ740"/>
      <c r="HDK740"/>
      <c r="HDL740"/>
      <c r="HDM740"/>
      <c r="HDN740"/>
      <c r="HDO740"/>
      <c r="HDP740"/>
      <c r="HDQ740"/>
      <c r="HDR740"/>
      <c r="HDS740"/>
      <c r="HDT740"/>
      <c r="HDU740"/>
      <c r="HDV740"/>
      <c r="HDW740"/>
      <c r="HDX740"/>
      <c r="HDY740"/>
      <c r="HDZ740"/>
      <c r="HEA740"/>
      <c r="HEB740"/>
      <c r="HEC740"/>
      <c r="HED740"/>
      <c r="HEE740"/>
      <c r="HEF740"/>
      <c r="HEG740"/>
      <c r="HEH740"/>
      <c r="HEI740"/>
      <c r="HEJ740"/>
      <c r="HEK740"/>
      <c r="HEL740"/>
      <c r="HEM740"/>
      <c r="HEN740"/>
      <c r="HEO740"/>
      <c r="HEP740"/>
      <c r="HEQ740"/>
      <c r="HER740"/>
      <c r="HES740"/>
      <c r="HET740"/>
      <c r="HEU740"/>
      <c r="HEV740"/>
      <c r="HEW740"/>
      <c r="HEX740"/>
      <c r="HEY740"/>
      <c r="HEZ740"/>
      <c r="HFA740"/>
      <c r="HFB740"/>
      <c r="HFC740"/>
      <c r="HFD740"/>
      <c r="HFE740"/>
      <c r="HFF740"/>
      <c r="HFG740"/>
      <c r="HFH740"/>
      <c r="HFI740"/>
      <c r="HFJ740"/>
      <c r="HFK740"/>
      <c r="HFL740"/>
      <c r="HFM740"/>
      <c r="HFN740"/>
      <c r="HFO740"/>
      <c r="HFP740"/>
      <c r="HFQ740"/>
      <c r="HFR740"/>
      <c r="HFS740"/>
      <c r="HFT740"/>
      <c r="HFU740"/>
      <c r="HFV740"/>
      <c r="HFW740"/>
      <c r="HFX740"/>
      <c r="HFY740"/>
      <c r="HFZ740"/>
      <c r="HGA740"/>
      <c r="HGB740"/>
      <c r="HGC740"/>
      <c r="HGD740"/>
      <c r="HGE740"/>
      <c r="HGF740"/>
      <c r="HGG740"/>
      <c r="HGH740"/>
      <c r="HGI740"/>
      <c r="HGJ740"/>
      <c r="HGK740"/>
      <c r="HGL740"/>
      <c r="HGM740"/>
      <c r="HGN740"/>
      <c r="HGO740"/>
      <c r="HGP740"/>
      <c r="HGQ740"/>
      <c r="HGR740"/>
      <c r="HGS740"/>
      <c r="HGT740"/>
      <c r="HGU740"/>
      <c r="HGV740"/>
      <c r="HGW740"/>
      <c r="HGX740"/>
      <c r="HGY740"/>
      <c r="HGZ740"/>
      <c r="HHA740"/>
      <c r="HHB740"/>
      <c r="HHC740"/>
      <c r="HHD740"/>
      <c r="HHE740"/>
      <c r="HHF740"/>
      <c r="HHG740"/>
      <c r="HHH740"/>
      <c r="HHI740"/>
      <c r="HHJ740"/>
      <c r="HHK740"/>
      <c r="HHL740"/>
      <c r="HHM740"/>
      <c r="HHN740"/>
      <c r="HHO740"/>
      <c r="HHP740"/>
      <c r="HHQ740"/>
      <c r="HHR740"/>
      <c r="HHS740"/>
      <c r="HHT740"/>
      <c r="HHU740"/>
      <c r="HHV740"/>
      <c r="HHW740"/>
      <c r="HHX740"/>
      <c r="HHY740"/>
      <c r="HHZ740"/>
      <c r="HIA740"/>
      <c r="HIB740"/>
      <c r="HIC740"/>
      <c r="HID740"/>
      <c r="HIE740"/>
      <c r="HIF740"/>
      <c r="HIG740"/>
      <c r="HIH740"/>
      <c r="HII740"/>
      <c r="HIJ740"/>
      <c r="HIK740"/>
      <c r="HIL740"/>
      <c r="HIM740"/>
      <c r="HIN740"/>
      <c r="HIO740"/>
      <c r="HIP740"/>
      <c r="HIQ740"/>
      <c r="HIR740"/>
      <c r="HIS740"/>
      <c r="HIT740"/>
      <c r="HIU740"/>
      <c r="HIV740"/>
      <c r="HIW740"/>
      <c r="HIX740"/>
      <c r="HIY740"/>
      <c r="HIZ740"/>
      <c r="HJA740"/>
      <c r="HJB740"/>
      <c r="HJC740"/>
      <c r="HJD740"/>
      <c r="HJE740"/>
      <c r="HJF740"/>
      <c r="HJG740"/>
      <c r="HJH740"/>
      <c r="HJI740"/>
      <c r="HJJ740"/>
      <c r="HJK740"/>
      <c r="HJL740"/>
      <c r="HJM740"/>
      <c r="HJN740"/>
      <c r="HJO740"/>
      <c r="HJP740"/>
      <c r="HJQ740"/>
      <c r="HJR740"/>
      <c r="HJS740"/>
      <c r="HJT740"/>
      <c r="HJU740"/>
      <c r="HJV740"/>
      <c r="HJW740"/>
      <c r="HJX740"/>
      <c r="HJY740"/>
      <c r="HJZ740"/>
      <c r="HKA740"/>
      <c r="HKB740"/>
      <c r="HKC740"/>
      <c r="HKD740"/>
      <c r="HKE740"/>
      <c r="HKF740"/>
      <c r="HKG740"/>
      <c r="HKH740"/>
      <c r="HKI740"/>
      <c r="HKJ740"/>
      <c r="HKK740"/>
      <c r="HKL740"/>
      <c r="HKM740"/>
      <c r="HKN740"/>
      <c r="HKO740"/>
      <c r="HKP740"/>
      <c r="HKQ740"/>
      <c r="HKR740"/>
      <c r="HKS740"/>
      <c r="HKT740"/>
      <c r="HKU740"/>
      <c r="HKV740"/>
      <c r="HKW740"/>
      <c r="HKX740"/>
      <c r="HKY740"/>
      <c r="HKZ740"/>
      <c r="HLA740"/>
      <c r="HLB740"/>
      <c r="HLC740"/>
      <c r="HLD740"/>
      <c r="HLE740"/>
      <c r="HLF740"/>
      <c r="HLG740"/>
      <c r="HLH740"/>
      <c r="HLI740"/>
      <c r="HLJ740"/>
      <c r="HLK740"/>
      <c r="HLL740"/>
      <c r="HLM740"/>
      <c r="HLN740"/>
      <c r="HLO740"/>
      <c r="HLP740"/>
      <c r="HLQ740"/>
      <c r="HLR740"/>
      <c r="HLS740"/>
      <c r="HLT740"/>
      <c r="HLU740"/>
      <c r="HLV740"/>
      <c r="HLW740"/>
      <c r="HLX740"/>
      <c r="HLY740"/>
      <c r="HLZ740"/>
      <c r="HMA740"/>
      <c r="HMB740"/>
      <c r="HMC740"/>
      <c r="HMD740"/>
      <c r="HME740"/>
      <c r="HMF740"/>
      <c r="HMG740"/>
      <c r="HMH740"/>
      <c r="HMI740"/>
      <c r="HMJ740"/>
      <c r="HMK740"/>
      <c r="HML740"/>
      <c r="HMM740"/>
      <c r="HMN740"/>
      <c r="HMO740"/>
      <c r="HMP740"/>
      <c r="HMQ740"/>
      <c r="HMR740"/>
      <c r="HMS740"/>
      <c r="HMT740"/>
      <c r="HMU740"/>
      <c r="HMV740"/>
      <c r="HMW740"/>
      <c r="HMX740"/>
      <c r="HMY740"/>
      <c r="HMZ740"/>
      <c r="HNA740"/>
      <c r="HNB740"/>
      <c r="HNC740"/>
      <c r="HND740"/>
      <c r="HNE740"/>
      <c r="HNF740"/>
      <c r="HNG740"/>
      <c r="HNH740"/>
      <c r="HNI740"/>
      <c r="HNJ740"/>
      <c r="HNK740"/>
      <c r="HNL740"/>
      <c r="HNM740"/>
      <c r="HNN740"/>
      <c r="HNO740"/>
      <c r="HNP740"/>
      <c r="HNQ740"/>
      <c r="HNR740"/>
      <c r="HNS740"/>
      <c r="HNT740"/>
      <c r="HNU740"/>
      <c r="HNV740"/>
      <c r="HNW740"/>
      <c r="HNX740"/>
      <c r="HNY740"/>
      <c r="HNZ740"/>
      <c r="HOA740"/>
      <c r="HOB740"/>
      <c r="HOC740"/>
      <c r="HOD740"/>
      <c r="HOE740"/>
      <c r="HOF740"/>
      <c r="HOG740"/>
      <c r="HOH740"/>
      <c r="HOI740"/>
      <c r="HOJ740"/>
      <c r="HOK740"/>
      <c r="HOL740"/>
      <c r="HOM740"/>
      <c r="HON740"/>
      <c r="HOO740"/>
      <c r="HOP740"/>
      <c r="HOQ740"/>
      <c r="HOR740"/>
      <c r="HOS740"/>
      <c r="HOT740"/>
      <c r="HOU740"/>
      <c r="HOV740"/>
      <c r="HOW740"/>
      <c r="HOX740"/>
      <c r="HOY740"/>
      <c r="HOZ740"/>
      <c r="HPA740"/>
      <c r="HPB740"/>
      <c r="HPC740"/>
      <c r="HPD740"/>
      <c r="HPE740"/>
      <c r="HPF740"/>
      <c r="HPG740"/>
      <c r="HPH740"/>
      <c r="HPI740"/>
      <c r="HPJ740"/>
      <c r="HPK740"/>
      <c r="HPL740"/>
      <c r="HPM740"/>
      <c r="HPN740"/>
      <c r="HPO740"/>
      <c r="HPP740"/>
      <c r="HPQ740"/>
      <c r="HPR740"/>
      <c r="HPS740"/>
      <c r="HPT740"/>
      <c r="HPU740"/>
      <c r="HPV740"/>
      <c r="HPW740"/>
      <c r="HPX740"/>
      <c r="HPY740"/>
      <c r="HPZ740"/>
      <c r="HQA740"/>
      <c r="HQB740"/>
      <c r="HQC740"/>
      <c r="HQD740"/>
      <c r="HQE740"/>
      <c r="HQF740"/>
      <c r="HQG740"/>
      <c r="HQH740"/>
      <c r="HQI740"/>
      <c r="HQJ740"/>
      <c r="HQK740"/>
      <c r="HQL740"/>
      <c r="HQM740"/>
      <c r="HQN740"/>
      <c r="HQO740"/>
      <c r="HQP740"/>
      <c r="HQQ740"/>
      <c r="HQR740"/>
      <c r="HQS740"/>
      <c r="HQT740"/>
      <c r="HQU740"/>
      <c r="HQV740"/>
      <c r="HQW740"/>
      <c r="HQX740"/>
      <c r="HQY740"/>
      <c r="HQZ740"/>
      <c r="HRA740"/>
      <c r="HRB740"/>
      <c r="HRC740"/>
      <c r="HRD740"/>
      <c r="HRE740"/>
      <c r="HRF740"/>
      <c r="HRG740"/>
      <c r="HRH740"/>
      <c r="HRI740"/>
      <c r="HRJ740"/>
      <c r="HRK740"/>
      <c r="HRL740"/>
      <c r="HRM740"/>
      <c r="HRN740"/>
      <c r="HRO740"/>
      <c r="HRP740"/>
      <c r="HRQ740"/>
      <c r="HRR740"/>
      <c r="HRS740"/>
      <c r="HRT740"/>
      <c r="HRU740"/>
      <c r="HRV740"/>
      <c r="HRW740"/>
      <c r="HRX740"/>
      <c r="HRY740"/>
      <c r="HRZ740"/>
      <c r="HSA740"/>
      <c r="HSB740"/>
      <c r="HSC740"/>
      <c r="HSD740"/>
      <c r="HSE740"/>
      <c r="HSF740"/>
      <c r="HSG740"/>
      <c r="HSH740"/>
      <c r="HSI740"/>
      <c r="HSJ740"/>
      <c r="HSK740"/>
      <c r="HSL740"/>
      <c r="HSM740"/>
      <c r="HSN740"/>
      <c r="HSO740"/>
      <c r="HSP740"/>
      <c r="HSQ740"/>
      <c r="HSR740"/>
      <c r="HSS740"/>
      <c r="HST740"/>
      <c r="HSU740"/>
      <c r="HSV740"/>
      <c r="HSW740"/>
      <c r="HSX740"/>
      <c r="HSY740"/>
      <c r="HSZ740"/>
      <c r="HTA740"/>
      <c r="HTB740"/>
      <c r="HTC740"/>
      <c r="HTD740"/>
      <c r="HTE740"/>
      <c r="HTF740"/>
      <c r="HTG740"/>
      <c r="HTH740"/>
      <c r="HTI740"/>
      <c r="HTJ740"/>
      <c r="HTK740"/>
      <c r="HTL740"/>
      <c r="HTM740"/>
      <c r="HTN740"/>
      <c r="HTO740"/>
      <c r="HTP740"/>
      <c r="HTQ740"/>
      <c r="HTR740"/>
      <c r="HTS740"/>
      <c r="HTT740"/>
      <c r="HTU740"/>
      <c r="HTV740"/>
      <c r="HTW740"/>
      <c r="HTX740"/>
      <c r="HTY740"/>
      <c r="HTZ740"/>
      <c r="HUA740"/>
      <c r="HUB740"/>
      <c r="HUC740"/>
      <c r="HUD740"/>
      <c r="HUE740"/>
      <c r="HUF740"/>
      <c r="HUG740"/>
      <c r="HUH740"/>
      <c r="HUI740"/>
      <c r="HUJ740"/>
      <c r="HUK740"/>
      <c r="HUL740"/>
      <c r="HUM740"/>
      <c r="HUN740"/>
      <c r="HUO740"/>
      <c r="HUP740"/>
      <c r="HUQ740"/>
      <c r="HUR740"/>
      <c r="HUS740"/>
      <c r="HUT740"/>
      <c r="HUU740"/>
      <c r="HUV740"/>
      <c r="HUW740"/>
      <c r="HUX740"/>
      <c r="HUY740"/>
      <c r="HUZ740"/>
      <c r="HVA740"/>
      <c r="HVB740"/>
      <c r="HVC740"/>
      <c r="HVD740"/>
      <c r="HVE740"/>
      <c r="HVF740"/>
      <c r="HVG740"/>
      <c r="HVH740"/>
      <c r="HVI740"/>
      <c r="HVJ740"/>
      <c r="HVK740"/>
      <c r="HVL740"/>
      <c r="HVM740"/>
      <c r="HVN740"/>
      <c r="HVO740"/>
      <c r="HVP740"/>
      <c r="HVQ740"/>
      <c r="HVR740"/>
      <c r="HVS740"/>
      <c r="HVT740"/>
      <c r="HVU740"/>
      <c r="HVV740"/>
      <c r="HVW740"/>
      <c r="HVX740"/>
      <c r="HVY740"/>
      <c r="HVZ740"/>
      <c r="HWA740"/>
      <c r="HWB740"/>
      <c r="HWC740"/>
      <c r="HWD740"/>
      <c r="HWE740"/>
      <c r="HWF740"/>
      <c r="HWG740"/>
      <c r="HWH740"/>
      <c r="HWI740"/>
      <c r="HWJ740"/>
      <c r="HWK740"/>
      <c r="HWL740"/>
      <c r="HWM740"/>
      <c r="HWN740"/>
      <c r="HWO740"/>
      <c r="HWP740"/>
      <c r="HWQ740"/>
      <c r="HWR740"/>
      <c r="HWS740"/>
      <c r="HWT740"/>
      <c r="HWU740"/>
      <c r="HWV740"/>
      <c r="HWW740"/>
      <c r="HWX740"/>
      <c r="HWY740"/>
      <c r="HWZ740"/>
      <c r="HXA740"/>
      <c r="HXB740"/>
      <c r="HXC740"/>
      <c r="HXD740"/>
      <c r="HXE740"/>
      <c r="HXF740"/>
      <c r="HXG740"/>
      <c r="HXH740"/>
      <c r="HXI740"/>
      <c r="HXJ740"/>
      <c r="HXK740"/>
      <c r="HXL740"/>
      <c r="HXM740"/>
      <c r="HXN740"/>
      <c r="HXO740"/>
      <c r="HXP740"/>
      <c r="HXQ740"/>
      <c r="HXR740"/>
      <c r="HXS740"/>
      <c r="HXT740"/>
      <c r="HXU740"/>
      <c r="HXV740"/>
      <c r="HXW740"/>
      <c r="HXX740"/>
      <c r="HXY740"/>
      <c r="HXZ740"/>
      <c r="HYA740"/>
      <c r="HYB740"/>
      <c r="HYC740"/>
      <c r="HYD740"/>
      <c r="HYE740"/>
      <c r="HYF740"/>
      <c r="HYG740"/>
      <c r="HYH740"/>
      <c r="HYI740"/>
      <c r="HYJ740"/>
      <c r="HYK740"/>
      <c r="HYL740"/>
      <c r="HYM740"/>
      <c r="HYN740"/>
      <c r="HYO740"/>
      <c r="HYP740"/>
      <c r="HYQ740"/>
      <c r="HYR740"/>
      <c r="HYS740"/>
      <c r="HYT740"/>
      <c r="HYU740"/>
      <c r="HYV740"/>
      <c r="HYW740"/>
      <c r="HYX740"/>
      <c r="HYY740"/>
      <c r="HYZ740"/>
      <c r="HZA740"/>
      <c r="HZB740"/>
      <c r="HZC740"/>
      <c r="HZD740"/>
      <c r="HZE740"/>
      <c r="HZF740"/>
      <c r="HZG740"/>
      <c r="HZH740"/>
      <c r="HZI740"/>
      <c r="HZJ740"/>
      <c r="HZK740"/>
      <c r="HZL740"/>
      <c r="HZM740"/>
      <c r="HZN740"/>
      <c r="HZO740"/>
      <c r="HZP740"/>
      <c r="HZQ740"/>
      <c r="HZR740"/>
      <c r="HZS740"/>
      <c r="HZT740"/>
      <c r="HZU740"/>
      <c r="HZV740"/>
      <c r="HZW740"/>
      <c r="HZX740"/>
      <c r="HZY740"/>
      <c r="HZZ740"/>
      <c r="IAA740"/>
      <c r="IAB740"/>
      <c r="IAC740"/>
      <c r="IAD740"/>
      <c r="IAE740"/>
      <c r="IAF740"/>
      <c r="IAG740"/>
      <c r="IAH740"/>
      <c r="IAI740"/>
      <c r="IAJ740"/>
      <c r="IAK740"/>
      <c r="IAL740"/>
      <c r="IAM740"/>
      <c r="IAN740"/>
      <c r="IAO740"/>
      <c r="IAP740"/>
      <c r="IAQ740"/>
      <c r="IAR740"/>
      <c r="IAS740"/>
      <c r="IAT740"/>
      <c r="IAU740"/>
      <c r="IAV740"/>
      <c r="IAW740"/>
      <c r="IAX740"/>
      <c r="IAY740"/>
      <c r="IAZ740"/>
      <c r="IBA740"/>
      <c r="IBB740"/>
      <c r="IBC740"/>
      <c r="IBD740"/>
      <c r="IBE740"/>
      <c r="IBF740"/>
      <c r="IBG740"/>
      <c r="IBH740"/>
      <c r="IBI740"/>
      <c r="IBJ740"/>
      <c r="IBK740"/>
      <c r="IBL740"/>
      <c r="IBM740"/>
      <c r="IBN740"/>
      <c r="IBO740"/>
      <c r="IBP740"/>
      <c r="IBQ740"/>
      <c r="IBR740"/>
      <c r="IBS740"/>
      <c r="IBT740"/>
      <c r="IBU740"/>
      <c r="IBV740"/>
      <c r="IBW740"/>
      <c r="IBX740"/>
      <c r="IBY740"/>
      <c r="IBZ740"/>
      <c r="ICA740"/>
      <c r="ICB740"/>
      <c r="ICC740"/>
      <c r="ICD740"/>
      <c r="ICE740"/>
      <c r="ICF740"/>
      <c r="ICG740"/>
      <c r="ICH740"/>
      <c r="ICI740"/>
      <c r="ICJ740"/>
      <c r="ICK740"/>
      <c r="ICL740"/>
      <c r="ICM740"/>
      <c r="ICN740"/>
      <c r="ICO740"/>
      <c r="ICP740"/>
      <c r="ICQ740"/>
      <c r="ICR740"/>
      <c r="ICS740"/>
      <c r="ICT740"/>
      <c r="ICU740"/>
      <c r="ICV740"/>
      <c r="ICW740"/>
      <c r="ICX740"/>
      <c r="ICY740"/>
      <c r="ICZ740"/>
      <c r="IDA740"/>
      <c r="IDB740"/>
      <c r="IDC740"/>
      <c r="IDD740"/>
      <c r="IDE740"/>
      <c r="IDF740"/>
      <c r="IDG740"/>
      <c r="IDH740"/>
      <c r="IDI740"/>
      <c r="IDJ740"/>
      <c r="IDK740"/>
      <c r="IDL740"/>
      <c r="IDM740"/>
      <c r="IDN740"/>
      <c r="IDO740"/>
      <c r="IDP740"/>
      <c r="IDQ740"/>
      <c r="IDR740"/>
      <c r="IDS740"/>
      <c r="IDT740"/>
      <c r="IDU740"/>
      <c r="IDV740"/>
      <c r="IDW740"/>
      <c r="IDX740"/>
      <c r="IDY740"/>
      <c r="IDZ740"/>
      <c r="IEA740"/>
      <c r="IEB740"/>
      <c r="IEC740"/>
      <c r="IED740"/>
      <c r="IEE740"/>
      <c r="IEF740"/>
      <c r="IEG740"/>
      <c r="IEH740"/>
      <c r="IEI740"/>
      <c r="IEJ740"/>
      <c r="IEK740"/>
      <c r="IEL740"/>
      <c r="IEM740"/>
      <c r="IEN740"/>
      <c r="IEO740"/>
      <c r="IEP740"/>
      <c r="IEQ740"/>
      <c r="IER740"/>
      <c r="IES740"/>
      <c r="IET740"/>
      <c r="IEU740"/>
      <c r="IEV740"/>
      <c r="IEW740"/>
      <c r="IEX740"/>
      <c r="IEY740"/>
      <c r="IEZ740"/>
      <c r="IFA740"/>
      <c r="IFB740"/>
      <c r="IFC740"/>
      <c r="IFD740"/>
      <c r="IFE740"/>
      <c r="IFF740"/>
      <c r="IFG740"/>
      <c r="IFH740"/>
      <c r="IFI740"/>
      <c r="IFJ740"/>
      <c r="IFK740"/>
      <c r="IFL740"/>
      <c r="IFM740"/>
      <c r="IFN740"/>
      <c r="IFO740"/>
      <c r="IFP740"/>
      <c r="IFQ740"/>
      <c r="IFR740"/>
      <c r="IFS740"/>
      <c r="IFT740"/>
      <c r="IFU740"/>
      <c r="IFV740"/>
      <c r="IFW740"/>
      <c r="IFX740"/>
      <c r="IFY740"/>
      <c r="IFZ740"/>
      <c r="IGA740"/>
      <c r="IGB740"/>
      <c r="IGC740"/>
      <c r="IGD740"/>
      <c r="IGE740"/>
      <c r="IGF740"/>
      <c r="IGG740"/>
      <c r="IGH740"/>
      <c r="IGI740"/>
      <c r="IGJ740"/>
      <c r="IGK740"/>
      <c r="IGL740"/>
      <c r="IGM740"/>
      <c r="IGN740"/>
      <c r="IGO740"/>
      <c r="IGP740"/>
      <c r="IGQ740"/>
      <c r="IGR740"/>
      <c r="IGS740"/>
      <c r="IGT740"/>
      <c r="IGU740"/>
      <c r="IGV740"/>
      <c r="IGW740"/>
      <c r="IGX740"/>
      <c r="IGY740"/>
      <c r="IGZ740"/>
      <c r="IHA740"/>
      <c r="IHB740"/>
      <c r="IHC740"/>
      <c r="IHD740"/>
      <c r="IHE740"/>
      <c r="IHF740"/>
      <c r="IHG740"/>
      <c r="IHH740"/>
      <c r="IHI740"/>
      <c r="IHJ740"/>
      <c r="IHK740"/>
      <c r="IHL740"/>
      <c r="IHM740"/>
      <c r="IHN740"/>
      <c r="IHO740"/>
      <c r="IHP740"/>
      <c r="IHQ740"/>
      <c r="IHR740"/>
      <c r="IHS740"/>
      <c r="IHT740"/>
      <c r="IHU740"/>
      <c r="IHV740"/>
      <c r="IHW740"/>
      <c r="IHX740"/>
      <c r="IHY740"/>
      <c r="IHZ740"/>
      <c r="IIA740"/>
      <c r="IIB740"/>
      <c r="IIC740"/>
      <c r="IID740"/>
      <c r="IIE740"/>
      <c r="IIF740"/>
      <c r="IIG740"/>
      <c r="IIH740"/>
      <c r="III740"/>
      <c r="IIJ740"/>
      <c r="IIK740"/>
      <c r="IIL740"/>
      <c r="IIM740"/>
      <c r="IIN740"/>
      <c r="IIO740"/>
      <c r="IIP740"/>
      <c r="IIQ740"/>
      <c r="IIR740"/>
      <c r="IIS740"/>
      <c r="IIT740"/>
      <c r="IIU740"/>
      <c r="IIV740"/>
      <c r="IIW740"/>
      <c r="IIX740"/>
      <c r="IIY740"/>
      <c r="IIZ740"/>
      <c r="IJA740"/>
      <c r="IJB740"/>
      <c r="IJC740"/>
      <c r="IJD740"/>
      <c r="IJE740"/>
      <c r="IJF740"/>
      <c r="IJG740"/>
      <c r="IJH740"/>
      <c r="IJI740"/>
      <c r="IJJ740"/>
      <c r="IJK740"/>
      <c r="IJL740"/>
      <c r="IJM740"/>
      <c r="IJN740"/>
      <c r="IJO740"/>
      <c r="IJP740"/>
      <c r="IJQ740"/>
      <c r="IJR740"/>
      <c r="IJS740"/>
      <c r="IJT740"/>
      <c r="IJU740"/>
      <c r="IJV740"/>
      <c r="IJW740"/>
      <c r="IJX740"/>
      <c r="IJY740"/>
      <c r="IJZ740"/>
      <c r="IKA740"/>
      <c r="IKB740"/>
      <c r="IKC740"/>
      <c r="IKD740"/>
      <c r="IKE740"/>
      <c r="IKF740"/>
      <c r="IKG740"/>
      <c r="IKH740"/>
      <c r="IKI740"/>
      <c r="IKJ740"/>
      <c r="IKK740"/>
      <c r="IKL740"/>
      <c r="IKM740"/>
      <c r="IKN740"/>
      <c r="IKO740"/>
      <c r="IKP740"/>
      <c r="IKQ740"/>
      <c r="IKR740"/>
      <c r="IKS740"/>
      <c r="IKT740"/>
      <c r="IKU740"/>
      <c r="IKV740"/>
      <c r="IKW740"/>
      <c r="IKX740"/>
      <c r="IKY740"/>
      <c r="IKZ740"/>
      <c r="ILA740"/>
      <c r="ILB740"/>
      <c r="ILC740"/>
      <c r="ILD740"/>
      <c r="ILE740"/>
      <c r="ILF740"/>
      <c r="ILG740"/>
      <c r="ILH740"/>
      <c r="ILI740"/>
      <c r="ILJ740"/>
      <c r="ILK740"/>
      <c r="ILL740"/>
      <c r="ILM740"/>
      <c r="ILN740"/>
      <c r="ILO740"/>
      <c r="ILP740"/>
      <c r="ILQ740"/>
      <c r="ILR740"/>
      <c r="ILS740"/>
      <c r="ILT740"/>
      <c r="ILU740"/>
      <c r="ILV740"/>
      <c r="ILW740"/>
      <c r="ILX740"/>
      <c r="ILY740"/>
      <c r="ILZ740"/>
      <c r="IMA740"/>
      <c r="IMB740"/>
      <c r="IMC740"/>
      <c r="IMD740"/>
      <c r="IME740"/>
      <c r="IMF740"/>
      <c r="IMG740"/>
      <c r="IMH740"/>
      <c r="IMI740"/>
      <c r="IMJ740"/>
      <c r="IMK740"/>
      <c r="IML740"/>
      <c r="IMM740"/>
      <c r="IMN740"/>
      <c r="IMO740"/>
      <c r="IMP740"/>
      <c r="IMQ740"/>
      <c r="IMR740"/>
      <c r="IMS740"/>
      <c r="IMT740"/>
      <c r="IMU740"/>
      <c r="IMV740"/>
      <c r="IMW740"/>
      <c r="IMX740"/>
      <c r="IMY740"/>
      <c r="IMZ740"/>
      <c r="INA740"/>
      <c r="INB740"/>
      <c r="INC740"/>
      <c r="IND740"/>
      <c r="INE740"/>
      <c r="INF740"/>
      <c r="ING740"/>
      <c r="INH740"/>
      <c r="INI740"/>
      <c r="INJ740"/>
      <c r="INK740"/>
      <c r="INL740"/>
      <c r="INM740"/>
      <c r="INN740"/>
      <c r="INO740"/>
      <c r="INP740"/>
      <c r="INQ740"/>
      <c r="INR740"/>
      <c r="INS740"/>
      <c r="INT740"/>
      <c r="INU740"/>
      <c r="INV740"/>
      <c r="INW740"/>
      <c r="INX740"/>
      <c r="INY740"/>
      <c r="INZ740"/>
      <c r="IOA740"/>
      <c r="IOB740"/>
      <c r="IOC740"/>
      <c r="IOD740"/>
      <c r="IOE740"/>
      <c r="IOF740"/>
      <c r="IOG740"/>
      <c r="IOH740"/>
      <c r="IOI740"/>
      <c r="IOJ740"/>
      <c r="IOK740"/>
      <c r="IOL740"/>
      <c r="IOM740"/>
      <c r="ION740"/>
      <c r="IOO740"/>
      <c r="IOP740"/>
      <c r="IOQ740"/>
      <c r="IOR740"/>
      <c r="IOS740"/>
      <c r="IOT740"/>
      <c r="IOU740"/>
      <c r="IOV740"/>
      <c r="IOW740"/>
      <c r="IOX740"/>
      <c r="IOY740"/>
      <c r="IOZ740"/>
      <c r="IPA740"/>
      <c r="IPB740"/>
      <c r="IPC740"/>
      <c r="IPD740"/>
      <c r="IPE740"/>
      <c r="IPF740"/>
      <c r="IPG740"/>
      <c r="IPH740"/>
      <c r="IPI740"/>
      <c r="IPJ740"/>
      <c r="IPK740"/>
      <c r="IPL740"/>
      <c r="IPM740"/>
      <c r="IPN740"/>
      <c r="IPO740"/>
      <c r="IPP740"/>
      <c r="IPQ740"/>
      <c r="IPR740"/>
      <c r="IPS740"/>
      <c r="IPT740"/>
      <c r="IPU740"/>
      <c r="IPV740"/>
      <c r="IPW740"/>
      <c r="IPX740"/>
      <c r="IPY740"/>
      <c r="IPZ740"/>
      <c r="IQA740"/>
      <c r="IQB740"/>
      <c r="IQC740"/>
      <c r="IQD740"/>
      <c r="IQE740"/>
      <c r="IQF740"/>
      <c r="IQG740"/>
      <c r="IQH740"/>
      <c r="IQI740"/>
      <c r="IQJ740"/>
      <c r="IQK740"/>
      <c r="IQL740"/>
      <c r="IQM740"/>
      <c r="IQN740"/>
      <c r="IQO740"/>
      <c r="IQP740"/>
      <c r="IQQ740"/>
      <c r="IQR740"/>
      <c r="IQS740"/>
      <c r="IQT740"/>
      <c r="IQU740"/>
      <c r="IQV740"/>
      <c r="IQW740"/>
      <c r="IQX740"/>
      <c r="IQY740"/>
      <c r="IQZ740"/>
      <c r="IRA740"/>
      <c r="IRB740"/>
      <c r="IRC740"/>
      <c r="IRD740"/>
      <c r="IRE740"/>
      <c r="IRF740"/>
      <c r="IRG740"/>
      <c r="IRH740"/>
      <c r="IRI740"/>
      <c r="IRJ740"/>
      <c r="IRK740"/>
      <c r="IRL740"/>
      <c r="IRM740"/>
      <c r="IRN740"/>
      <c r="IRO740"/>
      <c r="IRP740"/>
      <c r="IRQ740"/>
      <c r="IRR740"/>
      <c r="IRS740"/>
      <c r="IRT740"/>
      <c r="IRU740"/>
      <c r="IRV740"/>
      <c r="IRW740"/>
      <c r="IRX740"/>
      <c r="IRY740"/>
      <c r="IRZ740"/>
      <c r="ISA740"/>
      <c r="ISB740"/>
      <c r="ISC740"/>
      <c r="ISD740"/>
      <c r="ISE740"/>
      <c r="ISF740"/>
      <c r="ISG740"/>
      <c r="ISH740"/>
      <c r="ISI740"/>
      <c r="ISJ740"/>
      <c r="ISK740"/>
      <c r="ISL740"/>
      <c r="ISM740"/>
      <c r="ISN740"/>
      <c r="ISO740"/>
      <c r="ISP740"/>
      <c r="ISQ740"/>
      <c r="ISR740"/>
      <c r="ISS740"/>
      <c r="IST740"/>
      <c r="ISU740"/>
      <c r="ISV740"/>
      <c r="ISW740"/>
      <c r="ISX740"/>
      <c r="ISY740"/>
      <c r="ISZ740"/>
      <c r="ITA740"/>
      <c r="ITB740"/>
      <c r="ITC740"/>
      <c r="ITD740"/>
      <c r="ITE740"/>
      <c r="ITF740"/>
      <c r="ITG740"/>
      <c r="ITH740"/>
      <c r="ITI740"/>
      <c r="ITJ740"/>
      <c r="ITK740"/>
      <c r="ITL740"/>
      <c r="ITM740"/>
      <c r="ITN740"/>
      <c r="ITO740"/>
      <c r="ITP740"/>
      <c r="ITQ740"/>
      <c r="ITR740"/>
      <c r="ITS740"/>
      <c r="ITT740"/>
      <c r="ITU740"/>
      <c r="ITV740"/>
      <c r="ITW740"/>
      <c r="ITX740"/>
      <c r="ITY740"/>
      <c r="ITZ740"/>
      <c r="IUA740"/>
      <c r="IUB740"/>
      <c r="IUC740"/>
      <c r="IUD740"/>
      <c r="IUE740"/>
      <c r="IUF740"/>
      <c r="IUG740"/>
      <c r="IUH740"/>
      <c r="IUI740"/>
      <c r="IUJ740"/>
      <c r="IUK740"/>
      <c r="IUL740"/>
      <c r="IUM740"/>
      <c r="IUN740"/>
      <c r="IUO740"/>
      <c r="IUP740"/>
      <c r="IUQ740"/>
      <c r="IUR740"/>
      <c r="IUS740"/>
      <c r="IUT740"/>
      <c r="IUU740"/>
      <c r="IUV740"/>
      <c r="IUW740"/>
      <c r="IUX740"/>
      <c r="IUY740"/>
      <c r="IUZ740"/>
      <c r="IVA740"/>
      <c r="IVB740"/>
      <c r="IVC740"/>
      <c r="IVD740"/>
      <c r="IVE740"/>
      <c r="IVF740"/>
      <c r="IVG740"/>
      <c r="IVH740"/>
      <c r="IVI740"/>
      <c r="IVJ740"/>
      <c r="IVK740"/>
      <c r="IVL740"/>
      <c r="IVM740"/>
      <c r="IVN740"/>
      <c r="IVO740"/>
      <c r="IVP740"/>
      <c r="IVQ740"/>
      <c r="IVR740"/>
      <c r="IVS740"/>
      <c r="IVT740"/>
      <c r="IVU740"/>
      <c r="IVV740"/>
      <c r="IVW740"/>
      <c r="IVX740"/>
      <c r="IVY740"/>
      <c r="IVZ740"/>
      <c r="IWA740"/>
      <c r="IWB740"/>
      <c r="IWC740"/>
      <c r="IWD740"/>
      <c r="IWE740"/>
      <c r="IWF740"/>
      <c r="IWG740"/>
      <c r="IWH740"/>
      <c r="IWI740"/>
      <c r="IWJ740"/>
      <c r="IWK740"/>
      <c r="IWL740"/>
      <c r="IWM740"/>
      <c r="IWN740"/>
      <c r="IWO740"/>
      <c r="IWP740"/>
      <c r="IWQ740"/>
      <c r="IWR740"/>
      <c r="IWS740"/>
      <c r="IWT740"/>
      <c r="IWU740"/>
      <c r="IWV740"/>
      <c r="IWW740"/>
      <c r="IWX740"/>
      <c r="IWY740"/>
      <c r="IWZ740"/>
      <c r="IXA740"/>
      <c r="IXB740"/>
      <c r="IXC740"/>
      <c r="IXD740"/>
      <c r="IXE740"/>
      <c r="IXF740"/>
      <c r="IXG740"/>
      <c r="IXH740"/>
      <c r="IXI740"/>
      <c r="IXJ740"/>
      <c r="IXK740"/>
      <c r="IXL740"/>
      <c r="IXM740"/>
      <c r="IXN740"/>
      <c r="IXO740"/>
      <c r="IXP740"/>
      <c r="IXQ740"/>
      <c r="IXR740"/>
      <c r="IXS740"/>
      <c r="IXT740"/>
      <c r="IXU740"/>
      <c r="IXV740"/>
      <c r="IXW740"/>
      <c r="IXX740"/>
      <c r="IXY740"/>
      <c r="IXZ740"/>
      <c r="IYA740"/>
      <c r="IYB740"/>
      <c r="IYC740"/>
      <c r="IYD740"/>
      <c r="IYE740"/>
      <c r="IYF740"/>
      <c r="IYG740"/>
      <c r="IYH740"/>
      <c r="IYI740"/>
      <c r="IYJ740"/>
      <c r="IYK740"/>
      <c r="IYL740"/>
      <c r="IYM740"/>
      <c r="IYN740"/>
      <c r="IYO740"/>
      <c r="IYP740"/>
      <c r="IYQ740"/>
      <c r="IYR740"/>
      <c r="IYS740"/>
      <c r="IYT740"/>
      <c r="IYU740"/>
      <c r="IYV740"/>
      <c r="IYW740"/>
      <c r="IYX740"/>
      <c r="IYY740"/>
      <c r="IYZ740"/>
      <c r="IZA740"/>
      <c r="IZB740"/>
      <c r="IZC740"/>
      <c r="IZD740"/>
      <c r="IZE740"/>
      <c r="IZF740"/>
      <c r="IZG740"/>
      <c r="IZH740"/>
      <c r="IZI740"/>
      <c r="IZJ740"/>
      <c r="IZK740"/>
      <c r="IZL740"/>
      <c r="IZM740"/>
      <c r="IZN740"/>
      <c r="IZO740"/>
      <c r="IZP740"/>
      <c r="IZQ740"/>
      <c r="IZR740"/>
      <c r="IZS740"/>
      <c r="IZT740"/>
      <c r="IZU740"/>
      <c r="IZV740"/>
      <c r="IZW740"/>
      <c r="IZX740"/>
      <c r="IZY740"/>
      <c r="IZZ740"/>
      <c r="JAA740"/>
      <c r="JAB740"/>
      <c r="JAC740"/>
      <c r="JAD740"/>
      <c r="JAE740"/>
      <c r="JAF740"/>
      <c r="JAG740"/>
      <c r="JAH740"/>
      <c r="JAI740"/>
      <c r="JAJ740"/>
      <c r="JAK740"/>
      <c r="JAL740"/>
      <c r="JAM740"/>
      <c r="JAN740"/>
      <c r="JAO740"/>
      <c r="JAP740"/>
      <c r="JAQ740"/>
      <c r="JAR740"/>
      <c r="JAS740"/>
      <c r="JAT740"/>
      <c r="JAU740"/>
      <c r="JAV740"/>
      <c r="JAW740"/>
      <c r="JAX740"/>
      <c r="JAY740"/>
      <c r="JAZ740"/>
      <c r="JBA740"/>
      <c r="JBB740"/>
      <c r="JBC740"/>
      <c r="JBD740"/>
      <c r="JBE740"/>
      <c r="JBF740"/>
      <c r="JBG740"/>
      <c r="JBH740"/>
      <c r="JBI740"/>
      <c r="JBJ740"/>
      <c r="JBK740"/>
      <c r="JBL740"/>
      <c r="JBM740"/>
      <c r="JBN740"/>
      <c r="JBO740"/>
      <c r="JBP740"/>
      <c r="JBQ740"/>
      <c r="JBR740"/>
      <c r="JBS740"/>
      <c r="JBT740"/>
      <c r="JBU740"/>
      <c r="JBV740"/>
      <c r="JBW740"/>
      <c r="JBX740"/>
      <c r="JBY740"/>
      <c r="JBZ740"/>
      <c r="JCA740"/>
      <c r="JCB740"/>
      <c r="JCC740"/>
      <c r="JCD740"/>
      <c r="JCE740"/>
      <c r="JCF740"/>
      <c r="JCG740"/>
      <c r="JCH740"/>
      <c r="JCI740"/>
      <c r="JCJ740"/>
      <c r="JCK740"/>
      <c r="JCL740"/>
      <c r="JCM740"/>
      <c r="JCN740"/>
      <c r="JCO740"/>
      <c r="JCP740"/>
      <c r="JCQ740"/>
      <c r="JCR740"/>
      <c r="JCS740"/>
      <c r="JCT740"/>
      <c r="JCU740"/>
      <c r="JCV740"/>
      <c r="JCW740"/>
      <c r="JCX740"/>
      <c r="JCY740"/>
      <c r="JCZ740"/>
      <c r="JDA740"/>
      <c r="JDB740"/>
      <c r="JDC740"/>
      <c r="JDD740"/>
      <c r="JDE740"/>
      <c r="JDF740"/>
      <c r="JDG740"/>
      <c r="JDH740"/>
      <c r="JDI740"/>
      <c r="JDJ740"/>
      <c r="JDK740"/>
      <c r="JDL740"/>
      <c r="JDM740"/>
      <c r="JDN740"/>
      <c r="JDO740"/>
      <c r="JDP740"/>
      <c r="JDQ740"/>
      <c r="JDR740"/>
      <c r="JDS740"/>
      <c r="JDT740"/>
      <c r="JDU740"/>
      <c r="JDV740"/>
      <c r="JDW740"/>
      <c r="JDX740"/>
      <c r="JDY740"/>
      <c r="JDZ740"/>
      <c r="JEA740"/>
      <c r="JEB740"/>
      <c r="JEC740"/>
      <c r="JED740"/>
      <c r="JEE740"/>
      <c r="JEF740"/>
      <c r="JEG740"/>
      <c r="JEH740"/>
      <c r="JEI740"/>
      <c r="JEJ740"/>
      <c r="JEK740"/>
      <c r="JEL740"/>
      <c r="JEM740"/>
      <c r="JEN740"/>
      <c r="JEO740"/>
      <c r="JEP740"/>
      <c r="JEQ740"/>
      <c r="JER740"/>
      <c r="JES740"/>
      <c r="JET740"/>
      <c r="JEU740"/>
      <c r="JEV740"/>
      <c r="JEW740"/>
      <c r="JEX740"/>
      <c r="JEY740"/>
      <c r="JEZ740"/>
      <c r="JFA740"/>
      <c r="JFB740"/>
      <c r="JFC740"/>
      <c r="JFD740"/>
      <c r="JFE740"/>
      <c r="JFF740"/>
      <c r="JFG740"/>
      <c r="JFH740"/>
      <c r="JFI740"/>
      <c r="JFJ740"/>
      <c r="JFK740"/>
      <c r="JFL740"/>
      <c r="JFM740"/>
      <c r="JFN740"/>
      <c r="JFO740"/>
      <c r="JFP740"/>
      <c r="JFQ740"/>
      <c r="JFR740"/>
      <c r="JFS740"/>
      <c r="JFT740"/>
      <c r="JFU740"/>
      <c r="JFV740"/>
      <c r="JFW740"/>
      <c r="JFX740"/>
      <c r="JFY740"/>
      <c r="JFZ740"/>
      <c r="JGA740"/>
      <c r="JGB740"/>
      <c r="JGC740"/>
      <c r="JGD740"/>
      <c r="JGE740"/>
      <c r="JGF740"/>
      <c r="JGG740"/>
      <c r="JGH740"/>
      <c r="JGI740"/>
      <c r="JGJ740"/>
      <c r="JGK740"/>
      <c r="JGL740"/>
      <c r="JGM740"/>
      <c r="JGN740"/>
      <c r="JGO740"/>
      <c r="JGP740"/>
      <c r="JGQ740"/>
      <c r="JGR740"/>
      <c r="JGS740"/>
      <c r="JGT740"/>
      <c r="JGU740"/>
      <c r="JGV740"/>
      <c r="JGW740"/>
      <c r="JGX740"/>
      <c r="JGY740"/>
      <c r="JGZ740"/>
      <c r="JHA740"/>
      <c r="JHB740"/>
      <c r="JHC740"/>
      <c r="JHD740"/>
      <c r="JHE740"/>
      <c r="JHF740"/>
      <c r="JHG740"/>
      <c r="JHH740"/>
      <c r="JHI740"/>
      <c r="JHJ740"/>
      <c r="JHK740"/>
      <c r="JHL740"/>
      <c r="JHM740"/>
      <c r="JHN740"/>
      <c r="JHO740"/>
      <c r="JHP740"/>
      <c r="JHQ740"/>
      <c r="JHR740"/>
      <c r="JHS740"/>
      <c r="JHT740"/>
      <c r="JHU740"/>
      <c r="JHV740"/>
      <c r="JHW740"/>
      <c r="JHX740"/>
      <c r="JHY740"/>
      <c r="JHZ740"/>
      <c r="JIA740"/>
      <c r="JIB740"/>
      <c r="JIC740"/>
      <c r="JID740"/>
      <c r="JIE740"/>
      <c r="JIF740"/>
      <c r="JIG740"/>
      <c r="JIH740"/>
      <c r="JII740"/>
      <c r="JIJ740"/>
      <c r="JIK740"/>
      <c r="JIL740"/>
      <c r="JIM740"/>
      <c r="JIN740"/>
      <c r="JIO740"/>
      <c r="JIP740"/>
      <c r="JIQ740"/>
      <c r="JIR740"/>
      <c r="JIS740"/>
      <c r="JIT740"/>
      <c r="JIU740"/>
      <c r="JIV740"/>
      <c r="JIW740"/>
      <c r="JIX740"/>
      <c r="JIY740"/>
      <c r="JIZ740"/>
      <c r="JJA740"/>
      <c r="JJB740"/>
      <c r="JJC740"/>
      <c r="JJD740"/>
      <c r="JJE740"/>
      <c r="JJF740"/>
      <c r="JJG740"/>
      <c r="JJH740"/>
      <c r="JJI740"/>
      <c r="JJJ740"/>
      <c r="JJK740"/>
      <c r="JJL740"/>
      <c r="JJM740"/>
      <c r="JJN740"/>
      <c r="JJO740"/>
      <c r="JJP740"/>
      <c r="JJQ740"/>
      <c r="JJR740"/>
      <c r="JJS740"/>
      <c r="JJT740"/>
      <c r="JJU740"/>
      <c r="JJV740"/>
      <c r="JJW740"/>
      <c r="JJX740"/>
      <c r="JJY740"/>
      <c r="JJZ740"/>
      <c r="JKA740"/>
      <c r="JKB740"/>
      <c r="JKC740"/>
      <c r="JKD740"/>
      <c r="JKE740"/>
      <c r="JKF740"/>
      <c r="JKG740"/>
      <c r="JKH740"/>
      <c r="JKI740"/>
      <c r="JKJ740"/>
      <c r="JKK740"/>
      <c r="JKL740"/>
      <c r="JKM740"/>
      <c r="JKN740"/>
      <c r="JKO740"/>
      <c r="JKP740"/>
      <c r="JKQ740"/>
      <c r="JKR740"/>
      <c r="JKS740"/>
      <c r="JKT740"/>
      <c r="JKU740"/>
      <c r="JKV740"/>
      <c r="JKW740"/>
      <c r="JKX740"/>
      <c r="JKY740"/>
      <c r="JKZ740"/>
      <c r="JLA740"/>
      <c r="JLB740"/>
      <c r="JLC740"/>
      <c r="JLD740"/>
      <c r="JLE740"/>
      <c r="JLF740"/>
      <c r="JLG740"/>
      <c r="JLH740"/>
      <c r="JLI740"/>
      <c r="JLJ740"/>
      <c r="JLK740"/>
      <c r="JLL740"/>
      <c r="JLM740"/>
      <c r="JLN740"/>
      <c r="JLO740"/>
      <c r="JLP740"/>
      <c r="JLQ740"/>
      <c r="JLR740"/>
      <c r="JLS740"/>
      <c r="JLT740"/>
      <c r="JLU740"/>
      <c r="JLV740"/>
      <c r="JLW740"/>
      <c r="JLX740"/>
      <c r="JLY740"/>
      <c r="JLZ740"/>
      <c r="JMA740"/>
      <c r="JMB740"/>
      <c r="JMC740"/>
      <c r="JMD740"/>
      <c r="JME740"/>
      <c r="JMF740"/>
      <c r="JMG740"/>
      <c r="JMH740"/>
      <c r="JMI740"/>
      <c r="JMJ740"/>
      <c r="JMK740"/>
      <c r="JML740"/>
      <c r="JMM740"/>
      <c r="JMN740"/>
      <c r="JMO740"/>
      <c r="JMP740"/>
      <c r="JMQ740"/>
      <c r="JMR740"/>
      <c r="JMS740"/>
      <c r="JMT740"/>
      <c r="JMU740"/>
      <c r="JMV740"/>
      <c r="JMW740"/>
      <c r="JMX740"/>
      <c r="JMY740"/>
      <c r="JMZ740"/>
      <c r="JNA740"/>
      <c r="JNB740"/>
      <c r="JNC740"/>
      <c r="JND740"/>
      <c r="JNE740"/>
      <c r="JNF740"/>
      <c r="JNG740"/>
      <c r="JNH740"/>
      <c r="JNI740"/>
      <c r="JNJ740"/>
      <c r="JNK740"/>
      <c r="JNL740"/>
      <c r="JNM740"/>
      <c r="JNN740"/>
      <c r="JNO740"/>
      <c r="JNP740"/>
      <c r="JNQ740"/>
      <c r="JNR740"/>
      <c r="JNS740"/>
      <c r="JNT740"/>
      <c r="JNU740"/>
      <c r="JNV740"/>
      <c r="JNW740"/>
      <c r="JNX740"/>
      <c r="JNY740"/>
      <c r="JNZ740"/>
      <c r="JOA740"/>
      <c r="JOB740"/>
      <c r="JOC740"/>
      <c r="JOD740"/>
      <c r="JOE740"/>
      <c r="JOF740"/>
      <c r="JOG740"/>
      <c r="JOH740"/>
      <c r="JOI740"/>
      <c r="JOJ740"/>
      <c r="JOK740"/>
      <c r="JOL740"/>
      <c r="JOM740"/>
      <c r="JON740"/>
      <c r="JOO740"/>
      <c r="JOP740"/>
      <c r="JOQ740"/>
      <c r="JOR740"/>
      <c r="JOS740"/>
      <c r="JOT740"/>
      <c r="JOU740"/>
      <c r="JOV740"/>
      <c r="JOW740"/>
      <c r="JOX740"/>
      <c r="JOY740"/>
      <c r="JOZ740"/>
      <c r="JPA740"/>
      <c r="JPB740"/>
      <c r="JPC740"/>
      <c r="JPD740"/>
      <c r="JPE740"/>
      <c r="JPF740"/>
      <c r="JPG740"/>
      <c r="JPH740"/>
      <c r="JPI740"/>
      <c r="JPJ740"/>
      <c r="JPK740"/>
      <c r="JPL740"/>
      <c r="JPM740"/>
      <c r="JPN740"/>
      <c r="JPO740"/>
      <c r="JPP740"/>
      <c r="JPQ740"/>
      <c r="JPR740"/>
      <c r="JPS740"/>
      <c r="JPT740"/>
      <c r="JPU740"/>
      <c r="JPV740"/>
      <c r="JPW740"/>
      <c r="JPX740"/>
      <c r="JPY740"/>
      <c r="JPZ740"/>
      <c r="JQA740"/>
      <c r="JQB740"/>
      <c r="JQC740"/>
      <c r="JQD740"/>
      <c r="JQE740"/>
      <c r="JQF740"/>
      <c r="JQG740"/>
      <c r="JQH740"/>
      <c r="JQI740"/>
      <c r="JQJ740"/>
      <c r="JQK740"/>
      <c r="JQL740"/>
      <c r="JQM740"/>
      <c r="JQN740"/>
      <c r="JQO740"/>
      <c r="JQP740"/>
      <c r="JQQ740"/>
      <c r="JQR740"/>
      <c r="JQS740"/>
      <c r="JQT740"/>
      <c r="JQU740"/>
      <c r="JQV740"/>
      <c r="JQW740"/>
      <c r="JQX740"/>
      <c r="JQY740"/>
      <c r="JQZ740"/>
      <c r="JRA740"/>
      <c r="JRB740"/>
      <c r="JRC740"/>
      <c r="JRD740"/>
      <c r="JRE740"/>
      <c r="JRF740"/>
      <c r="JRG740"/>
      <c r="JRH740"/>
      <c r="JRI740"/>
      <c r="JRJ740"/>
      <c r="JRK740"/>
      <c r="JRL740"/>
      <c r="JRM740"/>
      <c r="JRN740"/>
      <c r="JRO740"/>
      <c r="JRP740"/>
      <c r="JRQ740"/>
      <c r="JRR740"/>
      <c r="JRS740"/>
      <c r="JRT740"/>
      <c r="JRU740"/>
      <c r="JRV740"/>
      <c r="JRW740"/>
      <c r="JRX740"/>
      <c r="JRY740"/>
      <c r="JRZ740"/>
      <c r="JSA740"/>
      <c r="JSB740"/>
      <c r="JSC740"/>
      <c r="JSD740"/>
      <c r="JSE740"/>
      <c r="JSF740"/>
      <c r="JSG740"/>
      <c r="JSH740"/>
      <c r="JSI740"/>
      <c r="JSJ740"/>
      <c r="JSK740"/>
      <c r="JSL740"/>
      <c r="JSM740"/>
      <c r="JSN740"/>
      <c r="JSO740"/>
      <c r="JSP740"/>
      <c r="JSQ740"/>
      <c r="JSR740"/>
      <c r="JSS740"/>
      <c r="JST740"/>
      <c r="JSU740"/>
      <c r="JSV740"/>
      <c r="JSW740"/>
      <c r="JSX740"/>
      <c r="JSY740"/>
      <c r="JSZ740"/>
      <c r="JTA740"/>
      <c r="JTB740"/>
      <c r="JTC740"/>
      <c r="JTD740"/>
      <c r="JTE740"/>
      <c r="JTF740"/>
      <c r="JTG740"/>
      <c r="JTH740"/>
      <c r="JTI740"/>
      <c r="JTJ740"/>
      <c r="JTK740"/>
      <c r="JTL740"/>
      <c r="JTM740"/>
      <c r="JTN740"/>
      <c r="JTO740"/>
      <c r="JTP740"/>
      <c r="JTQ740"/>
      <c r="JTR740"/>
      <c r="JTS740"/>
      <c r="JTT740"/>
      <c r="JTU740"/>
      <c r="JTV740"/>
      <c r="JTW740"/>
      <c r="JTX740"/>
      <c r="JTY740"/>
      <c r="JTZ740"/>
      <c r="JUA740"/>
      <c r="JUB740"/>
      <c r="JUC740"/>
      <c r="JUD740"/>
      <c r="JUE740"/>
      <c r="JUF740"/>
      <c r="JUG740"/>
      <c r="JUH740"/>
      <c r="JUI740"/>
      <c r="JUJ740"/>
      <c r="JUK740"/>
      <c r="JUL740"/>
      <c r="JUM740"/>
      <c r="JUN740"/>
      <c r="JUO740"/>
      <c r="JUP740"/>
      <c r="JUQ740"/>
      <c r="JUR740"/>
      <c r="JUS740"/>
      <c r="JUT740"/>
      <c r="JUU740"/>
      <c r="JUV740"/>
      <c r="JUW740"/>
      <c r="JUX740"/>
      <c r="JUY740"/>
      <c r="JUZ740"/>
      <c r="JVA740"/>
      <c r="JVB740"/>
      <c r="JVC740"/>
      <c r="JVD740"/>
      <c r="JVE740"/>
      <c r="JVF740"/>
      <c r="JVG740"/>
      <c r="JVH740"/>
      <c r="JVI740"/>
      <c r="JVJ740"/>
      <c r="JVK740"/>
      <c r="JVL740"/>
      <c r="JVM740"/>
      <c r="JVN740"/>
      <c r="JVO740"/>
      <c r="JVP740"/>
      <c r="JVQ740"/>
      <c r="JVR740"/>
      <c r="JVS740"/>
      <c r="JVT740"/>
      <c r="JVU740"/>
      <c r="JVV740"/>
      <c r="JVW740"/>
      <c r="JVX740"/>
      <c r="JVY740"/>
      <c r="JVZ740"/>
      <c r="JWA740"/>
      <c r="JWB740"/>
      <c r="JWC740"/>
      <c r="JWD740"/>
      <c r="JWE740"/>
      <c r="JWF740"/>
      <c r="JWG740"/>
      <c r="JWH740"/>
      <c r="JWI740"/>
      <c r="JWJ740"/>
      <c r="JWK740"/>
      <c r="JWL740"/>
      <c r="JWM740"/>
      <c r="JWN740"/>
      <c r="JWO740"/>
      <c r="JWP740"/>
      <c r="JWQ740"/>
      <c r="JWR740"/>
      <c r="JWS740"/>
      <c r="JWT740"/>
      <c r="JWU740"/>
      <c r="JWV740"/>
      <c r="JWW740"/>
      <c r="JWX740"/>
      <c r="JWY740"/>
      <c r="JWZ740"/>
      <c r="JXA740"/>
      <c r="JXB740"/>
      <c r="JXC740"/>
      <c r="JXD740"/>
      <c r="JXE740"/>
      <c r="JXF740"/>
      <c r="JXG740"/>
      <c r="JXH740"/>
      <c r="JXI740"/>
      <c r="JXJ740"/>
      <c r="JXK740"/>
      <c r="JXL740"/>
      <c r="JXM740"/>
      <c r="JXN740"/>
      <c r="JXO740"/>
      <c r="JXP740"/>
      <c r="JXQ740"/>
      <c r="JXR740"/>
      <c r="JXS740"/>
      <c r="JXT740"/>
      <c r="JXU740"/>
      <c r="JXV740"/>
      <c r="JXW740"/>
      <c r="JXX740"/>
      <c r="JXY740"/>
      <c r="JXZ740"/>
      <c r="JYA740"/>
      <c r="JYB740"/>
      <c r="JYC740"/>
      <c r="JYD740"/>
      <c r="JYE740"/>
      <c r="JYF740"/>
      <c r="JYG740"/>
      <c r="JYH740"/>
      <c r="JYI740"/>
      <c r="JYJ740"/>
      <c r="JYK740"/>
      <c r="JYL740"/>
      <c r="JYM740"/>
      <c r="JYN740"/>
      <c r="JYO740"/>
      <c r="JYP740"/>
      <c r="JYQ740"/>
      <c r="JYR740"/>
      <c r="JYS740"/>
      <c r="JYT740"/>
      <c r="JYU740"/>
      <c r="JYV740"/>
      <c r="JYW740"/>
      <c r="JYX740"/>
      <c r="JYY740"/>
      <c r="JYZ740"/>
      <c r="JZA740"/>
      <c r="JZB740"/>
      <c r="JZC740"/>
      <c r="JZD740"/>
      <c r="JZE740"/>
      <c r="JZF740"/>
      <c r="JZG740"/>
      <c r="JZH740"/>
      <c r="JZI740"/>
      <c r="JZJ740"/>
      <c r="JZK740"/>
      <c r="JZL740"/>
      <c r="JZM740"/>
      <c r="JZN740"/>
      <c r="JZO740"/>
      <c r="JZP740"/>
      <c r="JZQ740"/>
      <c r="JZR740"/>
      <c r="JZS740"/>
      <c r="JZT740"/>
      <c r="JZU740"/>
      <c r="JZV740"/>
      <c r="JZW740"/>
      <c r="JZX740"/>
      <c r="JZY740"/>
      <c r="JZZ740"/>
      <c r="KAA740"/>
      <c r="KAB740"/>
      <c r="KAC740"/>
      <c r="KAD740"/>
      <c r="KAE740"/>
      <c r="KAF740"/>
      <c r="KAG740"/>
      <c r="KAH740"/>
      <c r="KAI740"/>
      <c r="KAJ740"/>
      <c r="KAK740"/>
      <c r="KAL740"/>
      <c r="KAM740"/>
      <c r="KAN740"/>
      <c r="KAO740"/>
      <c r="KAP740"/>
      <c r="KAQ740"/>
      <c r="KAR740"/>
      <c r="KAS740"/>
      <c r="KAT740"/>
      <c r="KAU740"/>
      <c r="KAV740"/>
      <c r="KAW740"/>
      <c r="KAX740"/>
      <c r="KAY740"/>
      <c r="KAZ740"/>
      <c r="KBA740"/>
      <c r="KBB740"/>
      <c r="KBC740"/>
      <c r="KBD740"/>
      <c r="KBE740"/>
      <c r="KBF740"/>
      <c r="KBG740"/>
      <c r="KBH740"/>
      <c r="KBI740"/>
      <c r="KBJ740"/>
      <c r="KBK740"/>
      <c r="KBL740"/>
      <c r="KBM740"/>
      <c r="KBN740"/>
      <c r="KBO740"/>
      <c r="KBP740"/>
      <c r="KBQ740"/>
      <c r="KBR740"/>
      <c r="KBS740"/>
      <c r="KBT740"/>
      <c r="KBU740"/>
      <c r="KBV740"/>
      <c r="KBW740"/>
      <c r="KBX740"/>
      <c r="KBY740"/>
      <c r="KBZ740"/>
      <c r="KCA740"/>
      <c r="KCB740"/>
      <c r="KCC740"/>
      <c r="KCD740"/>
      <c r="KCE740"/>
      <c r="KCF740"/>
      <c r="KCG740"/>
      <c r="KCH740"/>
      <c r="KCI740"/>
      <c r="KCJ740"/>
      <c r="KCK740"/>
      <c r="KCL740"/>
      <c r="KCM740"/>
      <c r="KCN740"/>
      <c r="KCO740"/>
      <c r="KCP740"/>
      <c r="KCQ740"/>
      <c r="KCR740"/>
      <c r="KCS740"/>
      <c r="KCT740"/>
      <c r="KCU740"/>
      <c r="KCV740"/>
      <c r="KCW740"/>
      <c r="KCX740"/>
      <c r="KCY740"/>
      <c r="KCZ740"/>
      <c r="KDA740"/>
      <c r="KDB740"/>
      <c r="KDC740"/>
      <c r="KDD740"/>
      <c r="KDE740"/>
      <c r="KDF740"/>
      <c r="KDG740"/>
      <c r="KDH740"/>
      <c r="KDI740"/>
      <c r="KDJ740"/>
      <c r="KDK740"/>
      <c r="KDL740"/>
      <c r="KDM740"/>
      <c r="KDN740"/>
      <c r="KDO740"/>
      <c r="KDP740"/>
      <c r="KDQ740"/>
      <c r="KDR740"/>
      <c r="KDS740"/>
      <c r="KDT740"/>
      <c r="KDU740"/>
      <c r="KDV740"/>
      <c r="KDW740"/>
      <c r="KDX740"/>
      <c r="KDY740"/>
      <c r="KDZ740"/>
      <c r="KEA740"/>
      <c r="KEB740"/>
      <c r="KEC740"/>
      <c r="KED740"/>
      <c r="KEE740"/>
      <c r="KEF740"/>
      <c r="KEG740"/>
      <c r="KEH740"/>
      <c r="KEI740"/>
      <c r="KEJ740"/>
      <c r="KEK740"/>
      <c r="KEL740"/>
      <c r="KEM740"/>
      <c r="KEN740"/>
      <c r="KEO740"/>
      <c r="KEP740"/>
      <c r="KEQ740"/>
      <c r="KER740"/>
      <c r="KES740"/>
      <c r="KET740"/>
      <c r="KEU740"/>
      <c r="KEV740"/>
      <c r="KEW740"/>
      <c r="KEX740"/>
      <c r="KEY740"/>
      <c r="KEZ740"/>
      <c r="KFA740"/>
      <c r="KFB740"/>
      <c r="KFC740"/>
      <c r="KFD740"/>
      <c r="KFE740"/>
      <c r="KFF740"/>
      <c r="KFG740"/>
      <c r="KFH740"/>
      <c r="KFI740"/>
      <c r="KFJ740"/>
      <c r="KFK740"/>
      <c r="KFL740"/>
      <c r="KFM740"/>
      <c r="KFN740"/>
      <c r="KFO740"/>
      <c r="KFP740"/>
      <c r="KFQ740"/>
      <c r="KFR740"/>
      <c r="KFS740"/>
      <c r="KFT740"/>
      <c r="KFU740"/>
      <c r="KFV740"/>
      <c r="KFW740"/>
      <c r="KFX740"/>
      <c r="KFY740"/>
      <c r="KFZ740"/>
      <c r="KGA740"/>
      <c r="KGB740"/>
      <c r="KGC740"/>
      <c r="KGD740"/>
      <c r="KGE740"/>
      <c r="KGF740"/>
      <c r="KGG740"/>
      <c r="KGH740"/>
      <c r="KGI740"/>
      <c r="KGJ740"/>
      <c r="KGK740"/>
      <c r="KGL740"/>
      <c r="KGM740"/>
      <c r="KGN740"/>
      <c r="KGO740"/>
      <c r="KGP740"/>
      <c r="KGQ740"/>
      <c r="KGR740"/>
      <c r="KGS740"/>
      <c r="KGT740"/>
      <c r="KGU740"/>
      <c r="KGV740"/>
      <c r="KGW740"/>
      <c r="KGX740"/>
      <c r="KGY740"/>
      <c r="KGZ740"/>
      <c r="KHA740"/>
      <c r="KHB740"/>
      <c r="KHC740"/>
      <c r="KHD740"/>
      <c r="KHE740"/>
      <c r="KHF740"/>
      <c r="KHG740"/>
      <c r="KHH740"/>
      <c r="KHI740"/>
      <c r="KHJ740"/>
      <c r="KHK740"/>
      <c r="KHL740"/>
      <c r="KHM740"/>
      <c r="KHN740"/>
      <c r="KHO740"/>
      <c r="KHP740"/>
      <c r="KHQ740"/>
      <c r="KHR740"/>
      <c r="KHS740"/>
      <c r="KHT740"/>
      <c r="KHU740"/>
      <c r="KHV740"/>
      <c r="KHW740"/>
      <c r="KHX740"/>
      <c r="KHY740"/>
      <c r="KHZ740"/>
      <c r="KIA740"/>
      <c r="KIB740"/>
      <c r="KIC740"/>
      <c r="KID740"/>
      <c r="KIE740"/>
      <c r="KIF740"/>
      <c r="KIG740"/>
      <c r="KIH740"/>
      <c r="KII740"/>
      <c r="KIJ740"/>
      <c r="KIK740"/>
      <c r="KIL740"/>
      <c r="KIM740"/>
      <c r="KIN740"/>
      <c r="KIO740"/>
      <c r="KIP740"/>
      <c r="KIQ740"/>
      <c r="KIR740"/>
      <c r="KIS740"/>
      <c r="KIT740"/>
      <c r="KIU740"/>
      <c r="KIV740"/>
      <c r="KIW740"/>
      <c r="KIX740"/>
      <c r="KIY740"/>
      <c r="KIZ740"/>
      <c r="KJA740"/>
      <c r="KJB740"/>
      <c r="KJC740"/>
      <c r="KJD740"/>
      <c r="KJE740"/>
      <c r="KJF740"/>
      <c r="KJG740"/>
      <c r="KJH740"/>
      <c r="KJI740"/>
      <c r="KJJ740"/>
      <c r="KJK740"/>
      <c r="KJL740"/>
      <c r="KJM740"/>
      <c r="KJN740"/>
      <c r="KJO740"/>
      <c r="KJP740"/>
      <c r="KJQ740"/>
      <c r="KJR740"/>
      <c r="KJS740"/>
      <c r="KJT740"/>
      <c r="KJU740"/>
      <c r="KJV740"/>
      <c r="KJW740"/>
      <c r="KJX740"/>
      <c r="KJY740"/>
      <c r="KJZ740"/>
      <c r="KKA740"/>
      <c r="KKB740"/>
      <c r="KKC740"/>
      <c r="KKD740"/>
      <c r="KKE740"/>
      <c r="KKF740"/>
      <c r="KKG740"/>
      <c r="KKH740"/>
      <c r="KKI740"/>
      <c r="KKJ740"/>
      <c r="KKK740"/>
      <c r="KKL740"/>
      <c r="KKM740"/>
      <c r="KKN740"/>
      <c r="KKO740"/>
      <c r="KKP740"/>
      <c r="KKQ740"/>
      <c r="KKR740"/>
      <c r="KKS740"/>
      <c r="KKT740"/>
      <c r="KKU740"/>
      <c r="KKV740"/>
      <c r="KKW740"/>
      <c r="KKX740"/>
      <c r="KKY740"/>
      <c r="KKZ740"/>
      <c r="KLA740"/>
      <c r="KLB740"/>
      <c r="KLC740"/>
      <c r="KLD740"/>
      <c r="KLE740"/>
      <c r="KLF740"/>
      <c r="KLG740"/>
      <c r="KLH740"/>
      <c r="KLI740"/>
      <c r="KLJ740"/>
      <c r="KLK740"/>
      <c r="KLL740"/>
      <c r="KLM740"/>
      <c r="KLN740"/>
      <c r="KLO740"/>
      <c r="KLP740"/>
      <c r="KLQ740"/>
      <c r="KLR740"/>
      <c r="KLS740"/>
      <c r="KLT740"/>
      <c r="KLU740"/>
      <c r="KLV740"/>
      <c r="KLW740"/>
      <c r="KLX740"/>
      <c r="KLY740"/>
      <c r="KLZ740"/>
      <c r="KMA740"/>
      <c r="KMB740"/>
      <c r="KMC740"/>
      <c r="KMD740"/>
      <c r="KME740"/>
      <c r="KMF740"/>
      <c r="KMG740"/>
      <c r="KMH740"/>
      <c r="KMI740"/>
      <c r="KMJ740"/>
      <c r="KMK740"/>
      <c r="KML740"/>
      <c r="KMM740"/>
      <c r="KMN740"/>
      <c r="KMO740"/>
      <c r="KMP740"/>
      <c r="KMQ740"/>
      <c r="KMR740"/>
      <c r="KMS740"/>
      <c r="KMT740"/>
      <c r="KMU740"/>
      <c r="KMV740"/>
      <c r="KMW740"/>
      <c r="KMX740"/>
      <c r="KMY740"/>
      <c r="KMZ740"/>
      <c r="KNA740"/>
      <c r="KNB740"/>
      <c r="KNC740"/>
      <c r="KND740"/>
      <c r="KNE740"/>
      <c r="KNF740"/>
      <c r="KNG740"/>
      <c r="KNH740"/>
      <c r="KNI740"/>
      <c r="KNJ740"/>
      <c r="KNK740"/>
      <c r="KNL740"/>
      <c r="KNM740"/>
      <c r="KNN740"/>
      <c r="KNO740"/>
      <c r="KNP740"/>
      <c r="KNQ740"/>
      <c r="KNR740"/>
      <c r="KNS740"/>
      <c r="KNT740"/>
      <c r="KNU740"/>
      <c r="KNV740"/>
      <c r="KNW740"/>
      <c r="KNX740"/>
      <c r="KNY740"/>
      <c r="KNZ740"/>
      <c r="KOA740"/>
      <c r="KOB740"/>
      <c r="KOC740"/>
      <c r="KOD740"/>
      <c r="KOE740"/>
      <c r="KOF740"/>
      <c r="KOG740"/>
      <c r="KOH740"/>
      <c r="KOI740"/>
      <c r="KOJ740"/>
      <c r="KOK740"/>
      <c r="KOL740"/>
      <c r="KOM740"/>
      <c r="KON740"/>
      <c r="KOO740"/>
      <c r="KOP740"/>
      <c r="KOQ740"/>
      <c r="KOR740"/>
      <c r="KOS740"/>
      <c r="KOT740"/>
      <c r="KOU740"/>
      <c r="KOV740"/>
      <c r="KOW740"/>
      <c r="KOX740"/>
      <c r="KOY740"/>
      <c r="KOZ740"/>
      <c r="KPA740"/>
      <c r="KPB740"/>
      <c r="KPC740"/>
      <c r="KPD740"/>
      <c r="KPE740"/>
      <c r="KPF740"/>
      <c r="KPG740"/>
      <c r="KPH740"/>
      <c r="KPI740"/>
      <c r="KPJ740"/>
      <c r="KPK740"/>
      <c r="KPL740"/>
      <c r="KPM740"/>
      <c r="KPN740"/>
      <c r="KPO740"/>
      <c r="KPP740"/>
      <c r="KPQ740"/>
      <c r="KPR740"/>
      <c r="KPS740"/>
      <c r="KPT740"/>
      <c r="KPU740"/>
      <c r="KPV740"/>
      <c r="KPW740"/>
      <c r="KPX740"/>
      <c r="KPY740"/>
      <c r="KPZ740"/>
      <c r="KQA740"/>
      <c r="KQB740"/>
      <c r="KQC740"/>
      <c r="KQD740"/>
      <c r="KQE740"/>
      <c r="KQF740"/>
      <c r="KQG740"/>
      <c r="KQH740"/>
      <c r="KQI740"/>
      <c r="KQJ740"/>
      <c r="KQK740"/>
      <c r="KQL740"/>
      <c r="KQM740"/>
      <c r="KQN740"/>
      <c r="KQO740"/>
      <c r="KQP740"/>
      <c r="KQQ740"/>
      <c r="KQR740"/>
      <c r="KQS740"/>
      <c r="KQT740"/>
      <c r="KQU740"/>
      <c r="KQV740"/>
      <c r="KQW740"/>
      <c r="KQX740"/>
      <c r="KQY740"/>
      <c r="KQZ740"/>
      <c r="KRA740"/>
      <c r="KRB740"/>
      <c r="KRC740"/>
      <c r="KRD740"/>
      <c r="KRE740"/>
      <c r="KRF740"/>
      <c r="KRG740"/>
      <c r="KRH740"/>
      <c r="KRI740"/>
      <c r="KRJ740"/>
      <c r="KRK740"/>
      <c r="KRL740"/>
      <c r="KRM740"/>
      <c r="KRN740"/>
      <c r="KRO740"/>
      <c r="KRP740"/>
      <c r="KRQ740"/>
      <c r="KRR740"/>
      <c r="KRS740"/>
      <c r="KRT740"/>
      <c r="KRU740"/>
      <c r="KRV740"/>
      <c r="KRW740"/>
      <c r="KRX740"/>
      <c r="KRY740"/>
      <c r="KRZ740"/>
      <c r="KSA740"/>
      <c r="KSB740"/>
      <c r="KSC740"/>
      <c r="KSD740"/>
      <c r="KSE740"/>
      <c r="KSF740"/>
      <c r="KSG740"/>
      <c r="KSH740"/>
      <c r="KSI740"/>
      <c r="KSJ740"/>
      <c r="KSK740"/>
      <c r="KSL740"/>
      <c r="KSM740"/>
      <c r="KSN740"/>
      <c r="KSO740"/>
      <c r="KSP740"/>
      <c r="KSQ740"/>
      <c r="KSR740"/>
      <c r="KSS740"/>
      <c r="KST740"/>
      <c r="KSU740"/>
      <c r="KSV740"/>
      <c r="KSW740"/>
      <c r="KSX740"/>
      <c r="KSY740"/>
      <c r="KSZ740"/>
      <c r="KTA740"/>
      <c r="KTB740"/>
      <c r="KTC740"/>
      <c r="KTD740"/>
      <c r="KTE740"/>
      <c r="KTF740"/>
      <c r="KTG740"/>
      <c r="KTH740"/>
      <c r="KTI740"/>
      <c r="KTJ740"/>
      <c r="KTK740"/>
      <c r="KTL740"/>
      <c r="KTM740"/>
      <c r="KTN740"/>
      <c r="KTO740"/>
      <c r="KTP740"/>
      <c r="KTQ740"/>
      <c r="KTR740"/>
      <c r="KTS740"/>
      <c r="KTT740"/>
      <c r="KTU740"/>
      <c r="KTV740"/>
      <c r="KTW740"/>
      <c r="KTX740"/>
      <c r="KTY740"/>
      <c r="KTZ740"/>
      <c r="KUA740"/>
      <c r="KUB740"/>
      <c r="KUC740"/>
      <c r="KUD740"/>
      <c r="KUE740"/>
      <c r="KUF740"/>
      <c r="KUG740"/>
      <c r="KUH740"/>
      <c r="KUI740"/>
      <c r="KUJ740"/>
      <c r="KUK740"/>
      <c r="KUL740"/>
      <c r="KUM740"/>
      <c r="KUN740"/>
      <c r="KUO740"/>
      <c r="KUP740"/>
      <c r="KUQ740"/>
      <c r="KUR740"/>
      <c r="KUS740"/>
      <c r="KUT740"/>
      <c r="KUU740"/>
      <c r="KUV740"/>
      <c r="KUW740"/>
      <c r="KUX740"/>
      <c r="KUY740"/>
      <c r="KUZ740"/>
      <c r="KVA740"/>
      <c r="KVB740"/>
      <c r="KVC740"/>
      <c r="KVD740"/>
      <c r="KVE740"/>
      <c r="KVF740"/>
      <c r="KVG740"/>
      <c r="KVH740"/>
      <c r="KVI740"/>
      <c r="KVJ740"/>
      <c r="KVK740"/>
      <c r="KVL740"/>
      <c r="KVM740"/>
      <c r="KVN740"/>
      <c r="KVO740"/>
      <c r="KVP740"/>
      <c r="KVQ740"/>
      <c r="KVR740"/>
      <c r="KVS740"/>
      <c r="KVT740"/>
      <c r="KVU740"/>
      <c r="KVV740"/>
      <c r="KVW740"/>
      <c r="KVX740"/>
      <c r="KVY740"/>
      <c r="KVZ740"/>
      <c r="KWA740"/>
      <c r="KWB740"/>
      <c r="KWC740"/>
      <c r="KWD740"/>
      <c r="KWE740"/>
      <c r="KWF740"/>
      <c r="KWG740"/>
      <c r="KWH740"/>
      <c r="KWI740"/>
      <c r="KWJ740"/>
      <c r="KWK740"/>
      <c r="KWL740"/>
      <c r="KWM740"/>
      <c r="KWN740"/>
      <c r="KWO740"/>
      <c r="KWP740"/>
      <c r="KWQ740"/>
      <c r="KWR740"/>
      <c r="KWS740"/>
      <c r="KWT740"/>
      <c r="KWU740"/>
      <c r="KWV740"/>
      <c r="KWW740"/>
      <c r="KWX740"/>
      <c r="KWY740"/>
      <c r="KWZ740"/>
      <c r="KXA740"/>
      <c r="KXB740"/>
      <c r="KXC740"/>
      <c r="KXD740"/>
      <c r="KXE740"/>
      <c r="KXF740"/>
      <c r="KXG740"/>
      <c r="KXH740"/>
      <c r="KXI740"/>
      <c r="KXJ740"/>
      <c r="KXK740"/>
      <c r="KXL740"/>
      <c r="KXM740"/>
      <c r="KXN740"/>
      <c r="KXO740"/>
      <c r="KXP740"/>
      <c r="KXQ740"/>
      <c r="KXR740"/>
      <c r="KXS740"/>
      <c r="KXT740"/>
      <c r="KXU740"/>
      <c r="KXV740"/>
      <c r="KXW740"/>
      <c r="KXX740"/>
      <c r="KXY740"/>
      <c r="KXZ740"/>
      <c r="KYA740"/>
      <c r="KYB740"/>
      <c r="KYC740"/>
      <c r="KYD740"/>
      <c r="KYE740"/>
      <c r="KYF740"/>
      <c r="KYG740"/>
      <c r="KYH740"/>
      <c r="KYI740"/>
      <c r="KYJ740"/>
      <c r="KYK740"/>
      <c r="KYL740"/>
      <c r="KYM740"/>
      <c r="KYN740"/>
      <c r="KYO740"/>
      <c r="KYP740"/>
      <c r="KYQ740"/>
      <c r="KYR740"/>
      <c r="KYS740"/>
      <c r="KYT740"/>
      <c r="KYU740"/>
      <c r="KYV740"/>
      <c r="KYW740"/>
      <c r="KYX740"/>
      <c r="KYY740"/>
      <c r="KYZ740"/>
      <c r="KZA740"/>
      <c r="KZB740"/>
      <c r="KZC740"/>
      <c r="KZD740"/>
      <c r="KZE740"/>
      <c r="KZF740"/>
      <c r="KZG740"/>
      <c r="KZH740"/>
      <c r="KZI740"/>
      <c r="KZJ740"/>
      <c r="KZK740"/>
      <c r="KZL740"/>
      <c r="KZM740"/>
      <c r="KZN740"/>
      <c r="KZO740"/>
      <c r="KZP740"/>
      <c r="KZQ740"/>
      <c r="KZR740"/>
      <c r="KZS740"/>
      <c r="KZT740"/>
      <c r="KZU740"/>
      <c r="KZV740"/>
      <c r="KZW740"/>
      <c r="KZX740"/>
      <c r="KZY740"/>
      <c r="KZZ740"/>
      <c r="LAA740"/>
      <c r="LAB740"/>
      <c r="LAC740"/>
      <c r="LAD740"/>
      <c r="LAE740"/>
      <c r="LAF740"/>
      <c r="LAG740"/>
      <c r="LAH740"/>
      <c r="LAI740"/>
      <c r="LAJ740"/>
      <c r="LAK740"/>
      <c r="LAL740"/>
      <c r="LAM740"/>
      <c r="LAN740"/>
      <c r="LAO740"/>
      <c r="LAP740"/>
      <c r="LAQ740"/>
      <c r="LAR740"/>
      <c r="LAS740"/>
      <c r="LAT740"/>
      <c r="LAU740"/>
      <c r="LAV740"/>
      <c r="LAW740"/>
      <c r="LAX740"/>
      <c r="LAY740"/>
      <c r="LAZ740"/>
      <c r="LBA740"/>
      <c r="LBB740"/>
      <c r="LBC740"/>
      <c r="LBD740"/>
      <c r="LBE740"/>
      <c r="LBF740"/>
      <c r="LBG740"/>
      <c r="LBH740"/>
      <c r="LBI740"/>
      <c r="LBJ740"/>
      <c r="LBK740"/>
      <c r="LBL740"/>
      <c r="LBM740"/>
      <c r="LBN740"/>
      <c r="LBO740"/>
      <c r="LBP740"/>
      <c r="LBQ740"/>
      <c r="LBR740"/>
      <c r="LBS740"/>
      <c r="LBT740"/>
      <c r="LBU740"/>
      <c r="LBV740"/>
      <c r="LBW740"/>
      <c r="LBX740"/>
      <c r="LBY740"/>
      <c r="LBZ740"/>
      <c r="LCA740"/>
      <c r="LCB740"/>
      <c r="LCC740"/>
      <c r="LCD740"/>
      <c r="LCE740"/>
      <c r="LCF740"/>
      <c r="LCG740"/>
      <c r="LCH740"/>
      <c r="LCI740"/>
      <c r="LCJ740"/>
      <c r="LCK740"/>
      <c r="LCL740"/>
      <c r="LCM740"/>
      <c r="LCN740"/>
      <c r="LCO740"/>
      <c r="LCP740"/>
      <c r="LCQ740"/>
      <c r="LCR740"/>
      <c r="LCS740"/>
      <c r="LCT740"/>
      <c r="LCU740"/>
      <c r="LCV740"/>
      <c r="LCW740"/>
      <c r="LCX740"/>
      <c r="LCY740"/>
      <c r="LCZ740"/>
      <c r="LDA740"/>
      <c r="LDB740"/>
      <c r="LDC740"/>
      <c r="LDD740"/>
      <c r="LDE740"/>
      <c r="LDF740"/>
      <c r="LDG740"/>
      <c r="LDH740"/>
      <c r="LDI740"/>
      <c r="LDJ740"/>
      <c r="LDK740"/>
      <c r="LDL740"/>
      <c r="LDM740"/>
      <c r="LDN740"/>
      <c r="LDO740"/>
      <c r="LDP740"/>
      <c r="LDQ740"/>
      <c r="LDR740"/>
      <c r="LDS740"/>
      <c r="LDT740"/>
      <c r="LDU740"/>
      <c r="LDV740"/>
      <c r="LDW740"/>
      <c r="LDX740"/>
      <c r="LDY740"/>
      <c r="LDZ740"/>
      <c r="LEA740"/>
      <c r="LEB740"/>
      <c r="LEC740"/>
      <c r="LED740"/>
      <c r="LEE740"/>
      <c r="LEF740"/>
      <c r="LEG740"/>
      <c r="LEH740"/>
      <c r="LEI740"/>
      <c r="LEJ740"/>
      <c r="LEK740"/>
      <c r="LEL740"/>
      <c r="LEM740"/>
      <c r="LEN740"/>
      <c r="LEO740"/>
      <c r="LEP740"/>
      <c r="LEQ740"/>
      <c r="LER740"/>
      <c r="LES740"/>
      <c r="LET740"/>
      <c r="LEU740"/>
      <c r="LEV740"/>
      <c r="LEW740"/>
      <c r="LEX740"/>
      <c r="LEY740"/>
      <c r="LEZ740"/>
      <c r="LFA740"/>
      <c r="LFB740"/>
      <c r="LFC740"/>
      <c r="LFD740"/>
      <c r="LFE740"/>
      <c r="LFF740"/>
      <c r="LFG740"/>
      <c r="LFH740"/>
      <c r="LFI740"/>
      <c r="LFJ740"/>
      <c r="LFK740"/>
      <c r="LFL740"/>
      <c r="LFM740"/>
      <c r="LFN740"/>
      <c r="LFO740"/>
      <c r="LFP740"/>
      <c r="LFQ740"/>
      <c r="LFR740"/>
      <c r="LFS740"/>
      <c r="LFT740"/>
      <c r="LFU740"/>
      <c r="LFV740"/>
      <c r="LFW740"/>
      <c r="LFX740"/>
      <c r="LFY740"/>
      <c r="LFZ740"/>
      <c r="LGA740"/>
      <c r="LGB740"/>
      <c r="LGC740"/>
      <c r="LGD740"/>
      <c r="LGE740"/>
      <c r="LGF740"/>
      <c r="LGG740"/>
      <c r="LGH740"/>
      <c r="LGI740"/>
      <c r="LGJ740"/>
      <c r="LGK740"/>
      <c r="LGL740"/>
      <c r="LGM740"/>
      <c r="LGN740"/>
      <c r="LGO740"/>
      <c r="LGP740"/>
      <c r="LGQ740"/>
      <c r="LGR740"/>
      <c r="LGS740"/>
      <c r="LGT740"/>
      <c r="LGU740"/>
      <c r="LGV740"/>
      <c r="LGW740"/>
      <c r="LGX740"/>
      <c r="LGY740"/>
      <c r="LGZ740"/>
      <c r="LHA740"/>
      <c r="LHB740"/>
      <c r="LHC740"/>
      <c r="LHD740"/>
      <c r="LHE740"/>
      <c r="LHF740"/>
      <c r="LHG740"/>
      <c r="LHH740"/>
      <c r="LHI740"/>
      <c r="LHJ740"/>
      <c r="LHK740"/>
      <c r="LHL740"/>
      <c r="LHM740"/>
      <c r="LHN740"/>
      <c r="LHO740"/>
      <c r="LHP740"/>
      <c r="LHQ740"/>
      <c r="LHR740"/>
      <c r="LHS740"/>
      <c r="LHT740"/>
      <c r="LHU740"/>
      <c r="LHV740"/>
      <c r="LHW740"/>
      <c r="LHX740"/>
      <c r="LHY740"/>
      <c r="LHZ740"/>
      <c r="LIA740"/>
      <c r="LIB740"/>
      <c r="LIC740"/>
      <c r="LID740"/>
      <c r="LIE740"/>
      <c r="LIF740"/>
      <c r="LIG740"/>
      <c r="LIH740"/>
      <c r="LII740"/>
      <c r="LIJ740"/>
      <c r="LIK740"/>
      <c r="LIL740"/>
      <c r="LIM740"/>
      <c r="LIN740"/>
      <c r="LIO740"/>
      <c r="LIP740"/>
      <c r="LIQ740"/>
      <c r="LIR740"/>
      <c r="LIS740"/>
      <c r="LIT740"/>
      <c r="LIU740"/>
      <c r="LIV740"/>
      <c r="LIW740"/>
      <c r="LIX740"/>
      <c r="LIY740"/>
      <c r="LIZ740"/>
      <c r="LJA740"/>
      <c r="LJB740"/>
      <c r="LJC740"/>
      <c r="LJD740"/>
      <c r="LJE740"/>
      <c r="LJF740"/>
      <c r="LJG740"/>
      <c r="LJH740"/>
      <c r="LJI740"/>
      <c r="LJJ740"/>
      <c r="LJK740"/>
      <c r="LJL740"/>
      <c r="LJM740"/>
      <c r="LJN740"/>
      <c r="LJO740"/>
      <c r="LJP740"/>
      <c r="LJQ740"/>
      <c r="LJR740"/>
      <c r="LJS740"/>
      <c r="LJT740"/>
      <c r="LJU740"/>
      <c r="LJV740"/>
      <c r="LJW740"/>
      <c r="LJX740"/>
      <c r="LJY740"/>
      <c r="LJZ740"/>
      <c r="LKA740"/>
      <c r="LKB740"/>
      <c r="LKC740"/>
      <c r="LKD740"/>
      <c r="LKE740"/>
      <c r="LKF740"/>
      <c r="LKG740"/>
      <c r="LKH740"/>
      <c r="LKI740"/>
      <c r="LKJ740"/>
      <c r="LKK740"/>
      <c r="LKL740"/>
      <c r="LKM740"/>
      <c r="LKN740"/>
      <c r="LKO740"/>
      <c r="LKP740"/>
      <c r="LKQ740"/>
      <c r="LKR740"/>
      <c r="LKS740"/>
      <c r="LKT740"/>
      <c r="LKU740"/>
      <c r="LKV740"/>
      <c r="LKW740"/>
      <c r="LKX740"/>
      <c r="LKY740"/>
      <c r="LKZ740"/>
      <c r="LLA740"/>
      <c r="LLB740"/>
      <c r="LLC740"/>
      <c r="LLD740"/>
      <c r="LLE740"/>
      <c r="LLF740"/>
      <c r="LLG740"/>
      <c r="LLH740"/>
      <c r="LLI740"/>
      <c r="LLJ740"/>
      <c r="LLK740"/>
      <c r="LLL740"/>
      <c r="LLM740"/>
      <c r="LLN740"/>
      <c r="LLO740"/>
      <c r="LLP740"/>
      <c r="LLQ740"/>
      <c r="LLR740"/>
      <c r="LLS740"/>
      <c r="LLT740"/>
      <c r="LLU740"/>
      <c r="LLV740"/>
      <c r="LLW740"/>
      <c r="LLX740"/>
      <c r="LLY740"/>
      <c r="LLZ740"/>
      <c r="LMA740"/>
      <c r="LMB740"/>
      <c r="LMC740"/>
      <c r="LMD740"/>
      <c r="LME740"/>
      <c r="LMF740"/>
      <c r="LMG740"/>
      <c r="LMH740"/>
      <c r="LMI740"/>
      <c r="LMJ740"/>
      <c r="LMK740"/>
      <c r="LML740"/>
      <c r="LMM740"/>
      <c r="LMN740"/>
      <c r="LMO740"/>
      <c r="LMP740"/>
      <c r="LMQ740"/>
      <c r="LMR740"/>
      <c r="LMS740"/>
      <c r="LMT740"/>
      <c r="LMU740"/>
      <c r="LMV740"/>
      <c r="LMW740"/>
      <c r="LMX740"/>
      <c r="LMY740"/>
      <c r="LMZ740"/>
      <c r="LNA740"/>
      <c r="LNB740"/>
      <c r="LNC740"/>
      <c r="LND740"/>
      <c r="LNE740"/>
      <c r="LNF740"/>
      <c r="LNG740"/>
      <c r="LNH740"/>
      <c r="LNI740"/>
      <c r="LNJ740"/>
      <c r="LNK740"/>
      <c r="LNL740"/>
      <c r="LNM740"/>
      <c r="LNN740"/>
      <c r="LNO740"/>
      <c r="LNP740"/>
      <c r="LNQ740"/>
      <c r="LNR740"/>
      <c r="LNS740"/>
      <c r="LNT740"/>
      <c r="LNU740"/>
      <c r="LNV740"/>
      <c r="LNW740"/>
      <c r="LNX740"/>
      <c r="LNY740"/>
      <c r="LNZ740"/>
      <c r="LOA740"/>
      <c r="LOB740"/>
      <c r="LOC740"/>
      <c r="LOD740"/>
      <c r="LOE740"/>
      <c r="LOF740"/>
      <c r="LOG740"/>
      <c r="LOH740"/>
      <c r="LOI740"/>
      <c r="LOJ740"/>
      <c r="LOK740"/>
      <c r="LOL740"/>
      <c r="LOM740"/>
      <c r="LON740"/>
      <c r="LOO740"/>
      <c r="LOP740"/>
      <c r="LOQ740"/>
      <c r="LOR740"/>
      <c r="LOS740"/>
      <c r="LOT740"/>
      <c r="LOU740"/>
      <c r="LOV740"/>
      <c r="LOW740"/>
      <c r="LOX740"/>
      <c r="LOY740"/>
      <c r="LOZ740"/>
      <c r="LPA740"/>
      <c r="LPB740"/>
      <c r="LPC740"/>
      <c r="LPD740"/>
      <c r="LPE740"/>
      <c r="LPF740"/>
      <c r="LPG740"/>
      <c r="LPH740"/>
      <c r="LPI740"/>
      <c r="LPJ740"/>
      <c r="LPK740"/>
      <c r="LPL740"/>
      <c r="LPM740"/>
      <c r="LPN740"/>
      <c r="LPO740"/>
      <c r="LPP740"/>
      <c r="LPQ740"/>
      <c r="LPR740"/>
      <c r="LPS740"/>
      <c r="LPT740"/>
      <c r="LPU740"/>
      <c r="LPV740"/>
      <c r="LPW740"/>
      <c r="LPX740"/>
      <c r="LPY740"/>
      <c r="LPZ740"/>
      <c r="LQA740"/>
      <c r="LQB740"/>
      <c r="LQC740"/>
      <c r="LQD740"/>
      <c r="LQE740"/>
      <c r="LQF740"/>
      <c r="LQG740"/>
      <c r="LQH740"/>
      <c r="LQI740"/>
      <c r="LQJ740"/>
      <c r="LQK740"/>
      <c r="LQL740"/>
      <c r="LQM740"/>
      <c r="LQN740"/>
      <c r="LQO740"/>
      <c r="LQP740"/>
      <c r="LQQ740"/>
      <c r="LQR740"/>
      <c r="LQS740"/>
      <c r="LQT740"/>
      <c r="LQU740"/>
      <c r="LQV740"/>
      <c r="LQW740"/>
      <c r="LQX740"/>
      <c r="LQY740"/>
      <c r="LQZ740"/>
      <c r="LRA740"/>
      <c r="LRB740"/>
      <c r="LRC740"/>
      <c r="LRD740"/>
      <c r="LRE740"/>
      <c r="LRF740"/>
      <c r="LRG740"/>
      <c r="LRH740"/>
      <c r="LRI740"/>
      <c r="LRJ740"/>
      <c r="LRK740"/>
      <c r="LRL740"/>
      <c r="LRM740"/>
      <c r="LRN740"/>
      <c r="LRO740"/>
      <c r="LRP740"/>
      <c r="LRQ740"/>
      <c r="LRR740"/>
      <c r="LRS740"/>
      <c r="LRT740"/>
      <c r="LRU740"/>
      <c r="LRV740"/>
      <c r="LRW740"/>
      <c r="LRX740"/>
      <c r="LRY740"/>
      <c r="LRZ740"/>
      <c r="LSA740"/>
      <c r="LSB740"/>
      <c r="LSC740"/>
      <c r="LSD740"/>
      <c r="LSE740"/>
      <c r="LSF740"/>
      <c r="LSG740"/>
      <c r="LSH740"/>
      <c r="LSI740"/>
      <c r="LSJ740"/>
      <c r="LSK740"/>
      <c r="LSL740"/>
      <c r="LSM740"/>
      <c r="LSN740"/>
      <c r="LSO740"/>
      <c r="LSP740"/>
      <c r="LSQ740"/>
      <c r="LSR740"/>
      <c r="LSS740"/>
      <c r="LST740"/>
      <c r="LSU740"/>
      <c r="LSV740"/>
      <c r="LSW740"/>
      <c r="LSX740"/>
      <c r="LSY740"/>
      <c r="LSZ740"/>
      <c r="LTA740"/>
      <c r="LTB740"/>
      <c r="LTC740"/>
      <c r="LTD740"/>
      <c r="LTE740"/>
      <c r="LTF740"/>
      <c r="LTG740"/>
      <c r="LTH740"/>
      <c r="LTI740"/>
      <c r="LTJ740"/>
      <c r="LTK740"/>
      <c r="LTL740"/>
      <c r="LTM740"/>
      <c r="LTN740"/>
      <c r="LTO740"/>
      <c r="LTP740"/>
      <c r="LTQ740"/>
      <c r="LTR740"/>
      <c r="LTS740"/>
      <c r="LTT740"/>
      <c r="LTU740"/>
      <c r="LTV740"/>
      <c r="LTW740"/>
      <c r="LTX740"/>
      <c r="LTY740"/>
      <c r="LTZ740"/>
      <c r="LUA740"/>
      <c r="LUB740"/>
      <c r="LUC740"/>
      <c r="LUD740"/>
      <c r="LUE740"/>
      <c r="LUF740"/>
      <c r="LUG740"/>
      <c r="LUH740"/>
      <c r="LUI740"/>
      <c r="LUJ740"/>
      <c r="LUK740"/>
      <c r="LUL740"/>
      <c r="LUM740"/>
      <c r="LUN740"/>
      <c r="LUO740"/>
      <c r="LUP740"/>
      <c r="LUQ740"/>
      <c r="LUR740"/>
      <c r="LUS740"/>
      <c r="LUT740"/>
      <c r="LUU740"/>
      <c r="LUV740"/>
      <c r="LUW740"/>
      <c r="LUX740"/>
      <c r="LUY740"/>
      <c r="LUZ740"/>
      <c r="LVA740"/>
      <c r="LVB740"/>
      <c r="LVC740"/>
      <c r="LVD740"/>
      <c r="LVE740"/>
      <c r="LVF740"/>
      <c r="LVG740"/>
      <c r="LVH740"/>
      <c r="LVI740"/>
      <c r="LVJ740"/>
      <c r="LVK740"/>
      <c r="LVL740"/>
      <c r="LVM740"/>
      <c r="LVN740"/>
      <c r="LVO740"/>
      <c r="LVP740"/>
      <c r="LVQ740"/>
      <c r="LVR740"/>
      <c r="LVS740"/>
      <c r="LVT740"/>
      <c r="LVU740"/>
      <c r="LVV740"/>
      <c r="LVW740"/>
      <c r="LVX740"/>
      <c r="LVY740"/>
      <c r="LVZ740"/>
      <c r="LWA740"/>
      <c r="LWB740"/>
      <c r="LWC740"/>
      <c r="LWD740"/>
      <c r="LWE740"/>
      <c r="LWF740"/>
      <c r="LWG740"/>
      <c r="LWH740"/>
      <c r="LWI740"/>
      <c r="LWJ740"/>
      <c r="LWK740"/>
      <c r="LWL740"/>
      <c r="LWM740"/>
      <c r="LWN740"/>
      <c r="LWO740"/>
      <c r="LWP740"/>
      <c r="LWQ740"/>
      <c r="LWR740"/>
      <c r="LWS740"/>
      <c r="LWT740"/>
      <c r="LWU740"/>
      <c r="LWV740"/>
      <c r="LWW740"/>
      <c r="LWX740"/>
      <c r="LWY740"/>
      <c r="LWZ740"/>
      <c r="LXA740"/>
      <c r="LXB740"/>
      <c r="LXC740"/>
      <c r="LXD740"/>
      <c r="LXE740"/>
      <c r="LXF740"/>
      <c r="LXG740"/>
      <c r="LXH740"/>
      <c r="LXI740"/>
      <c r="LXJ740"/>
      <c r="LXK740"/>
      <c r="LXL740"/>
      <c r="LXM740"/>
      <c r="LXN740"/>
      <c r="LXO740"/>
      <c r="LXP740"/>
      <c r="LXQ740"/>
      <c r="LXR740"/>
      <c r="LXS740"/>
      <c r="LXT740"/>
      <c r="LXU740"/>
      <c r="LXV740"/>
      <c r="LXW740"/>
      <c r="LXX740"/>
      <c r="LXY740"/>
      <c r="LXZ740"/>
      <c r="LYA740"/>
      <c r="LYB740"/>
      <c r="LYC740"/>
      <c r="LYD740"/>
      <c r="LYE740"/>
      <c r="LYF740"/>
      <c r="LYG740"/>
      <c r="LYH740"/>
      <c r="LYI740"/>
      <c r="LYJ740"/>
      <c r="LYK740"/>
      <c r="LYL740"/>
      <c r="LYM740"/>
      <c r="LYN740"/>
      <c r="LYO740"/>
      <c r="LYP740"/>
      <c r="LYQ740"/>
      <c r="LYR740"/>
      <c r="LYS740"/>
      <c r="LYT740"/>
      <c r="LYU740"/>
      <c r="LYV740"/>
      <c r="LYW740"/>
      <c r="LYX740"/>
      <c r="LYY740"/>
      <c r="LYZ740"/>
      <c r="LZA740"/>
      <c r="LZB740"/>
      <c r="LZC740"/>
      <c r="LZD740"/>
      <c r="LZE740"/>
      <c r="LZF740"/>
      <c r="LZG740"/>
      <c r="LZH740"/>
      <c r="LZI740"/>
      <c r="LZJ740"/>
      <c r="LZK740"/>
      <c r="LZL740"/>
      <c r="LZM740"/>
      <c r="LZN740"/>
      <c r="LZO740"/>
      <c r="LZP740"/>
      <c r="LZQ740"/>
      <c r="LZR740"/>
      <c r="LZS740"/>
      <c r="LZT740"/>
      <c r="LZU740"/>
      <c r="LZV740"/>
      <c r="LZW740"/>
      <c r="LZX740"/>
      <c r="LZY740"/>
      <c r="LZZ740"/>
      <c r="MAA740"/>
      <c r="MAB740"/>
      <c r="MAC740"/>
      <c r="MAD740"/>
      <c r="MAE740"/>
      <c r="MAF740"/>
      <c r="MAG740"/>
      <c r="MAH740"/>
      <c r="MAI740"/>
      <c r="MAJ740"/>
      <c r="MAK740"/>
      <c r="MAL740"/>
      <c r="MAM740"/>
      <c r="MAN740"/>
      <c r="MAO740"/>
      <c r="MAP740"/>
      <c r="MAQ740"/>
      <c r="MAR740"/>
      <c r="MAS740"/>
      <c r="MAT740"/>
      <c r="MAU740"/>
      <c r="MAV740"/>
      <c r="MAW740"/>
      <c r="MAX740"/>
      <c r="MAY740"/>
      <c r="MAZ740"/>
      <c r="MBA740"/>
      <c r="MBB740"/>
      <c r="MBC740"/>
      <c r="MBD740"/>
      <c r="MBE740"/>
      <c r="MBF740"/>
      <c r="MBG740"/>
      <c r="MBH740"/>
      <c r="MBI740"/>
      <c r="MBJ740"/>
      <c r="MBK740"/>
      <c r="MBL740"/>
      <c r="MBM740"/>
      <c r="MBN740"/>
      <c r="MBO740"/>
      <c r="MBP740"/>
      <c r="MBQ740"/>
      <c r="MBR740"/>
      <c r="MBS740"/>
      <c r="MBT740"/>
      <c r="MBU740"/>
      <c r="MBV740"/>
      <c r="MBW740"/>
      <c r="MBX740"/>
      <c r="MBY740"/>
      <c r="MBZ740"/>
      <c r="MCA740"/>
      <c r="MCB740"/>
      <c r="MCC740"/>
      <c r="MCD740"/>
      <c r="MCE740"/>
      <c r="MCF740"/>
      <c r="MCG740"/>
      <c r="MCH740"/>
      <c r="MCI740"/>
      <c r="MCJ740"/>
      <c r="MCK740"/>
      <c r="MCL740"/>
      <c r="MCM740"/>
      <c r="MCN740"/>
      <c r="MCO740"/>
      <c r="MCP740"/>
      <c r="MCQ740"/>
      <c r="MCR740"/>
      <c r="MCS740"/>
      <c r="MCT740"/>
      <c r="MCU740"/>
      <c r="MCV740"/>
      <c r="MCW740"/>
      <c r="MCX740"/>
      <c r="MCY740"/>
      <c r="MCZ740"/>
      <c r="MDA740"/>
      <c r="MDB740"/>
      <c r="MDC740"/>
      <c r="MDD740"/>
      <c r="MDE740"/>
      <c r="MDF740"/>
      <c r="MDG740"/>
      <c r="MDH740"/>
      <c r="MDI740"/>
      <c r="MDJ740"/>
      <c r="MDK740"/>
      <c r="MDL740"/>
      <c r="MDM740"/>
      <c r="MDN740"/>
      <c r="MDO740"/>
      <c r="MDP740"/>
      <c r="MDQ740"/>
      <c r="MDR740"/>
      <c r="MDS740"/>
      <c r="MDT740"/>
      <c r="MDU740"/>
      <c r="MDV740"/>
      <c r="MDW740"/>
      <c r="MDX740"/>
      <c r="MDY740"/>
      <c r="MDZ740"/>
      <c r="MEA740"/>
      <c r="MEB740"/>
      <c r="MEC740"/>
      <c r="MED740"/>
      <c r="MEE740"/>
      <c r="MEF740"/>
      <c r="MEG740"/>
      <c r="MEH740"/>
      <c r="MEI740"/>
      <c r="MEJ740"/>
      <c r="MEK740"/>
      <c r="MEL740"/>
      <c r="MEM740"/>
      <c r="MEN740"/>
      <c r="MEO740"/>
      <c r="MEP740"/>
      <c r="MEQ740"/>
      <c r="MER740"/>
      <c r="MES740"/>
      <c r="MET740"/>
      <c r="MEU740"/>
      <c r="MEV740"/>
      <c r="MEW740"/>
      <c r="MEX740"/>
      <c r="MEY740"/>
      <c r="MEZ740"/>
      <c r="MFA740"/>
      <c r="MFB740"/>
      <c r="MFC740"/>
      <c r="MFD740"/>
      <c r="MFE740"/>
      <c r="MFF740"/>
      <c r="MFG740"/>
      <c r="MFH740"/>
      <c r="MFI740"/>
      <c r="MFJ740"/>
      <c r="MFK740"/>
      <c r="MFL740"/>
      <c r="MFM740"/>
      <c r="MFN740"/>
      <c r="MFO740"/>
      <c r="MFP740"/>
      <c r="MFQ740"/>
      <c r="MFR740"/>
      <c r="MFS740"/>
      <c r="MFT740"/>
      <c r="MFU740"/>
      <c r="MFV740"/>
      <c r="MFW740"/>
      <c r="MFX740"/>
      <c r="MFY740"/>
      <c r="MFZ740"/>
      <c r="MGA740"/>
      <c r="MGB740"/>
      <c r="MGC740"/>
      <c r="MGD740"/>
      <c r="MGE740"/>
      <c r="MGF740"/>
      <c r="MGG740"/>
      <c r="MGH740"/>
      <c r="MGI740"/>
      <c r="MGJ740"/>
      <c r="MGK740"/>
      <c r="MGL740"/>
      <c r="MGM740"/>
      <c r="MGN740"/>
      <c r="MGO740"/>
      <c r="MGP740"/>
      <c r="MGQ740"/>
      <c r="MGR740"/>
      <c r="MGS740"/>
      <c r="MGT740"/>
      <c r="MGU740"/>
      <c r="MGV740"/>
      <c r="MGW740"/>
      <c r="MGX740"/>
      <c r="MGY740"/>
      <c r="MGZ740"/>
      <c r="MHA740"/>
      <c r="MHB740"/>
      <c r="MHC740"/>
      <c r="MHD740"/>
      <c r="MHE740"/>
      <c r="MHF740"/>
      <c r="MHG740"/>
      <c r="MHH740"/>
      <c r="MHI740"/>
      <c r="MHJ740"/>
      <c r="MHK740"/>
      <c r="MHL740"/>
      <c r="MHM740"/>
      <c r="MHN740"/>
      <c r="MHO740"/>
      <c r="MHP740"/>
      <c r="MHQ740"/>
      <c r="MHR740"/>
      <c r="MHS740"/>
      <c r="MHT740"/>
      <c r="MHU740"/>
      <c r="MHV740"/>
      <c r="MHW740"/>
      <c r="MHX740"/>
      <c r="MHY740"/>
      <c r="MHZ740"/>
      <c r="MIA740"/>
      <c r="MIB740"/>
      <c r="MIC740"/>
      <c r="MID740"/>
      <c r="MIE740"/>
      <c r="MIF740"/>
      <c r="MIG740"/>
      <c r="MIH740"/>
      <c r="MII740"/>
      <c r="MIJ740"/>
      <c r="MIK740"/>
      <c r="MIL740"/>
      <c r="MIM740"/>
      <c r="MIN740"/>
      <c r="MIO740"/>
      <c r="MIP740"/>
      <c r="MIQ740"/>
      <c r="MIR740"/>
      <c r="MIS740"/>
      <c r="MIT740"/>
      <c r="MIU740"/>
      <c r="MIV740"/>
      <c r="MIW740"/>
      <c r="MIX740"/>
      <c r="MIY740"/>
      <c r="MIZ740"/>
      <c r="MJA740"/>
      <c r="MJB740"/>
      <c r="MJC740"/>
      <c r="MJD740"/>
      <c r="MJE740"/>
      <c r="MJF740"/>
      <c r="MJG740"/>
      <c r="MJH740"/>
      <c r="MJI740"/>
      <c r="MJJ740"/>
      <c r="MJK740"/>
      <c r="MJL740"/>
      <c r="MJM740"/>
      <c r="MJN740"/>
      <c r="MJO740"/>
      <c r="MJP740"/>
      <c r="MJQ740"/>
      <c r="MJR740"/>
      <c r="MJS740"/>
      <c r="MJT740"/>
      <c r="MJU740"/>
      <c r="MJV740"/>
      <c r="MJW740"/>
      <c r="MJX740"/>
      <c r="MJY740"/>
      <c r="MJZ740"/>
      <c r="MKA740"/>
      <c r="MKB740"/>
      <c r="MKC740"/>
      <c r="MKD740"/>
      <c r="MKE740"/>
      <c r="MKF740"/>
      <c r="MKG740"/>
      <c r="MKH740"/>
      <c r="MKI740"/>
      <c r="MKJ740"/>
      <c r="MKK740"/>
      <c r="MKL740"/>
      <c r="MKM740"/>
      <c r="MKN740"/>
      <c r="MKO740"/>
      <c r="MKP740"/>
      <c r="MKQ740"/>
      <c r="MKR740"/>
      <c r="MKS740"/>
      <c r="MKT740"/>
      <c r="MKU740"/>
      <c r="MKV740"/>
      <c r="MKW740"/>
      <c r="MKX740"/>
      <c r="MKY740"/>
      <c r="MKZ740"/>
      <c r="MLA740"/>
      <c r="MLB740"/>
      <c r="MLC740"/>
      <c r="MLD740"/>
      <c r="MLE740"/>
      <c r="MLF740"/>
      <c r="MLG740"/>
      <c r="MLH740"/>
      <c r="MLI740"/>
      <c r="MLJ740"/>
      <c r="MLK740"/>
      <c r="MLL740"/>
      <c r="MLM740"/>
      <c r="MLN740"/>
      <c r="MLO740"/>
      <c r="MLP740"/>
      <c r="MLQ740"/>
      <c r="MLR740"/>
      <c r="MLS740"/>
      <c r="MLT740"/>
      <c r="MLU740"/>
      <c r="MLV740"/>
      <c r="MLW740"/>
      <c r="MLX740"/>
      <c r="MLY740"/>
      <c r="MLZ740"/>
      <c r="MMA740"/>
      <c r="MMB740"/>
      <c r="MMC740"/>
      <c r="MMD740"/>
      <c r="MME740"/>
      <c r="MMF740"/>
      <c r="MMG740"/>
      <c r="MMH740"/>
      <c r="MMI740"/>
      <c r="MMJ740"/>
      <c r="MMK740"/>
      <c r="MML740"/>
      <c r="MMM740"/>
      <c r="MMN740"/>
      <c r="MMO740"/>
      <c r="MMP740"/>
      <c r="MMQ740"/>
      <c r="MMR740"/>
      <c r="MMS740"/>
      <c r="MMT740"/>
      <c r="MMU740"/>
      <c r="MMV740"/>
      <c r="MMW740"/>
      <c r="MMX740"/>
      <c r="MMY740"/>
      <c r="MMZ740"/>
      <c r="MNA740"/>
      <c r="MNB740"/>
      <c r="MNC740"/>
      <c r="MND740"/>
      <c r="MNE740"/>
      <c r="MNF740"/>
      <c r="MNG740"/>
      <c r="MNH740"/>
      <c r="MNI740"/>
      <c r="MNJ740"/>
      <c r="MNK740"/>
      <c r="MNL740"/>
      <c r="MNM740"/>
      <c r="MNN740"/>
      <c r="MNO740"/>
      <c r="MNP740"/>
      <c r="MNQ740"/>
      <c r="MNR740"/>
      <c r="MNS740"/>
      <c r="MNT740"/>
      <c r="MNU740"/>
      <c r="MNV740"/>
      <c r="MNW740"/>
      <c r="MNX740"/>
      <c r="MNY740"/>
      <c r="MNZ740"/>
      <c r="MOA740"/>
      <c r="MOB740"/>
      <c r="MOC740"/>
      <c r="MOD740"/>
      <c r="MOE740"/>
      <c r="MOF740"/>
      <c r="MOG740"/>
      <c r="MOH740"/>
      <c r="MOI740"/>
      <c r="MOJ740"/>
      <c r="MOK740"/>
      <c r="MOL740"/>
      <c r="MOM740"/>
      <c r="MON740"/>
      <c r="MOO740"/>
      <c r="MOP740"/>
      <c r="MOQ740"/>
      <c r="MOR740"/>
      <c r="MOS740"/>
      <c r="MOT740"/>
      <c r="MOU740"/>
      <c r="MOV740"/>
      <c r="MOW740"/>
      <c r="MOX740"/>
      <c r="MOY740"/>
      <c r="MOZ740"/>
      <c r="MPA740"/>
      <c r="MPB740"/>
      <c r="MPC740"/>
      <c r="MPD740"/>
      <c r="MPE740"/>
      <c r="MPF740"/>
      <c r="MPG740"/>
      <c r="MPH740"/>
      <c r="MPI740"/>
      <c r="MPJ740"/>
      <c r="MPK740"/>
      <c r="MPL740"/>
      <c r="MPM740"/>
      <c r="MPN740"/>
      <c r="MPO740"/>
      <c r="MPP740"/>
      <c r="MPQ740"/>
      <c r="MPR740"/>
      <c r="MPS740"/>
      <c r="MPT740"/>
      <c r="MPU740"/>
      <c r="MPV740"/>
      <c r="MPW740"/>
      <c r="MPX740"/>
      <c r="MPY740"/>
      <c r="MPZ740"/>
      <c r="MQA740"/>
      <c r="MQB740"/>
      <c r="MQC740"/>
      <c r="MQD740"/>
      <c r="MQE740"/>
      <c r="MQF740"/>
      <c r="MQG740"/>
      <c r="MQH740"/>
      <c r="MQI740"/>
      <c r="MQJ740"/>
      <c r="MQK740"/>
      <c r="MQL740"/>
      <c r="MQM740"/>
      <c r="MQN740"/>
      <c r="MQO740"/>
      <c r="MQP740"/>
      <c r="MQQ740"/>
      <c r="MQR740"/>
      <c r="MQS740"/>
      <c r="MQT740"/>
      <c r="MQU740"/>
      <c r="MQV740"/>
      <c r="MQW740"/>
      <c r="MQX740"/>
      <c r="MQY740"/>
      <c r="MQZ740"/>
      <c r="MRA740"/>
      <c r="MRB740"/>
      <c r="MRC740"/>
      <c r="MRD740"/>
      <c r="MRE740"/>
      <c r="MRF740"/>
      <c r="MRG740"/>
      <c r="MRH740"/>
      <c r="MRI740"/>
      <c r="MRJ740"/>
      <c r="MRK740"/>
      <c r="MRL740"/>
      <c r="MRM740"/>
      <c r="MRN740"/>
      <c r="MRO740"/>
      <c r="MRP740"/>
      <c r="MRQ740"/>
      <c r="MRR740"/>
      <c r="MRS740"/>
      <c r="MRT740"/>
      <c r="MRU740"/>
      <c r="MRV740"/>
      <c r="MRW740"/>
      <c r="MRX740"/>
      <c r="MRY740"/>
      <c r="MRZ740"/>
      <c r="MSA740"/>
      <c r="MSB740"/>
      <c r="MSC740"/>
      <c r="MSD740"/>
      <c r="MSE740"/>
      <c r="MSF740"/>
      <c r="MSG740"/>
      <c r="MSH740"/>
      <c r="MSI740"/>
      <c r="MSJ740"/>
      <c r="MSK740"/>
      <c r="MSL740"/>
      <c r="MSM740"/>
      <c r="MSN740"/>
      <c r="MSO740"/>
      <c r="MSP740"/>
      <c r="MSQ740"/>
      <c r="MSR740"/>
      <c r="MSS740"/>
      <c r="MST740"/>
      <c r="MSU740"/>
      <c r="MSV740"/>
      <c r="MSW740"/>
      <c r="MSX740"/>
      <c r="MSY740"/>
      <c r="MSZ740"/>
      <c r="MTA740"/>
      <c r="MTB740"/>
      <c r="MTC740"/>
      <c r="MTD740"/>
      <c r="MTE740"/>
      <c r="MTF740"/>
      <c r="MTG740"/>
      <c r="MTH740"/>
      <c r="MTI740"/>
      <c r="MTJ740"/>
      <c r="MTK740"/>
      <c r="MTL740"/>
      <c r="MTM740"/>
      <c r="MTN740"/>
      <c r="MTO740"/>
      <c r="MTP740"/>
      <c r="MTQ740"/>
      <c r="MTR740"/>
      <c r="MTS740"/>
      <c r="MTT740"/>
      <c r="MTU740"/>
      <c r="MTV740"/>
      <c r="MTW740"/>
      <c r="MTX740"/>
      <c r="MTY740"/>
      <c r="MTZ740"/>
      <c r="MUA740"/>
      <c r="MUB740"/>
      <c r="MUC740"/>
      <c r="MUD740"/>
      <c r="MUE740"/>
      <c r="MUF740"/>
      <c r="MUG740"/>
      <c r="MUH740"/>
      <c r="MUI740"/>
      <c r="MUJ740"/>
      <c r="MUK740"/>
      <c r="MUL740"/>
      <c r="MUM740"/>
      <c r="MUN740"/>
      <c r="MUO740"/>
      <c r="MUP740"/>
      <c r="MUQ740"/>
      <c r="MUR740"/>
      <c r="MUS740"/>
      <c r="MUT740"/>
      <c r="MUU740"/>
      <c r="MUV740"/>
      <c r="MUW740"/>
      <c r="MUX740"/>
      <c r="MUY740"/>
      <c r="MUZ740"/>
      <c r="MVA740"/>
      <c r="MVB740"/>
      <c r="MVC740"/>
      <c r="MVD740"/>
      <c r="MVE740"/>
      <c r="MVF740"/>
      <c r="MVG740"/>
      <c r="MVH740"/>
      <c r="MVI740"/>
      <c r="MVJ740"/>
      <c r="MVK740"/>
      <c r="MVL740"/>
      <c r="MVM740"/>
      <c r="MVN740"/>
      <c r="MVO740"/>
      <c r="MVP740"/>
      <c r="MVQ740"/>
      <c r="MVR740"/>
      <c r="MVS740"/>
      <c r="MVT740"/>
      <c r="MVU740"/>
      <c r="MVV740"/>
      <c r="MVW740"/>
      <c r="MVX740"/>
      <c r="MVY740"/>
      <c r="MVZ740"/>
      <c r="MWA740"/>
      <c r="MWB740"/>
      <c r="MWC740"/>
      <c r="MWD740"/>
      <c r="MWE740"/>
      <c r="MWF740"/>
      <c r="MWG740"/>
      <c r="MWH740"/>
      <c r="MWI740"/>
      <c r="MWJ740"/>
      <c r="MWK740"/>
      <c r="MWL740"/>
      <c r="MWM740"/>
      <c r="MWN740"/>
      <c r="MWO740"/>
      <c r="MWP740"/>
      <c r="MWQ740"/>
      <c r="MWR740"/>
      <c r="MWS740"/>
      <c r="MWT740"/>
      <c r="MWU740"/>
      <c r="MWV740"/>
      <c r="MWW740"/>
      <c r="MWX740"/>
      <c r="MWY740"/>
      <c r="MWZ740"/>
      <c r="MXA740"/>
      <c r="MXB740"/>
      <c r="MXC740"/>
      <c r="MXD740"/>
      <c r="MXE740"/>
      <c r="MXF740"/>
      <c r="MXG740"/>
      <c r="MXH740"/>
      <c r="MXI740"/>
      <c r="MXJ740"/>
      <c r="MXK740"/>
      <c r="MXL740"/>
      <c r="MXM740"/>
      <c r="MXN740"/>
      <c r="MXO740"/>
      <c r="MXP740"/>
      <c r="MXQ740"/>
      <c r="MXR740"/>
      <c r="MXS740"/>
      <c r="MXT740"/>
      <c r="MXU740"/>
      <c r="MXV740"/>
      <c r="MXW740"/>
      <c r="MXX740"/>
      <c r="MXY740"/>
      <c r="MXZ740"/>
      <c r="MYA740"/>
      <c r="MYB740"/>
      <c r="MYC740"/>
      <c r="MYD740"/>
      <c r="MYE740"/>
      <c r="MYF740"/>
      <c r="MYG740"/>
      <c r="MYH740"/>
      <c r="MYI740"/>
      <c r="MYJ740"/>
      <c r="MYK740"/>
      <c r="MYL740"/>
      <c r="MYM740"/>
      <c r="MYN740"/>
      <c r="MYO740"/>
      <c r="MYP740"/>
      <c r="MYQ740"/>
      <c r="MYR740"/>
      <c r="MYS740"/>
      <c r="MYT740"/>
      <c r="MYU740"/>
      <c r="MYV740"/>
      <c r="MYW740"/>
      <c r="MYX740"/>
      <c r="MYY740"/>
      <c r="MYZ740"/>
      <c r="MZA740"/>
      <c r="MZB740"/>
      <c r="MZC740"/>
      <c r="MZD740"/>
      <c r="MZE740"/>
      <c r="MZF740"/>
      <c r="MZG740"/>
      <c r="MZH740"/>
      <c r="MZI740"/>
      <c r="MZJ740"/>
      <c r="MZK740"/>
      <c r="MZL740"/>
      <c r="MZM740"/>
      <c r="MZN740"/>
      <c r="MZO740"/>
      <c r="MZP740"/>
      <c r="MZQ740"/>
      <c r="MZR740"/>
      <c r="MZS740"/>
      <c r="MZT740"/>
      <c r="MZU740"/>
      <c r="MZV740"/>
      <c r="MZW740"/>
      <c r="MZX740"/>
      <c r="MZY740"/>
      <c r="MZZ740"/>
      <c r="NAA740"/>
      <c r="NAB740"/>
      <c r="NAC740"/>
      <c r="NAD740"/>
      <c r="NAE740"/>
      <c r="NAF740"/>
      <c r="NAG740"/>
      <c r="NAH740"/>
      <c r="NAI740"/>
      <c r="NAJ740"/>
      <c r="NAK740"/>
      <c r="NAL740"/>
      <c r="NAM740"/>
      <c r="NAN740"/>
      <c r="NAO740"/>
      <c r="NAP740"/>
      <c r="NAQ740"/>
      <c r="NAR740"/>
      <c r="NAS740"/>
      <c r="NAT740"/>
      <c r="NAU740"/>
      <c r="NAV740"/>
      <c r="NAW740"/>
      <c r="NAX740"/>
      <c r="NAY740"/>
      <c r="NAZ740"/>
      <c r="NBA740"/>
      <c r="NBB740"/>
      <c r="NBC740"/>
      <c r="NBD740"/>
      <c r="NBE740"/>
      <c r="NBF740"/>
      <c r="NBG740"/>
      <c r="NBH740"/>
      <c r="NBI740"/>
      <c r="NBJ740"/>
      <c r="NBK740"/>
      <c r="NBL740"/>
      <c r="NBM740"/>
      <c r="NBN740"/>
      <c r="NBO740"/>
      <c r="NBP740"/>
      <c r="NBQ740"/>
      <c r="NBR740"/>
      <c r="NBS740"/>
      <c r="NBT740"/>
      <c r="NBU740"/>
      <c r="NBV740"/>
      <c r="NBW740"/>
      <c r="NBX740"/>
      <c r="NBY740"/>
      <c r="NBZ740"/>
      <c r="NCA740"/>
      <c r="NCB740"/>
      <c r="NCC740"/>
      <c r="NCD740"/>
      <c r="NCE740"/>
      <c r="NCF740"/>
      <c r="NCG740"/>
      <c r="NCH740"/>
      <c r="NCI740"/>
      <c r="NCJ740"/>
      <c r="NCK740"/>
      <c r="NCL740"/>
      <c r="NCM740"/>
      <c r="NCN740"/>
      <c r="NCO740"/>
      <c r="NCP740"/>
      <c r="NCQ740"/>
      <c r="NCR740"/>
      <c r="NCS740"/>
      <c r="NCT740"/>
      <c r="NCU740"/>
      <c r="NCV740"/>
      <c r="NCW740"/>
      <c r="NCX740"/>
      <c r="NCY740"/>
      <c r="NCZ740"/>
      <c r="NDA740"/>
      <c r="NDB740"/>
      <c r="NDC740"/>
      <c r="NDD740"/>
      <c r="NDE740"/>
      <c r="NDF740"/>
      <c r="NDG740"/>
      <c r="NDH740"/>
      <c r="NDI740"/>
      <c r="NDJ740"/>
      <c r="NDK740"/>
      <c r="NDL740"/>
      <c r="NDM740"/>
      <c r="NDN740"/>
      <c r="NDO740"/>
      <c r="NDP740"/>
      <c r="NDQ740"/>
      <c r="NDR740"/>
      <c r="NDS740"/>
      <c r="NDT740"/>
      <c r="NDU740"/>
      <c r="NDV740"/>
      <c r="NDW740"/>
      <c r="NDX740"/>
      <c r="NDY740"/>
      <c r="NDZ740"/>
      <c r="NEA740"/>
      <c r="NEB740"/>
      <c r="NEC740"/>
      <c r="NED740"/>
      <c r="NEE740"/>
      <c r="NEF740"/>
      <c r="NEG740"/>
      <c r="NEH740"/>
      <c r="NEI740"/>
      <c r="NEJ740"/>
      <c r="NEK740"/>
      <c r="NEL740"/>
      <c r="NEM740"/>
      <c r="NEN740"/>
      <c r="NEO740"/>
      <c r="NEP740"/>
      <c r="NEQ740"/>
      <c r="NER740"/>
      <c r="NES740"/>
      <c r="NET740"/>
      <c r="NEU740"/>
      <c r="NEV740"/>
      <c r="NEW740"/>
      <c r="NEX740"/>
      <c r="NEY740"/>
      <c r="NEZ740"/>
      <c r="NFA740"/>
      <c r="NFB740"/>
      <c r="NFC740"/>
      <c r="NFD740"/>
      <c r="NFE740"/>
      <c r="NFF740"/>
      <c r="NFG740"/>
      <c r="NFH740"/>
      <c r="NFI740"/>
      <c r="NFJ740"/>
      <c r="NFK740"/>
      <c r="NFL740"/>
      <c r="NFM740"/>
      <c r="NFN740"/>
      <c r="NFO740"/>
      <c r="NFP740"/>
      <c r="NFQ740"/>
      <c r="NFR740"/>
      <c r="NFS740"/>
      <c r="NFT740"/>
      <c r="NFU740"/>
      <c r="NFV740"/>
      <c r="NFW740"/>
      <c r="NFX740"/>
      <c r="NFY740"/>
      <c r="NFZ740"/>
      <c r="NGA740"/>
      <c r="NGB740"/>
      <c r="NGC740"/>
      <c r="NGD740"/>
      <c r="NGE740"/>
      <c r="NGF740"/>
      <c r="NGG740"/>
      <c r="NGH740"/>
      <c r="NGI740"/>
      <c r="NGJ740"/>
      <c r="NGK740"/>
      <c r="NGL740"/>
      <c r="NGM740"/>
      <c r="NGN740"/>
      <c r="NGO740"/>
      <c r="NGP740"/>
      <c r="NGQ740"/>
      <c r="NGR740"/>
      <c r="NGS740"/>
      <c r="NGT740"/>
      <c r="NGU740"/>
      <c r="NGV740"/>
      <c r="NGW740"/>
      <c r="NGX740"/>
      <c r="NGY740"/>
      <c r="NGZ740"/>
      <c r="NHA740"/>
      <c r="NHB740"/>
      <c r="NHC740"/>
      <c r="NHD740"/>
      <c r="NHE740"/>
      <c r="NHF740"/>
      <c r="NHG740"/>
      <c r="NHH740"/>
      <c r="NHI740"/>
      <c r="NHJ740"/>
      <c r="NHK740"/>
      <c r="NHL740"/>
      <c r="NHM740"/>
      <c r="NHN740"/>
      <c r="NHO740"/>
      <c r="NHP740"/>
      <c r="NHQ740"/>
      <c r="NHR740"/>
      <c r="NHS740"/>
      <c r="NHT740"/>
      <c r="NHU740"/>
      <c r="NHV740"/>
      <c r="NHW740"/>
      <c r="NHX740"/>
      <c r="NHY740"/>
      <c r="NHZ740"/>
      <c r="NIA740"/>
      <c r="NIB740"/>
      <c r="NIC740"/>
      <c r="NID740"/>
      <c r="NIE740"/>
      <c r="NIF740"/>
      <c r="NIG740"/>
      <c r="NIH740"/>
      <c r="NII740"/>
      <c r="NIJ740"/>
      <c r="NIK740"/>
      <c r="NIL740"/>
      <c r="NIM740"/>
      <c r="NIN740"/>
      <c r="NIO740"/>
      <c r="NIP740"/>
      <c r="NIQ740"/>
      <c r="NIR740"/>
      <c r="NIS740"/>
      <c r="NIT740"/>
      <c r="NIU740"/>
      <c r="NIV740"/>
      <c r="NIW740"/>
      <c r="NIX740"/>
      <c r="NIY740"/>
      <c r="NIZ740"/>
      <c r="NJA740"/>
      <c r="NJB740"/>
      <c r="NJC740"/>
      <c r="NJD740"/>
      <c r="NJE740"/>
      <c r="NJF740"/>
      <c r="NJG740"/>
      <c r="NJH740"/>
      <c r="NJI740"/>
      <c r="NJJ740"/>
      <c r="NJK740"/>
      <c r="NJL740"/>
      <c r="NJM740"/>
      <c r="NJN740"/>
      <c r="NJO740"/>
      <c r="NJP740"/>
      <c r="NJQ740"/>
      <c r="NJR740"/>
      <c r="NJS740"/>
      <c r="NJT740"/>
      <c r="NJU740"/>
      <c r="NJV740"/>
      <c r="NJW740"/>
      <c r="NJX740"/>
      <c r="NJY740"/>
      <c r="NJZ740"/>
      <c r="NKA740"/>
      <c r="NKB740"/>
      <c r="NKC740"/>
      <c r="NKD740"/>
      <c r="NKE740"/>
      <c r="NKF740"/>
      <c r="NKG740"/>
      <c r="NKH740"/>
      <c r="NKI740"/>
      <c r="NKJ740"/>
      <c r="NKK740"/>
      <c r="NKL740"/>
      <c r="NKM740"/>
      <c r="NKN740"/>
      <c r="NKO740"/>
      <c r="NKP740"/>
      <c r="NKQ740"/>
      <c r="NKR740"/>
      <c r="NKS740"/>
      <c r="NKT740"/>
      <c r="NKU740"/>
      <c r="NKV740"/>
      <c r="NKW740"/>
      <c r="NKX740"/>
      <c r="NKY740"/>
      <c r="NKZ740"/>
      <c r="NLA740"/>
      <c r="NLB740"/>
      <c r="NLC740"/>
      <c r="NLD740"/>
      <c r="NLE740"/>
      <c r="NLF740"/>
      <c r="NLG740"/>
      <c r="NLH740"/>
      <c r="NLI740"/>
      <c r="NLJ740"/>
      <c r="NLK740"/>
      <c r="NLL740"/>
      <c r="NLM740"/>
      <c r="NLN740"/>
      <c r="NLO740"/>
      <c r="NLP740"/>
      <c r="NLQ740"/>
      <c r="NLR740"/>
      <c r="NLS740"/>
      <c r="NLT740"/>
      <c r="NLU740"/>
      <c r="NLV740"/>
      <c r="NLW740"/>
      <c r="NLX740"/>
      <c r="NLY740"/>
      <c r="NLZ740"/>
      <c r="NMA740"/>
      <c r="NMB740"/>
      <c r="NMC740"/>
      <c r="NMD740"/>
      <c r="NME740"/>
      <c r="NMF740"/>
      <c r="NMG740"/>
      <c r="NMH740"/>
      <c r="NMI740"/>
      <c r="NMJ740"/>
      <c r="NMK740"/>
      <c r="NML740"/>
      <c r="NMM740"/>
      <c r="NMN740"/>
      <c r="NMO740"/>
      <c r="NMP740"/>
      <c r="NMQ740"/>
      <c r="NMR740"/>
      <c r="NMS740"/>
      <c r="NMT740"/>
      <c r="NMU740"/>
      <c r="NMV740"/>
      <c r="NMW740"/>
      <c r="NMX740"/>
      <c r="NMY740"/>
      <c r="NMZ740"/>
      <c r="NNA740"/>
      <c r="NNB740"/>
      <c r="NNC740"/>
      <c r="NND740"/>
      <c r="NNE740"/>
      <c r="NNF740"/>
      <c r="NNG740"/>
      <c r="NNH740"/>
      <c r="NNI740"/>
      <c r="NNJ740"/>
      <c r="NNK740"/>
      <c r="NNL740"/>
      <c r="NNM740"/>
      <c r="NNN740"/>
      <c r="NNO740"/>
      <c r="NNP740"/>
      <c r="NNQ740"/>
      <c r="NNR740"/>
      <c r="NNS740"/>
      <c r="NNT740"/>
      <c r="NNU740"/>
      <c r="NNV740"/>
      <c r="NNW740"/>
      <c r="NNX740"/>
      <c r="NNY740"/>
      <c r="NNZ740"/>
      <c r="NOA740"/>
      <c r="NOB740"/>
      <c r="NOC740"/>
      <c r="NOD740"/>
      <c r="NOE740"/>
      <c r="NOF740"/>
      <c r="NOG740"/>
      <c r="NOH740"/>
      <c r="NOI740"/>
      <c r="NOJ740"/>
      <c r="NOK740"/>
      <c r="NOL740"/>
      <c r="NOM740"/>
      <c r="NON740"/>
      <c r="NOO740"/>
      <c r="NOP740"/>
      <c r="NOQ740"/>
      <c r="NOR740"/>
      <c r="NOS740"/>
      <c r="NOT740"/>
      <c r="NOU740"/>
      <c r="NOV740"/>
      <c r="NOW740"/>
      <c r="NOX740"/>
      <c r="NOY740"/>
      <c r="NOZ740"/>
      <c r="NPA740"/>
      <c r="NPB740"/>
      <c r="NPC740"/>
      <c r="NPD740"/>
      <c r="NPE740"/>
      <c r="NPF740"/>
      <c r="NPG740"/>
      <c r="NPH740"/>
      <c r="NPI740"/>
      <c r="NPJ740"/>
      <c r="NPK740"/>
      <c r="NPL740"/>
      <c r="NPM740"/>
      <c r="NPN740"/>
      <c r="NPO740"/>
      <c r="NPP740"/>
      <c r="NPQ740"/>
      <c r="NPR740"/>
      <c r="NPS740"/>
      <c r="NPT740"/>
      <c r="NPU740"/>
      <c r="NPV740"/>
      <c r="NPW740"/>
      <c r="NPX740"/>
      <c r="NPY740"/>
      <c r="NPZ740"/>
      <c r="NQA740"/>
      <c r="NQB740"/>
      <c r="NQC740"/>
      <c r="NQD740"/>
      <c r="NQE740"/>
      <c r="NQF740"/>
      <c r="NQG740"/>
      <c r="NQH740"/>
      <c r="NQI740"/>
      <c r="NQJ740"/>
      <c r="NQK740"/>
      <c r="NQL740"/>
      <c r="NQM740"/>
      <c r="NQN740"/>
      <c r="NQO740"/>
      <c r="NQP740"/>
      <c r="NQQ740"/>
      <c r="NQR740"/>
      <c r="NQS740"/>
      <c r="NQT740"/>
      <c r="NQU740"/>
      <c r="NQV740"/>
      <c r="NQW740"/>
      <c r="NQX740"/>
      <c r="NQY740"/>
      <c r="NQZ740"/>
      <c r="NRA740"/>
      <c r="NRB740"/>
      <c r="NRC740"/>
      <c r="NRD740"/>
      <c r="NRE740"/>
      <c r="NRF740"/>
      <c r="NRG740"/>
      <c r="NRH740"/>
      <c r="NRI740"/>
      <c r="NRJ740"/>
      <c r="NRK740"/>
      <c r="NRL740"/>
      <c r="NRM740"/>
      <c r="NRN740"/>
      <c r="NRO740"/>
      <c r="NRP740"/>
      <c r="NRQ740"/>
      <c r="NRR740"/>
      <c r="NRS740"/>
      <c r="NRT740"/>
      <c r="NRU740"/>
      <c r="NRV740"/>
      <c r="NRW740"/>
      <c r="NRX740"/>
      <c r="NRY740"/>
      <c r="NRZ740"/>
      <c r="NSA740"/>
      <c r="NSB740"/>
      <c r="NSC740"/>
      <c r="NSD740"/>
      <c r="NSE740"/>
      <c r="NSF740"/>
      <c r="NSG740"/>
      <c r="NSH740"/>
      <c r="NSI740"/>
      <c r="NSJ740"/>
      <c r="NSK740"/>
      <c r="NSL740"/>
      <c r="NSM740"/>
      <c r="NSN740"/>
      <c r="NSO740"/>
      <c r="NSP740"/>
      <c r="NSQ740"/>
      <c r="NSR740"/>
      <c r="NSS740"/>
      <c r="NST740"/>
      <c r="NSU740"/>
      <c r="NSV740"/>
      <c r="NSW740"/>
      <c r="NSX740"/>
      <c r="NSY740"/>
      <c r="NSZ740"/>
      <c r="NTA740"/>
      <c r="NTB740"/>
      <c r="NTC740"/>
      <c r="NTD740"/>
      <c r="NTE740"/>
      <c r="NTF740"/>
      <c r="NTG740"/>
      <c r="NTH740"/>
      <c r="NTI740"/>
      <c r="NTJ740"/>
      <c r="NTK740"/>
      <c r="NTL740"/>
      <c r="NTM740"/>
      <c r="NTN740"/>
      <c r="NTO740"/>
      <c r="NTP740"/>
      <c r="NTQ740"/>
      <c r="NTR740"/>
      <c r="NTS740"/>
      <c r="NTT740"/>
      <c r="NTU740"/>
      <c r="NTV740"/>
      <c r="NTW740"/>
      <c r="NTX740"/>
      <c r="NTY740"/>
      <c r="NTZ740"/>
      <c r="NUA740"/>
      <c r="NUB740"/>
      <c r="NUC740"/>
      <c r="NUD740"/>
      <c r="NUE740"/>
      <c r="NUF740"/>
      <c r="NUG740"/>
      <c r="NUH740"/>
      <c r="NUI740"/>
      <c r="NUJ740"/>
      <c r="NUK740"/>
      <c r="NUL740"/>
      <c r="NUM740"/>
      <c r="NUN740"/>
      <c r="NUO740"/>
      <c r="NUP740"/>
      <c r="NUQ740"/>
      <c r="NUR740"/>
      <c r="NUS740"/>
      <c r="NUT740"/>
      <c r="NUU740"/>
      <c r="NUV740"/>
      <c r="NUW740"/>
      <c r="NUX740"/>
      <c r="NUY740"/>
      <c r="NUZ740"/>
      <c r="NVA740"/>
      <c r="NVB740"/>
      <c r="NVC740"/>
      <c r="NVD740"/>
      <c r="NVE740"/>
      <c r="NVF740"/>
      <c r="NVG740"/>
      <c r="NVH740"/>
      <c r="NVI740"/>
      <c r="NVJ740"/>
      <c r="NVK740"/>
      <c r="NVL740"/>
      <c r="NVM740"/>
      <c r="NVN740"/>
      <c r="NVO740"/>
      <c r="NVP740"/>
      <c r="NVQ740"/>
      <c r="NVR740"/>
      <c r="NVS740"/>
      <c r="NVT740"/>
      <c r="NVU740"/>
      <c r="NVV740"/>
      <c r="NVW740"/>
      <c r="NVX740"/>
      <c r="NVY740"/>
      <c r="NVZ740"/>
      <c r="NWA740"/>
      <c r="NWB740"/>
      <c r="NWC740"/>
      <c r="NWD740"/>
      <c r="NWE740"/>
      <c r="NWF740"/>
      <c r="NWG740"/>
      <c r="NWH740"/>
      <c r="NWI740"/>
      <c r="NWJ740"/>
      <c r="NWK740"/>
      <c r="NWL740"/>
      <c r="NWM740"/>
      <c r="NWN740"/>
      <c r="NWO740"/>
      <c r="NWP740"/>
      <c r="NWQ740"/>
      <c r="NWR740"/>
      <c r="NWS740"/>
      <c r="NWT740"/>
      <c r="NWU740"/>
      <c r="NWV740"/>
      <c r="NWW740"/>
      <c r="NWX740"/>
      <c r="NWY740"/>
      <c r="NWZ740"/>
      <c r="NXA740"/>
      <c r="NXB740"/>
      <c r="NXC740"/>
      <c r="NXD740"/>
      <c r="NXE740"/>
      <c r="NXF740"/>
      <c r="NXG740"/>
      <c r="NXH740"/>
      <c r="NXI740"/>
      <c r="NXJ740"/>
      <c r="NXK740"/>
      <c r="NXL740"/>
      <c r="NXM740"/>
      <c r="NXN740"/>
      <c r="NXO740"/>
      <c r="NXP740"/>
      <c r="NXQ740"/>
      <c r="NXR740"/>
      <c r="NXS740"/>
      <c r="NXT740"/>
      <c r="NXU740"/>
      <c r="NXV740"/>
      <c r="NXW740"/>
      <c r="NXX740"/>
      <c r="NXY740"/>
      <c r="NXZ740"/>
      <c r="NYA740"/>
      <c r="NYB740"/>
      <c r="NYC740"/>
      <c r="NYD740"/>
      <c r="NYE740"/>
      <c r="NYF740"/>
      <c r="NYG740"/>
      <c r="NYH740"/>
      <c r="NYI740"/>
      <c r="NYJ740"/>
      <c r="NYK740"/>
      <c r="NYL740"/>
      <c r="NYM740"/>
      <c r="NYN740"/>
      <c r="NYO740"/>
      <c r="NYP740"/>
      <c r="NYQ740"/>
      <c r="NYR740"/>
      <c r="NYS740"/>
      <c r="NYT740"/>
      <c r="NYU740"/>
      <c r="NYV740"/>
      <c r="NYW740"/>
      <c r="NYX740"/>
      <c r="NYY740"/>
      <c r="NYZ740"/>
      <c r="NZA740"/>
      <c r="NZB740"/>
      <c r="NZC740"/>
      <c r="NZD740"/>
      <c r="NZE740"/>
      <c r="NZF740"/>
      <c r="NZG740"/>
      <c r="NZH740"/>
      <c r="NZI740"/>
      <c r="NZJ740"/>
      <c r="NZK740"/>
      <c r="NZL740"/>
      <c r="NZM740"/>
      <c r="NZN740"/>
      <c r="NZO740"/>
      <c r="NZP740"/>
      <c r="NZQ740"/>
      <c r="NZR740"/>
      <c r="NZS740"/>
      <c r="NZT740"/>
      <c r="NZU740"/>
      <c r="NZV740"/>
      <c r="NZW740"/>
      <c r="NZX740"/>
      <c r="NZY740"/>
      <c r="NZZ740"/>
      <c r="OAA740"/>
      <c r="OAB740"/>
      <c r="OAC740"/>
      <c r="OAD740"/>
      <c r="OAE740"/>
      <c r="OAF740"/>
      <c r="OAG740"/>
      <c r="OAH740"/>
      <c r="OAI740"/>
      <c r="OAJ740"/>
      <c r="OAK740"/>
      <c r="OAL740"/>
      <c r="OAM740"/>
      <c r="OAN740"/>
      <c r="OAO740"/>
      <c r="OAP740"/>
      <c r="OAQ740"/>
      <c r="OAR740"/>
      <c r="OAS740"/>
      <c r="OAT740"/>
      <c r="OAU740"/>
      <c r="OAV740"/>
      <c r="OAW740"/>
      <c r="OAX740"/>
      <c r="OAY740"/>
      <c r="OAZ740"/>
      <c r="OBA740"/>
      <c r="OBB740"/>
      <c r="OBC740"/>
      <c r="OBD740"/>
      <c r="OBE740"/>
      <c r="OBF740"/>
      <c r="OBG740"/>
      <c r="OBH740"/>
      <c r="OBI740"/>
      <c r="OBJ740"/>
      <c r="OBK740"/>
      <c r="OBL740"/>
      <c r="OBM740"/>
      <c r="OBN740"/>
      <c r="OBO740"/>
      <c r="OBP740"/>
      <c r="OBQ740"/>
      <c r="OBR740"/>
      <c r="OBS740"/>
      <c r="OBT740"/>
      <c r="OBU740"/>
      <c r="OBV740"/>
      <c r="OBW740"/>
      <c r="OBX740"/>
      <c r="OBY740"/>
      <c r="OBZ740"/>
      <c r="OCA740"/>
      <c r="OCB740"/>
      <c r="OCC740"/>
      <c r="OCD740"/>
      <c r="OCE740"/>
      <c r="OCF740"/>
      <c r="OCG740"/>
      <c r="OCH740"/>
      <c r="OCI740"/>
      <c r="OCJ740"/>
      <c r="OCK740"/>
      <c r="OCL740"/>
      <c r="OCM740"/>
      <c r="OCN740"/>
      <c r="OCO740"/>
      <c r="OCP740"/>
      <c r="OCQ740"/>
      <c r="OCR740"/>
      <c r="OCS740"/>
      <c r="OCT740"/>
      <c r="OCU740"/>
      <c r="OCV740"/>
      <c r="OCW740"/>
      <c r="OCX740"/>
      <c r="OCY740"/>
      <c r="OCZ740"/>
      <c r="ODA740"/>
      <c r="ODB740"/>
      <c r="ODC740"/>
      <c r="ODD740"/>
      <c r="ODE740"/>
      <c r="ODF740"/>
      <c r="ODG740"/>
      <c r="ODH740"/>
      <c r="ODI740"/>
      <c r="ODJ740"/>
      <c r="ODK740"/>
      <c r="ODL740"/>
      <c r="ODM740"/>
      <c r="ODN740"/>
      <c r="ODO740"/>
      <c r="ODP740"/>
      <c r="ODQ740"/>
      <c r="ODR740"/>
      <c r="ODS740"/>
      <c r="ODT740"/>
      <c r="ODU740"/>
      <c r="ODV740"/>
      <c r="ODW740"/>
      <c r="ODX740"/>
      <c r="ODY740"/>
      <c r="ODZ740"/>
      <c r="OEA740"/>
      <c r="OEB740"/>
      <c r="OEC740"/>
      <c r="OED740"/>
      <c r="OEE740"/>
      <c r="OEF740"/>
      <c r="OEG740"/>
      <c r="OEH740"/>
      <c r="OEI740"/>
      <c r="OEJ740"/>
      <c r="OEK740"/>
      <c r="OEL740"/>
      <c r="OEM740"/>
      <c r="OEN740"/>
      <c r="OEO740"/>
      <c r="OEP740"/>
      <c r="OEQ740"/>
      <c r="OER740"/>
      <c r="OES740"/>
      <c r="OET740"/>
      <c r="OEU740"/>
      <c r="OEV740"/>
      <c r="OEW740"/>
      <c r="OEX740"/>
      <c r="OEY740"/>
      <c r="OEZ740"/>
      <c r="OFA740"/>
      <c r="OFB740"/>
      <c r="OFC740"/>
      <c r="OFD740"/>
      <c r="OFE740"/>
      <c r="OFF740"/>
      <c r="OFG740"/>
      <c r="OFH740"/>
      <c r="OFI740"/>
      <c r="OFJ740"/>
      <c r="OFK740"/>
      <c r="OFL740"/>
      <c r="OFM740"/>
      <c r="OFN740"/>
      <c r="OFO740"/>
      <c r="OFP740"/>
      <c r="OFQ740"/>
      <c r="OFR740"/>
      <c r="OFS740"/>
      <c r="OFT740"/>
      <c r="OFU740"/>
      <c r="OFV740"/>
      <c r="OFW740"/>
      <c r="OFX740"/>
      <c r="OFY740"/>
      <c r="OFZ740"/>
      <c r="OGA740"/>
      <c r="OGB740"/>
      <c r="OGC740"/>
      <c r="OGD740"/>
      <c r="OGE740"/>
      <c r="OGF740"/>
      <c r="OGG740"/>
      <c r="OGH740"/>
      <c r="OGI740"/>
      <c r="OGJ740"/>
      <c r="OGK740"/>
      <c r="OGL740"/>
      <c r="OGM740"/>
      <c r="OGN740"/>
      <c r="OGO740"/>
      <c r="OGP740"/>
      <c r="OGQ740"/>
      <c r="OGR740"/>
      <c r="OGS740"/>
      <c r="OGT740"/>
      <c r="OGU740"/>
      <c r="OGV740"/>
      <c r="OGW740"/>
      <c r="OGX740"/>
      <c r="OGY740"/>
      <c r="OGZ740"/>
      <c r="OHA740"/>
      <c r="OHB740"/>
      <c r="OHC740"/>
      <c r="OHD740"/>
      <c r="OHE740"/>
      <c r="OHF740"/>
      <c r="OHG740"/>
      <c r="OHH740"/>
      <c r="OHI740"/>
      <c r="OHJ740"/>
      <c r="OHK740"/>
      <c r="OHL740"/>
      <c r="OHM740"/>
      <c r="OHN740"/>
      <c r="OHO740"/>
      <c r="OHP740"/>
      <c r="OHQ740"/>
      <c r="OHR740"/>
      <c r="OHS740"/>
      <c r="OHT740"/>
      <c r="OHU740"/>
      <c r="OHV740"/>
      <c r="OHW740"/>
      <c r="OHX740"/>
      <c r="OHY740"/>
      <c r="OHZ740"/>
      <c r="OIA740"/>
      <c r="OIB740"/>
      <c r="OIC740"/>
      <c r="OID740"/>
      <c r="OIE740"/>
      <c r="OIF740"/>
      <c r="OIG740"/>
      <c r="OIH740"/>
      <c r="OII740"/>
      <c r="OIJ740"/>
      <c r="OIK740"/>
      <c r="OIL740"/>
      <c r="OIM740"/>
      <c r="OIN740"/>
      <c r="OIO740"/>
      <c r="OIP740"/>
      <c r="OIQ740"/>
      <c r="OIR740"/>
      <c r="OIS740"/>
      <c r="OIT740"/>
      <c r="OIU740"/>
      <c r="OIV740"/>
      <c r="OIW740"/>
      <c r="OIX740"/>
      <c r="OIY740"/>
      <c r="OIZ740"/>
      <c r="OJA740"/>
      <c r="OJB740"/>
      <c r="OJC740"/>
      <c r="OJD740"/>
      <c r="OJE740"/>
      <c r="OJF740"/>
      <c r="OJG740"/>
      <c r="OJH740"/>
      <c r="OJI740"/>
      <c r="OJJ740"/>
      <c r="OJK740"/>
      <c r="OJL740"/>
      <c r="OJM740"/>
      <c r="OJN740"/>
      <c r="OJO740"/>
      <c r="OJP740"/>
      <c r="OJQ740"/>
      <c r="OJR740"/>
      <c r="OJS740"/>
      <c r="OJT740"/>
      <c r="OJU740"/>
      <c r="OJV740"/>
      <c r="OJW740"/>
      <c r="OJX740"/>
      <c r="OJY740"/>
      <c r="OJZ740"/>
      <c r="OKA740"/>
      <c r="OKB740"/>
      <c r="OKC740"/>
      <c r="OKD740"/>
      <c r="OKE740"/>
      <c r="OKF740"/>
      <c r="OKG740"/>
      <c r="OKH740"/>
      <c r="OKI740"/>
      <c r="OKJ740"/>
      <c r="OKK740"/>
      <c r="OKL740"/>
      <c r="OKM740"/>
      <c r="OKN740"/>
      <c r="OKO740"/>
      <c r="OKP740"/>
      <c r="OKQ740"/>
      <c r="OKR740"/>
      <c r="OKS740"/>
      <c r="OKT740"/>
      <c r="OKU740"/>
      <c r="OKV740"/>
      <c r="OKW740"/>
      <c r="OKX740"/>
      <c r="OKY740"/>
      <c r="OKZ740"/>
      <c r="OLA740"/>
      <c r="OLB740"/>
      <c r="OLC740"/>
      <c r="OLD740"/>
      <c r="OLE740"/>
      <c r="OLF740"/>
      <c r="OLG740"/>
      <c r="OLH740"/>
      <c r="OLI740"/>
      <c r="OLJ740"/>
      <c r="OLK740"/>
      <c r="OLL740"/>
      <c r="OLM740"/>
      <c r="OLN740"/>
      <c r="OLO740"/>
      <c r="OLP740"/>
      <c r="OLQ740"/>
      <c r="OLR740"/>
      <c r="OLS740"/>
      <c r="OLT740"/>
      <c r="OLU740"/>
      <c r="OLV740"/>
      <c r="OLW740"/>
      <c r="OLX740"/>
      <c r="OLY740"/>
      <c r="OLZ740"/>
      <c r="OMA740"/>
      <c r="OMB740"/>
      <c r="OMC740"/>
      <c r="OMD740"/>
      <c r="OME740"/>
      <c r="OMF740"/>
      <c r="OMG740"/>
      <c r="OMH740"/>
      <c r="OMI740"/>
      <c r="OMJ740"/>
      <c r="OMK740"/>
      <c r="OML740"/>
      <c r="OMM740"/>
      <c r="OMN740"/>
      <c r="OMO740"/>
      <c r="OMP740"/>
      <c r="OMQ740"/>
      <c r="OMR740"/>
      <c r="OMS740"/>
      <c r="OMT740"/>
      <c r="OMU740"/>
      <c r="OMV740"/>
      <c r="OMW740"/>
      <c r="OMX740"/>
      <c r="OMY740"/>
      <c r="OMZ740"/>
      <c r="ONA740"/>
      <c r="ONB740"/>
      <c r="ONC740"/>
      <c r="OND740"/>
      <c r="ONE740"/>
      <c r="ONF740"/>
      <c r="ONG740"/>
      <c r="ONH740"/>
      <c r="ONI740"/>
      <c r="ONJ740"/>
      <c r="ONK740"/>
      <c r="ONL740"/>
      <c r="ONM740"/>
      <c r="ONN740"/>
      <c r="ONO740"/>
      <c r="ONP740"/>
      <c r="ONQ740"/>
      <c r="ONR740"/>
      <c r="ONS740"/>
      <c r="ONT740"/>
      <c r="ONU740"/>
      <c r="ONV740"/>
      <c r="ONW740"/>
      <c r="ONX740"/>
      <c r="ONY740"/>
      <c r="ONZ740"/>
      <c r="OOA740"/>
      <c r="OOB740"/>
      <c r="OOC740"/>
      <c r="OOD740"/>
      <c r="OOE740"/>
      <c r="OOF740"/>
      <c r="OOG740"/>
      <c r="OOH740"/>
      <c r="OOI740"/>
      <c r="OOJ740"/>
      <c r="OOK740"/>
      <c r="OOL740"/>
      <c r="OOM740"/>
      <c r="OON740"/>
      <c r="OOO740"/>
      <c r="OOP740"/>
      <c r="OOQ740"/>
      <c r="OOR740"/>
      <c r="OOS740"/>
      <c r="OOT740"/>
      <c r="OOU740"/>
      <c r="OOV740"/>
      <c r="OOW740"/>
      <c r="OOX740"/>
      <c r="OOY740"/>
      <c r="OOZ740"/>
      <c r="OPA740"/>
      <c r="OPB740"/>
      <c r="OPC740"/>
      <c r="OPD740"/>
      <c r="OPE740"/>
      <c r="OPF740"/>
      <c r="OPG740"/>
      <c r="OPH740"/>
      <c r="OPI740"/>
      <c r="OPJ740"/>
      <c r="OPK740"/>
      <c r="OPL740"/>
      <c r="OPM740"/>
      <c r="OPN740"/>
      <c r="OPO740"/>
      <c r="OPP740"/>
      <c r="OPQ740"/>
      <c r="OPR740"/>
      <c r="OPS740"/>
      <c r="OPT740"/>
      <c r="OPU740"/>
      <c r="OPV740"/>
      <c r="OPW740"/>
      <c r="OPX740"/>
      <c r="OPY740"/>
      <c r="OPZ740"/>
      <c r="OQA740"/>
      <c r="OQB740"/>
      <c r="OQC740"/>
      <c r="OQD740"/>
      <c r="OQE740"/>
      <c r="OQF740"/>
      <c r="OQG740"/>
      <c r="OQH740"/>
      <c r="OQI740"/>
      <c r="OQJ740"/>
      <c r="OQK740"/>
      <c r="OQL740"/>
      <c r="OQM740"/>
      <c r="OQN740"/>
      <c r="OQO740"/>
      <c r="OQP740"/>
      <c r="OQQ740"/>
      <c r="OQR740"/>
      <c r="OQS740"/>
      <c r="OQT740"/>
      <c r="OQU740"/>
      <c r="OQV740"/>
      <c r="OQW740"/>
      <c r="OQX740"/>
      <c r="OQY740"/>
      <c r="OQZ740"/>
      <c r="ORA740"/>
      <c r="ORB740"/>
      <c r="ORC740"/>
      <c r="ORD740"/>
      <c r="ORE740"/>
      <c r="ORF740"/>
      <c r="ORG740"/>
      <c r="ORH740"/>
      <c r="ORI740"/>
      <c r="ORJ740"/>
      <c r="ORK740"/>
      <c r="ORL740"/>
      <c r="ORM740"/>
      <c r="ORN740"/>
      <c r="ORO740"/>
      <c r="ORP740"/>
      <c r="ORQ740"/>
      <c r="ORR740"/>
      <c r="ORS740"/>
      <c r="ORT740"/>
      <c r="ORU740"/>
      <c r="ORV740"/>
      <c r="ORW740"/>
      <c r="ORX740"/>
      <c r="ORY740"/>
      <c r="ORZ740"/>
      <c r="OSA740"/>
      <c r="OSB740"/>
      <c r="OSC740"/>
      <c r="OSD740"/>
      <c r="OSE740"/>
      <c r="OSF740"/>
      <c r="OSG740"/>
      <c r="OSH740"/>
      <c r="OSI740"/>
      <c r="OSJ740"/>
      <c r="OSK740"/>
      <c r="OSL740"/>
      <c r="OSM740"/>
      <c r="OSN740"/>
      <c r="OSO740"/>
      <c r="OSP740"/>
      <c r="OSQ740"/>
      <c r="OSR740"/>
      <c r="OSS740"/>
      <c r="OST740"/>
      <c r="OSU740"/>
      <c r="OSV740"/>
      <c r="OSW740"/>
      <c r="OSX740"/>
      <c r="OSY740"/>
      <c r="OSZ740"/>
      <c r="OTA740"/>
      <c r="OTB740"/>
      <c r="OTC740"/>
      <c r="OTD740"/>
      <c r="OTE740"/>
      <c r="OTF740"/>
      <c r="OTG740"/>
      <c r="OTH740"/>
      <c r="OTI740"/>
      <c r="OTJ740"/>
      <c r="OTK740"/>
      <c r="OTL740"/>
      <c r="OTM740"/>
      <c r="OTN740"/>
      <c r="OTO740"/>
      <c r="OTP740"/>
      <c r="OTQ740"/>
      <c r="OTR740"/>
      <c r="OTS740"/>
      <c r="OTT740"/>
      <c r="OTU740"/>
      <c r="OTV740"/>
      <c r="OTW740"/>
      <c r="OTX740"/>
      <c r="OTY740"/>
      <c r="OTZ740"/>
      <c r="OUA740"/>
      <c r="OUB740"/>
      <c r="OUC740"/>
      <c r="OUD740"/>
      <c r="OUE740"/>
      <c r="OUF740"/>
      <c r="OUG740"/>
      <c r="OUH740"/>
      <c r="OUI740"/>
      <c r="OUJ740"/>
      <c r="OUK740"/>
      <c r="OUL740"/>
      <c r="OUM740"/>
      <c r="OUN740"/>
      <c r="OUO740"/>
      <c r="OUP740"/>
      <c r="OUQ740"/>
      <c r="OUR740"/>
      <c r="OUS740"/>
      <c r="OUT740"/>
      <c r="OUU740"/>
      <c r="OUV740"/>
      <c r="OUW740"/>
      <c r="OUX740"/>
      <c r="OUY740"/>
      <c r="OUZ740"/>
      <c r="OVA740"/>
      <c r="OVB740"/>
      <c r="OVC740"/>
      <c r="OVD740"/>
      <c r="OVE740"/>
      <c r="OVF740"/>
      <c r="OVG740"/>
      <c r="OVH740"/>
      <c r="OVI740"/>
      <c r="OVJ740"/>
      <c r="OVK740"/>
      <c r="OVL740"/>
      <c r="OVM740"/>
      <c r="OVN740"/>
      <c r="OVO740"/>
      <c r="OVP740"/>
      <c r="OVQ740"/>
      <c r="OVR740"/>
      <c r="OVS740"/>
      <c r="OVT740"/>
      <c r="OVU740"/>
      <c r="OVV740"/>
      <c r="OVW740"/>
      <c r="OVX740"/>
      <c r="OVY740"/>
      <c r="OVZ740"/>
      <c r="OWA740"/>
      <c r="OWB740"/>
      <c r="OWC740"/>
      <c r="OWD740"/>
      <c r="OWE740"/>
      <c r="OWF740"/>
      <c r="OWG740"/>
      <c r="OWH740"/>
      <c r="OWI740"/>
      <c r="OWJ740"/>
      <c r="OWK740"/>
      <c r="OWL740"/>
      <c r="OWM740"/>
      <c r="OWN740"/>
      <c r="OWO740"/>
      <c r="OWP740"/>
      <c r="OWQ740"/>
      <c r="OWR740"/>
      <c r="OWS740"/>
      <c r="OWT740"/>
      <c r="OWU740"/>
      <c r="OWV740"/>
      <c r="OWW740"/>
      <c r="OWX740"/>
      <c r="OWY740"/>
      <c r="OWZ740"/>
      <c r="OXA740"/>
      <c r="OXB740"/>
      <c r="OXC740"/>
      <c r="OXD740"/>
      <c r="OXE740"/>
      <c r="OXF740"/>
      <c r="OXG740"/>
      <c r="OXH740"/>
      <c r="OXI740"/>
      <c r="OXJ740"/>
      <c r="OXK740"/>
      <c r="OXL740"/>
      <c r="OXM740"/>
      <c r="OXN740"/>
      <c r="OXO740"/>
      <c r="OXP740"/>
      <c r="OXQ740"/>
      <c r="OXR740"/>
      <c r="OXS740"/>
      <c r="OXT740"/>
      <c r="OXU740"/>
      <c r="OXV740"/>
      <c r="OXW740"/>
      <c r="OXX740"/>
      <c r="OXY740"/>
      <c r="OXZ740"/>
      <c r="OYA740"/>
      <c r="OYB740"/>
      <c r="OYC740"/>
      <c r="OYD740"/>
      <c r="OYE740"/>
      <c r="OYF740"/>
      <c r="OYG740"/>
      <c r="OYH740"/>
      <c r="OYI740"/>
      <c r="OYJ740"/>
      <c r="OYK740"/>
      <c r="OYL740"/>
      <c r="OYM740"/>
      <c r="OYN740"/>
      <c r="OYO740"/>
      <c r="OYP740"/>
      <c r="OYQ740"/>
      <c r="OYR740"/>
      <c r="OYS740"/>
      <c r="OYT740"/>
      <c r="OYU740"/>
      <c r="OYV740"/>
      <c r="OYW740"/>
      <c r="OYX740"/>
      <c r="OYY740"/>
      <c r="OYZ740"/>
      <c r="OZA740"/>
      <c r="OZB740"/>
      <c r="OZC740"/>
      <c r="OZD740"/>
      <c r="OZE740"/>
      <c r="OZF740"/>
      <c r="OZG740"/>
      <c r="OZH740"/>
      <c r="OZI740"/>
      <c r="OZJ740"/>
      <c r="OZK740"/>
      <c r="OZL740"/>
      <c r="OZM740"/>
      <c r="OZN740"/>
      <c r="OZO740"/>
      <c r="OZP740"/>
      <c r="OZQ740"/>
      <c r="OZR740"/>
      <c r="OZS740"/>
      <c r="OZT740"/>
      <c r="OZU740"/>
      <c r="OZV740"/>
      <c r="OZW740"/>
      <c r="OZX740"/>
      <c r="OZY740"/>
      <c r="OZZ740"/>
      <c r="PAA740"/>
      <c r="PAB740"/>
      <c r="PAC740"/>
      <c r="PAD740"/>
      <c r="PAE740"/>
      <c r="PAF740"/>
      <c r="PAG740"/>
      <c r="PAH740"/>
      <c r="PAI740"/>
      <c r="PAJ740"/>
      <c r="PAK740"/>
      <c r="PAL740"/>
      <c r="PAM740"/>
      <c r="PAN740"/>
      <c r="PAO740"/>
      <c r="PAP740"/>
      <c r="PAQ740"/>
      <c r="PAR740"/>
      <c r="PAS740"/>
      <c r="PAT740"/>
      <c r="PAU740"/>
      <c r="PAV740"/>
      <c r="PAW740"/>
      <c r="PAX740"/>
      <c r="PAY740"/>
      <c r="PAZ740"/>
      <c r="PBA740"/>
      <c r="PBB740"/>
      <c r="PBC740"/>
      <c r="PBD740"/>
      <c r="PBE740"/>
      <c r="PBF740"/>
      <c r="PBG740"/>
      <c r="PBH740"/>
      <c r="PBI740"/>
      <c r="PBJ740"/>
      <c r="PBK740"/>
      <c r="PBL740"/>
      <c r="PBM740"/>
      <c r="PBN740"/>
      <c r="PBO740"/>
      <c r="PBP740"/>
      <c r="PBQ740"/>
      <c r="PBR740"/>
      <c r="PBS740"/>
      <c r="PBT740"/>
      <c r="PBU740"/>
      <c r="PBV740"/>
      <c r="PBW740"/>
      <c r="PBX740"/>
      <c r="PBY740"/>
      <c r="PBZ740"/>
      <c r="PCA740"/>
      <c r="PCB740"/>
      <c r="PCC740"/>
      <c r="PCD740"/>
      <c r="PCE740"/>
      <c r="PCF740"/>
      <c r="PCG740"/>
      <c r="PCH740"/>
      <c r="PCI740"/>
      <c r="PCJ740"/>
      <c r="PCK740"/>
      <c r="PCL740"/>
      <c r="PCM740"/>
      <c r="PCN740"/>
      <c r="PCO740"/>
      <c r="PCP740"/>
      <c r="PCQ740"/>
      <c r="PCR740"/>
      <c r="PCS740"/>
      <c r="PCT740"/>
      <c r="PCU740"/>
      <c r="PCV740"/>
      <c r="PCW740"/>
      <c r="PCX740"/>
      <c r="PCY740"/>
      <c r="PCZ740"/>
      <c r="PDA740"/>
      <c r="PDB740"/>
      <c r="PDC740"/>
      <c r="PDD740"/>
      <c r="PDE740"/>
      <c r="PDF740"/>
      <c r="PDG740"/>
      <c r="PDH740"/>
      <c r="PDI740"/>
      <c r="PDJ740"/>
      <c r="PDK740"/>
      <c r="PDL740"/>
      <c r="PDM740"/>
      <c r="PDN740"/>
      <c r="PDO740"/>
      <c r="PDP740"/>
      <c r="PDQ740"/>
      <c r="PDR740"/>
      <c r="PDS740"/>
      <c r="PDT740"/>
      <c r="PDU740"/>
      <c r="PDV740"/>
      <c r="PDW740"/>
      <c r="PDX740"/>
      <c r="PDY740"/>
      <c r="PDZ740"/>
      <c r="PEA740"/>
      <c r="PEB740"/>
      <c r="PEC740"/>
      <c r="PED740"/>
      <c r="PEE740"/>
      <c r="PEF740"/>
      <c r="PEG740"/>
      <c r="PEH740"/>
      <c r="PEI740"/>
      <c r="PEJ740"/>
      <c r="PEK740"/>
      <c r="PEL740"/>
      <c r="PEM740"/>
      <c r="PEN740"/>
      <c r="PEO740"/>
      <c r="PEP740"/>
      <c r="PEQ740"/>
      <c r="PER740"/>
      <c r="PES740"/>
      <c r="PET740"/>
      <c r="PEU740"/>
      <c r="PEV740"/>
      <c r="PEW740"/>
      <c r="PEX740"/>
      <c r="PEY740"/>
      <c r="PEZ740"/>
      <c r="PFA740"/>
      <c r="PFB740"/>
      <c r="PFC740"/>
      <c r="PFD740"/>
      <c r="PFE740"/>
      <c r="PFF740"/>
      <c r="PFG740"/>
      <c r="PFH740"/>
      <c r="PFI740"/>
      <c r="PFJ740"/>
      <c r="PFK740"/>
      <c r="PFL740"/>
      <c r="PFM740"/>
      <c r="PFN740"/>
      <c r="PFO740"/>
      <c r="PFP740"/>
      <c r="PFQ740"/>
      <c r="PFR740"/>
      <c r="PFS740"/>
      <c r="PFT740"/>
      <c r="PFU740"/>
      <c r="PFV740"/>
      <c r="PFW740"/>
      <c r="PFX740"/>
      <c r="PFY740"/>
      <c r="PFZ740"/>
      <c r="PGA740"/>
      <c r="PGB740"/>
      <c r="PGC740"/>
      <c r="PGD740"/>
      <c r="PGE740"/>
      <c r="PGF740"/>
      <c r="PGG740"/>
      <c r="PGH740"/>
      <c r="PGI740"/>
      <c r="PGJ740"/>
      <c r="PGK740"/>
      <c r="PGL740"/>
      <c r="PGM740"/>
      <c r="PGN740"/>
      <c r="PGO740"/>
      <c r="PGP740"/>
      <c r="PGQ740"/>
      <c r="PGR740"/>
      <c r="PGS740"/>
      <c r="PGT740"/>
      <c r="PGU740"/>
      <c r="PGV740"/>
      <c r="PGW740"/>
      <c r="PGX740"/>
      <c r="PGY740"/>
      <c r="PGZ740"/>
      <c r="PHA740"/>
      <c r="PHB740"/>
      <c r="PHC740"/>
      <c r="PHD740"/>
      <c r="PHE740"/>
      <c r="PHF740"/>
      <c r="PHG740"/>
      <c r="PHH740"/>
      <c r="PHI740"/>
      <c r="PHJ740"/>
      <c r="PHK740"/>
      <c r="PHL740"/>
      <c r="PHM740"/>
      <c r="PHN740"/>
      <c r="PHO740"/>
      <c r="PHP740"/>
      <c r="PHQ740"/>
      <c r="PHR740"/>
      <c r="PHS740"/>
      <c r="PHT740"/>
      <c r="PHU740"/>
      <c r="PHV740"/>
      <c r="PHW740"/>
      <c r="PHX740"/>
      <c r="PHY740"/>
      <c r="PHZ740"/>
      <c r="PIA740"/>
      <c r="PIB740"/>
      <c r="PIC740"/>
      <c r="PID740"/>
      <c r="PIE740"/>
      <c r="PIF740"/>
      <c r="PIG740"/>
      <c r="PIH740"/>
      <c r="PII740"/>
      <c r="PIJ740"/>
      <c r="PIK740"/>
      <c r="PIL740"/>
      <c r="PIM740"/>
      <c r="PIN740"/>
      <c r="PIO740"/>
      <c r="PIP740"/>
      <c r="PIQ740"/>
      <c r="PIR740"/>
      <c r="PIS740"/>
      <c r="PIT740"/>
      <c r="PIU740"/>
      <c r="PIV740"/>
      <c r="PIW740"/>
      <c r="PIX740"/>
      <c r="PIY740"/>
      <c r="PIZ740"/>
      <c r="PJA740"/>
      <c r="PJB740"/>
      <c r="PJC740"/>
      <c r="PJD740"/>
      <c r="PJE740"/>
      <c r="PJF740"/>
      <c r="PJG740"/>
      <c r="PJH740"/>
      <c r="PJI740"/>
      <c r="PJJ740"/>
      <c r="PJK740"/>
      <c r="PJL740"/>
      <c r="PJM740"/>
      <c r="PJN740"/>
      <c r="PJO740"/>
      <c r="PJP740"/>
      <c r="PJQ740"/>
      <c r="PJR740"/>
      <c r="PJS740"/>
      <c r="PJT740"/>
      <c r="PJU740"/>
      <c r="PJV740"/>
      <c r="PJW740"/>
      <c r="PJX740"/>
      <c r="PJY740"/>
      <c r="PJZ740"/>
      <c r="PKA740"/>
      <c r="PKB740"/>
      <c r="PKC740"/>
      <c r="PKD740"/>
      <c r="PKE740"/>
      <c r="PKF740"/>
      <c r="PKG740"/>
      <c r="PKH740"/>
      <c r="PKI740"/>
      <c r="PKJ740"/>
      <c r="PKK740"/>
      <c r="PKL740"/>
      <c r="PKM740"/>
      <c r="PKN740"/>
      <c r="PKO740"/>
      <c r="PKP740"/>
      <c r="PKQ740"/>
      <c r="PKR740"/>
      <c r="PKS740"/>
      <c r="PKT740"/>
      <c r="PKU740"/>
      <c r="PKV740"/>
      <c r="PKW740"/>
      <c r="PKX740"/>
      <c r="PKY740"/>
      <c r="PKZ740"/>
      <c r="PLA740"/>
      <c r="PLB740"/>
      <c r="PLC740"/>
      <c r="PLD740"/>
      <c r="PLE740"/>
      <c r="PLF740"/>
      <c r="PLG740"/>
      <c r="PLH740"/>
      <c r="PLI740"/>
      <c r="PLJ740"/>
      <c r="PLK740"/>
      <c r="PLL740"/>
      <c r="PLM740"/>
      <c r="PLN740"/>
      <c r="PLO740"/>
      <c r="PLP740"/>
      <c r="PLQ740"/>
      <c r="PLR740"/>
      <c r="PLS740"/>
      <c r="PLT740"/>
      <c r="PLU740"/>
      <c r="PLV740"/>
      <c r="PLW740"/>
      <c r="PLX740"/>
      <c r="PLY740"/>
      <c r="PLZ740"/>
      <c r="PMA740"/>
      <c r="PMB740"/>
      <c r="PMC740"/>
      <c r="PMD740"/>
      <c r="PME740"/>
      <c r="PMF740"/>
      <c r="PMG740"/>
      <c r="PMH740"/>
      <c r="PMI740"/>
      <c r="PMJ740"/>
      <c r="PMK740"/>
      <c r="PML740"/>
      <c r="PMM740"/>
      <c r="PMN740"/>
      <c r="PMO740"/>
      <c r="PMP740"/>
      <c r="PMQ740"/>
      <c r="PMR740"/>
      <c r="PMS740"/>
      <c r="PMT740"/>
      <c r="PMU740"/>
      <c r="PMV740"/>
      <c r="PMW740"/>
      <c r="PMX740"/>
      <c r="PMY740"/>
      <c r="PMZ740"/>
      <c r="PNA740"/>
      <c r="PNB740"/>
      <c r="PNC740"/>
      <c r="PND740"/>
      <c r="PNE740"/>
      <c r="PNF740"/>
      <c r="PNG740"/>
      <c r="PNH740"/>
      <c r="PNI740"/>
      <c r="PNJ740"/>
      <c r="PNK740"/>
      <c r="PNL740"/>
      <c r="PNM740"/>
      <c r="PNN740"/>
      <c r="PNO740"/>
      <c r="PNP740"/>
      <c r="PNQ740"/>
      <c r="PNR740"/>
      <c r="PNS740"/>
      <c r="PNT740"/>
      <c r="PNU740"/>
      <c r="PNV740"/>
      <c r="PNW740"/>
      <c r="PNX740"/>
      <c r="PNY740"/>
      <c r="PNZ740"/>
      <c r="POA740"/>
      <c r="POB740"/>
      <c r="POC740"/>
      <c r="POD740"/>
      <c r="POE740"/>
      <c r="POF740"/>
      <c r="POG740"/>
      <c r="POH740"/>
      <c r="POI740"/>
      <c r="POJ740"/>
      <c r="POK740"/>
      <c r="POL740"/>
      <c r="POM740"/>
      <c r="PON740"/>
      <c r="POO740"/>
      <c r="POP740"/>
      <c r="POQ740"/>
      <c r="POR740"/>
      <c r="POS740"/>
      <c r="POT740"/>
      <c r="POU740"/>
      <c r="POV740"/>
      <c r="POW740"/>
      <c r="POX740"/>
      <c r="POY740"/>
      <c r="POZ740"/>
      <c r="PPA740"/>
      <c r="PPB740"/>
      <c r="PPC740"/>
      <c r="PPD740"/>
      <c r="PPE740"/>
      <c r="PPF740"/>
      <c r="PPG740"/>
      <c r="PPH740"/>
      <c r="PPI740"/>
      <c r="PPJ740"/>
      <c r="PPK740"/>
      <c r="PPL740"/>
      <c r="PPM740"/>
      <c r="PPN740"/>
      <c r="PPO740"/>
      <c r="PPP740"/>
      <c r="PPQ740"/>
      <c r="PPR740"/>
      <c r="PPS740"/>
      <c r="PPT740"/>
      <c r="PPU740"/>
      <c r="PPV740"/>
      <c r="PPW740"/>
      <c r="PPX740"/>
      <c r="PPY740"/>
      <c r="PPZ740"/>
      <c r="PQA740"/>
      <c r="PQB740"/>
      <c r="PQC740"/>
      <c r="PQD740"/>
      <c r="PQE740"/>
      <c r="PQF740"/>
      <c r="PQG740"/>
      <c r="PQH740"/>
      <c r="PQI740"/>
      <c r="PQJ740"/>
      <c r="PQK740"/>
      <c r="PQL740"/>
      <c r="PQM740"/>
      <c r="PQN740"/>
      <c r="PQO740"/>
      <c r="PQP740"/>
      <c r="PQQ740"/>
      <c r="PQR740"/>
      <c r="PQS740"/>
      <c r="PQT740"/>
      <c r="PQU740"/>
      <c r="PQV740"/>
      <c r="PQW740"/>
      <c r="PQX740"/>
      <c r="PQY740"/>
      <c r="PQZ740"/>
      <c r="PRA740"/>
      <c r="PRB740"/>
      <c r="PRC740"/>
      <c r="PRD740"/>
      <c r="PRE740"/>
      <c r="PRF740"/>
      <c r="PRG740"/>
      <c r="PRH740"/>
      <c r="PRI740"/>
      <c r="PRJ740"/>
      <c r="PRK740"/>
      <c r="PRL740"/>
      <c r="PRM740"/>
      <c r="PRN740"/>
      <c r="PRO740"/>
      <c r="PRP740"/>
      <c r="PRQ740"/>
      <c r="PRR740"/>
      <c r="PRS740"/>
      <c r="PRT740"/>
      <c r="PRU740"/>
      <c r="PRV740"/>
      <c r="PRW740"/>
      <c r="PRX740"/>
      <c r="PRY740"/>
      <c r="PRZ740"/>
      <c r="PSA740"/>
      <c r="PSB740"/>
      <c r="PSC740"/>
      <c r="PSD740"/>
      <c r="PSE740"/>
      <c r="PSF740"/>
      <c r="PSG740"/>
      <c r="PSH740"/>
      <c r="PSI740"/>
      <c r="PSJ740"/>
      <c r="PSK740"/>
      <c r="PSL740"/>
      <c r="PSM740"/>
      <c r="PSN740"/>
      <c r="PSO740"/>
      <c r="PSP740"/>
      <c r="PSQ740"/>
      <c r="PSR740"/>
      <c r="PSS740"/>
      <c r="PST740"/>
      <c r="PSU740"/>
      <c r="PSV740"/>
      <c r="PSW740"/>
      <c r="PSX740"/>
      <c r="PSY740"/>
      <c r="PSZ740"/>
      <c r="PTA740"/>
      <c r="PTB740"/>
      <c r="PTC740"/>
      <c r="PTD740"/>
      <c r="PTE740"/>
      <c r="PTF740"/>
      <c r="PTG740"/>
      <c r="PTH740"/>
      <c r="PTI740"/>
      <c r="PTJ740"/>
      <c r="PTK740"/>
      <c r="PTL740"/>
      <c r="PTM740"/>
      <c r="PTN740"/>
      <c r="PTO740"/>
      <c r="PTP740"/>
      <c r="PTQ740"/>
      <c r="PTR740"/>
      <c r="PTS740"/>
      <c r="PTT740"/>
      <c r="PTU740"/>
      <c r="PTV740"/>
      <c r="PTW740"/>
      <c r="PTX740"/>
      <c r="PTY740"/>
      <c r="PTZ740"/>
      <c r="PUA740"/>
      <c r="PUB740"/>
      <c r="PUC740"/>
      <c r="PUD740"/>
      <c r="PUE740"/>
      <c r="PUF740"/>
      <c r="PUG740"/>
      <c r="PUH740"/>
      <c r="PUI740"/>
      <c r="PUJ740"/>
      <c r="PUK740"/>
      <c r="PUL740"/>
      <c r="PUM740"/>
      <c r="PUN740"/>
      <c r="PUO740"/>
      <c r="PUP740"/>
      <c r="PUQ740"/>
      <c r="PUR740"/>
      <c r="PUS740"/>
      <c r="PUT740"/>
      <c r="PUU740"/>
      <c r="PUV740"/>
      <c r="PUW740"/>
      <c r="PUX740"/>
      <c r="PUY740"/>
      <c r="PUZ740"/>
      <c r="PVA740"/>
      <c r="PVB740"/>
      <c r="PVC740"/>
      <c r="PVD740"/>
      <c r="PVE740"/>
      <c r="PVF740"/>
      <c r="PVG740"/>
      <c r="PVH740"/>
      <c r="PVI740"/>
      <c r="PVJ740"/>
      <c r="PVK740"/>
      <c r="PVL740"/>
      <c r="PVM740"/>
      <c r="PVN740"/>
      <c r="PVO740"/>
      <c r="PVP740"/>
      <c r="PVQ740"/>
      <c r="PVR740"/>
      <c r="PVS740"/>
      <c r="PVT740"/>
      <c r="PVU740"/>
      <c r="PVV740"/>
      <c r="PVW740"/>
      <c r="PVX740"/>
      <c r="PVY740"/>
      <c r="PVZ740"/>
      <c r="PWA740"/>
      <c r="PWB740"/>
      <c r="PWC740"/>
      <c r="PWD740"/>
      <c r="PWE740"/>
      <c r="PWF740"/>
      <c r="PWG740"/>
      <c r="PWH740"/>
      <c r="PWI740"/>
      <c r="PWJ740"/>
      <c r="PWK740"/>
      <c r="PWL740"/>
      <c r="PWM740"/>
      <c r="PWN740"/>
      <c r="PWO740"/>
      <c r="PWP740"/>
      <c r="PWQ740"/>
      <c r="PWR740"/>
      <c r="PWS740"/>
      <c r="PWT740"/>
      <c r="PWU740"/>
      <c r="PWV740"/>
      <c r="PWW740"/>
      <c r="PWX740"/>
      <c r="PWY740"/>
      <c r="PWZ740"/>
      <c r="PXA740"/>
      <c r="PXB740"/>
      <c r="PXC740"/>
      <c r="PXD740"/>
      <c r="PXE740"/>
      <c r="PXF740"/>
      <c r="PXG740"/>
      <c r="PXH740"/>
      <c r="PXI740"/>
      <c r="PXJ740"/>
      <c r="PXK740"/>
      <c r="PXL740"/>
      <c r="PXM740"/>
      <c r="PXN740"/>
      <c r="PXO740"/>
      <c r="PXP740"/>
      <c r="PXQ740"/>
      <c r="PXR740"/>
      <c r="PXS740"/>
      <c r="PXT740"/>
      <c r="PXU740"/>
      <c r="PXV740"/>
      <c r="PXW740"/>
      <c r="PXX740"/>
      <c r="PXY740"/>
      <c r="PXZ740"/>
      <c r="PYA740"/>
      <c r="PYB740"/>
      <c r="PYC740"/>
      <c r="PYD740"/>
      <c r="PYE740"/>
      <c r="PYF740"/>
      <c r="PYG740"/>
      <c r="PYH740"/>
      <c r="PYI740"/>
      <c r="PYJ740"/>
      <c r="PYK740"/>
      <c r="PYL740"/>
      <c r="PYM740"/>
      <c r="PYN740"/>
      <c r="PYO740"/>
      <c r="PYP740"/>
      <c r="PYQ740"/>
      <c r="PYR740"/>
      <c r="PYS740"/>
      <c r="PYT740"/>
      <c r="PYU740"/>
      <c r="PYV740"/>
      <c r="PYW740"/>
      <c r="PYX740"/>
      <c r="PYY740"/>
      <c r="PYZ740"/>
      <c r="PZA740"/>
      <c r="PZB740"/>
      <c r="PZC740"/>
      <c r="PZD740"/>
      <c r="PZE740"/>
      <c r="PZF740"/>
      <c r="PZG740"/>
      <c r="PZH740"/>
      <c r="PZI740"/>
      <c r="PZJ740"/>
      <c r="PZK740"/>
      <c r="PZL740"/>
      <c r="PZM740"/>
      <c r="PZN740"/>
      <c r="PZO740"/>
      <c r="PZP740"/>
      <c r="PZQ740"/>
      <c r="PZR740"/>
      <c r="PZS740"/>
      <c r="PZT740"/>
      <c r="PZU740"/>
      <c r="PZV740"/>
      <c r="PZW740"/>
      <c r="PZX740"/>
      <c r="PZY740"/>
      <c r="PZZ740"/>
      <c r="QAA740"/>
      <c r="QAB740"/>
      <c r="QAC740"/>
      <c r="QAD740"/>
      <c r="QAE740"/>
      <c r="QAF740"/>
      <c r="QAG740"/>
      <c r="QAH740"/>
      <c r="QAI740"/>
      <c r="QAJ740"/>
      <c r="QAK740"/>
      <c r="QAL740"/>
      <c r="QAM740"/>
      <c r="QAN740"/>
      <c r="QAO740"/>
      <c r="QAP740"/>
      <c r="QAQ740"/>
      <c r="QAR740"/>
      <c r="QAS740"/>
      <c r="QAT740"/>
      <c r="QAU740"/>
      <c r="QAV740"/>
      <c r="QAW740"/>
      <c r="QAX740"/>
      <c r="QAY740"/>
      <c r="QAZ740"/>
      <c r="QBA740"/>
      <c r="QBB740"/>
      <c r="QBC740"/>
      <c r="QBD740"/>
      <c r="QBE740"/>
      <c r="QBF740"/>
      <c r="QBG740"/>
      <c r="QBH740"/>
      <c r="QBI740"/>
      <c r="QBJ740"/>
      <c r="QBK740"/>
      <c r="QBL740"/>
      <c r="QBM740"/>
      <c r="QBN740"/>
      <c r="QBO740"/>
      <c r="QBP740"/>
      <c r="QBQ740"/>
      <c r="QBR740"/>
      <c r="QBS740"/>
      <c r="QBT740"/>
      <c r="QBU740"/>
      <c r="QBV740"/>
      <c r="QBW740"/>
      <c r="QBX740"/>
      <c r="QBY740"/>
      <c r="QBZ740"/>
      <c r="QCA740"/>
      <c r="QCB740"/>
      <c r="QCC740"/>
      <c r="QCD740"/>
      <c r="QCE740"/>
      <c r="QCF740"/>
      <c r="QCG740"/>
      <c r="QCH740"/>
      <c r="QCI740"/>
      <c r="QCJ740"/>
      <c r="QCK740"/>
      <c r="QCL740"/>
      <c r="QCM740"/>
      <c r="QCN740"/>
      <c r="QCO740"/>
      <c r="QCP740"/>
      <c r="QCQ740"/>
      <c r="QCR740"/>
      <c r="QCS740"/>
      <c r="QCT740"/>
      <c r="QCU740"/>
      <c r="QCV740"/>
      <c r="QCW740"/>
      <c r="QCX740"/>
      <c r="QCY740"/>
      <c r="QCZ740"/>
      <c r="QDA740"/>
      <c r="QDB740"/>
      <c r="QDC740"/>
      <c r="QDD740"/>
      <c r="QDE740"/>
      <c r="QDF740"/>
      <c r="QDG740"/>
      <c r="QDH740"/>
      <c r="QDI740"/>
      <c r="QDJ740"/>
      <c r="QDK740"/>
      <c r="QDL740"/>
      <c r="QDM740"/>
      <c r="QDN740"/>
      <c r="QDO740"/>
      <c r="QDP740"/>
      <c r="QDQ740"/>
      <c r="QDR740"/>
      <c r="QDS740"/>
      <c r="QDT740"/>
      <c r="QDU740"/>
      <c r="QDV740"/>
      <c r="QDW740"/>
      <c r="QDX740"/>
      <c r="QDY740"/>
      <c r="QDZ740"/>
      <c r="QEA740"/>
      <c r="QEB740"/>
      <c r="QEC740"/>
      <c r="QED740"/>
      <c r="QEE740"/>
      <c r="QEF740"/>
      <c r="QEG740"/>
      <c r="QEH740"/>
      <c r="QEI740"/>
      <c r="QEJ740"/>
      <c r="QEK740"/>
      <c r="QEL740"/>
      <c r="QEM740"/>
      <c r="QEN740"/>
      <c r="QEO740"/>
      <c r="QEP740"/>
      <c r="QEQ740"/>
      <c r="QER740"/>
      <c r="QES740"/>
      <c r="QET740"/>
      <c r="QEU740"/>
      <c r="QEV740"/>
      <c r="QEW740"/>
      <c r="QEX740"/>
      <c r="QEY740"/>
      <c r="QEZ740"/>
      <c r="QFA740"/>
      <c r="QFB740"/>
      <c r="QFC740"/>
      <c r="QFD740"/>
      <c r="QFE740"/>
      <c r="QFF740"/>
      <c r="QFG740"/>
      <c r="QFH740"/>
      <c r="QFI740"/>
      <c r="QFJ740"/>
      <c r="QFK740"/>
      <c r="QFL740"/>
      <c r="QFM740"/>
      <c r="QFN740"/>
      <c r="QFO740"/>
      <c r="QFP740"/>
      <c r="QFQ740"/>
      <c r="QFR740"/>
      <c r="QFS740"/>
      <c r="QFT740"/>
      <c r="QFU740"/>
      <c r="QFV740"/>
      <c r="QFW740"/>
      <c r="QFX740"/>
      <c r="QFY740"/>
      <c r="QFZ740"/>
      <c r="QGA740"/>
      <c r="QGB740"/>
      <c r="QGC740"/>
      <c r="QGD740"/>
      <c r="QGE740"/>
      <c r="QGF740"/>
      <c r="QGG740"/>
      <c r="QGH740"/>
      <c r="QGI740"/>
      <c r="QGJ740"/>
      <c r="QGK740"/>
      <c r="QGL740"/>
      <c r="QGM740"/>
      <c r="QGN740"/>
      <c r="QGO740"/>
      <c r="QGP740"/>
      <c r="QGQ740"/>
      <c r="QGR740"/>
      <c r="QGS740"/>
      <c r="QGT740"/>
      <c r="QGU740"/>
      <c r="QGV740"/>
      <c r="QGW740"/>
      <c r="QGX740"/>
      <c r="QGY740"/>
      <c r="QGZ740"/>
      <c r="QHA740"/>
      <c r="QHB740"/>
      <c r="QHC740"/>
      <c r="QHD740"/>
      <c r="QHE740"/>
      <c r="QHF740"/>
      <c r="QHG740"/>
      <c r="QHH740"/>
      <c r="QHI740"/>
      <c r="QHJ740"/>
      <c r="QHK740"/>
      <c r="QHL740"/>
      <c r="QHM740"/>
      <c r="QHN740"/>
      <c r="QHO740"/>
      <c r="QHP740"/>
      <c r="QHQ740"/>
      <c r="QHR740"/>
      <c r="QHS740"/>
      <c r="QHT740"/>
      <c r="QHU740"/>
      <c r="QHV740"/>
      <c r="QHW740"/>
      <c r="QHX740"/>
      <c r="QHY740"/>
      <c r="QHZ740"/>
      <c r="QIA740"/>
      <c r="QIB740"/>
      <c r="QIC740"/>
      <c r="QID740"/>
      <c r="QIE740"/>
      <c r="QIF740"/>
      <c r="QIG740"/>
      <c r="QIH740"/>
      <c r="QII740"/>
      <c r="QIJ740"/>
      <c r="QIK740"/>
      <c r="QIL740"/>
      <c r="QIM740"/>
      <c r="QIN740"/>
      <c r="QIO740"/>
      <c r="QIP740"/>
      <c r="QIQ740"/>
      <c r="QIR740"/>
      <c r="QIS740"/>
      <c r="QIT740"/>
      <c r="QIU740"/>
      <c r="QIV740"/>
      <c r="QIW740"/>
      <c r="QIX740"/>
      <c r="QIY740"/>
      <c r="QIZ740"/>
      <c r="QJA740"/>
      <c r="QJB740"/>
      <c r="QJC740"/>
      <c r="QJD740"/>
      <c r="QJE740"/>
      <c r="QJF740"/>
      <c r="QJG740"/>
      <c r="QJH740"/>
      <c r="QJI740"/>
      <c r="QJJ740"/>
      <c r="QJK740"/>
      <c r="QJL740"/>
      <c r="QJM740"/>
      <c r="QJN740"/>
      <c r="QJO740"/>
      <c r="QJP740"/>
      <c r="QJQ740"/>
      <c r="QJR740"/>
      <c r="QJS740"/>
      <c r="QJT740"/>
      <c r="QJU740"/>
      <c r="QJV740"/>
      <c r="QJW740"/>
      <c r="QJX740"/>
      <c r="QJY740"/>
      <c r="QJZ740"/>
      <c r="QKA740"/>
      <c r="QKB740"/>
      <c r="QKC740"/>
      <c r="QKD740"/>
      <c r="QKE740"/>
      <c r="QKF740"/>
      <c r="QKG740"/>
      <c r="QKH740"/>
      <c r="QKI740"/>
      <c r="QKJ740"/>
      <c r="QKK740"/>
      <c r="QKL740"/>
      <c r="QKM740"/>
      <c r="QKN740"/>
      <c r="QKO740"/>
      <c r="QKP740"/>
      <c r="QKQ740"/>
      <c r="QKR740"/>
      <c r="QKS740"/>
      <c r="QKT740"/>
      <c r="QKU740"/>
      <c r="QKV740"/>
      <c r="QKW740"/>
      <c r="QKX740"/>
      <c r="QKY740"/>
      <c r="QKZ740"/>
      <c r="QLA740"/>
      <c r="QLB740"/>
      <c r="QLC740"/>
      <c r="QLD740"/>
      <c r="QLE740"/>
      <c r="QLF740"/>
      <c r="QLG740"/>
      <c r="QLH740"/>
      <c r="QLI740"/>
      <c r="QLJ740"/>
      <c r="QLK740"/>
      <c r="QLL740"/>
      <c r="QLM740"/>
      <c r="QLN740"/>
      <c r="QLO740"/>
      <c r="QLP740"/>
      <c r="QLQ740"/>
      <c r="QLR740"/>
      <c r="QLS740"/>
      <c r="QLT740"/>
      <c r="QLU740"/>
      <c r="QLV740"/>
      <c r="QLW740"/>
      <c r="QLX740"/>
      <c r="QLY740"/>
      <c r="QLZ740"/>
      <c r="QMA740"/>
      <c r="QMB740"/>
      <c r="QMC740"/>
      <c r="QMD740"/>
      <c r="QME740"/>
      <c r="QMF740"/>
      <c r="QMG740"/>
      <c r="QMH740"/>
      <c r="QMI740"/>
      <c r="QMJ740"/>
      <c r="QMK740"/>
      <c r="QML740"/>
      <c r="QMM740"/>
      <c r="QMN740"/>
      <c r="QMO740"/>
      <c r="QMP740"/>
      <c r="QMQ740"/>
      <c r="QMR740"/>
      <c r="QMS740"/>
      <c r="QMT740"/>
      <c r="QMU740"/>
      <c r="QMV740"/>
      <c r="QMW740"/>
      <c r="QMX740"/>
      <c r="QMY740"/>
      <c r="QMZ740"/>
      <c r="QNA740"/>
      <c r="QNB740"/>
      <c r="QNC740"/>
      <c r="QND740"/>
      <c r="QNE740"/>
      <c r="QNF740"/>
      <c r="QNG740"/>
      <c r="QNH740"/>
      <c r="QNI740"/>
      <c r="QNJ740"/>
      <c r="QNK740"/>
      <c r="QNL740"/>
      <c r="QNM740"/>
      <c r="QNN740"/>
      <c r="QNO740"/>
      <c r="QNP740"/>
      <c r="QNQ740"/>
      <c r="QNR740"/>
      <c r="QNS740"/>
      <c r="QNT740"/>
      <c r="QNU740"/>
      <c r="QNV740"/>
      <c r="QNW740"/>
      <c r="QNX740"/>
      <c r="QNY740"/>
      <c r="QNZ740"/>
      <c r="QOA740"/>
      <c r="QOB740"/>
      <c r="QOC740"/>
      <c r="QOD740"/>
      <c r="QOE740"/>
      <c r="QOF740"/>
      <c r="QOG740"/>
      <c r="QOH740"/>
      <c r="QOI740"/>
      <c r="QOJ740"/>
      <c r="QOK740"/>
      <c r="QOL740"/>
      <c r="QOM740"/>
      <c r="QON740"/>
      <c r="QOO740"/>
      <c r="QOP740"/>
      <c r="QOQ740"/>
      <c r="QOR740"/>
      <c r="QOS740"/>
      <c r="QOT740"/>
      <c r="QOU740"/>
      <c r="QOV740"/>
      <c r="QOW740"/>
      <c r="QOX740"/>
      <c r="QOY740"/>
      <c r="QOZ740"/>
      <c r="QPA740"/>
      <c r="QPB740"/>
      <c r="QPC740"/>
      <c r="QPD740"/>
      <c r="QPE740"/>
      <c r="QPF740"/>
      <c r="QPG740"/>
      <c r="QPH740"/>
      <c r="QPI740"/>
      <c r="QPJ740"/>
      <c r="QPK740"/>
      <c r="QPL740"/>
      <c r="QPM740"/>
      <c r="QPN740"/>
      <c r="QPO740"/>
      <c r="QPP740"/>
      <c r="QPQ740"/>
      <c r="QPR740"/>
      <c r="QPS740"/>
      <c r="QPT740"/>
      <c r="QPU740"/>
      <c r="QPV740"/>
      <c r="QPW740"/>
      <c r="QPX740"/>
      <c r="QPY740"/>
      <c r="QPZ740"/>
      <c r="QQA740"/>
      <c r="QQB740"/>
      <c r="QQC740"/>
      <c r="QQD740"/>
      <c r="QQE740"/>
      <c r="QQF740"/>
      <c r="QQG740"/>
      <c r="QQH740"/>
      <c r="QQI740"/>
      <c r="QQJ740"/>
      <c r="QQK740"/>
      <c r="QQL740"/>
      <c r="QQM740"/>
      <c r="QQN740"/>
      <c r="QQO740"/>
      <c r="QQP740"/>
      <c r="QQQ740"/>
      <c r="QQR740"/>
      <c r="QQS740"/>
      <c r="QQT740"/>
      <c r="QQU740"/>
      <c r="QQV740"/>
      <c r="QQW740"/>
      <c r="QQX740"/>
      <c r="QQY740"/>
      <c r="QQZ740"/>
      <c r="QRA740"/>
      <c r="QRB740"/>
      <c r="QRC740"/>
      <c r="QRD740"/>
      <c r="QRE740"/>
      <c r="QRF740"/>
      <c r="QRG740"/>
      <c r="QRH740"/>
      <c r="QRI740"/>
      <c r="QRJ740"/>
      <c r="QRK740"/>
      <c r="QRL740"/>
      <c r="QRM740"/>
      <c r="QRN740"/>
      <c r="QRO740"/>
      <c r="QRP740"/>
      <c r="QRQ740"/>
      <c r="QRR740"/>
      <c r="QRS740"/>
      <c r="QRT740"/>
      <c r="QRU740"/>
      <c r="QRV740"/>
      <c r="QRW740"/>
      <c r="QRX740"/>
      <c r="QRY740"/>
      <c r="QRZ740"/>
      <c r="QSA740"/>
      <c r="QSB740"/>
      <c r="QSC740"/>
      <c r="QSD740"/>
      <c r="QSE740"/>
      <c r="QSF740"/>
      <c r="QSG740"/>
      <c r="QSH740"/>
      <c r="QSI740"/>
      <c r="QSJ740"/>
      <c r="QSK740"/>
      <c r="QSL740"/>
      <c r="QSM740"/>
      <c r="QSN740"/>
      <c r="QSO740"/>
      <c r="QSP740"/>
      <c r="QSQ740"/>
      <c r="QSR740"/>
      <c r="QSS740"/>
      <c r="QST740"/>
      <c r="QSU740"/>
      <c r="QSV740"/>
      <c r="QSW740"/>
      <c r="QSX740"/>
      <c r="QSY740"/>
      <c r="QSZ740"/>
      <c r="QTA740"/>
      <c r="QTB740"/>
      <c r="QTC740"/>
      <c r="QTD740"/>
      <c r="QTE740"/>
      <c r="QTF740"/>
      <c r="QTG740"/>
      <c r="QTH740"/>
      <c r="QTI740"/>
      <c r="QTJ740"/>
      <c r="QTK740"/>
      <c r="QTL740"/>
      <c r="QTM740"/>
      <c r="QTN740"/>
      <c r="QTO740"/>
      <c r="QTP740"/>
      <c r="QTQ740"/>
      <c r="QTR740"/>
      <c r="QTS740"/>
      <c r="QTT740"/>
      <c r="QTU740"/>
      <c r="QTV740"/>
      <c r="QTW740"/>
      <c r="QTX740"/>
      <c r="QTY740"/>
      <c r="QTZ740"/>
      <c r="QUA740"/>
      <c r="QUB740"/>
      <c r="QUC740"/>
      <c r="QUD740"/>
      <c r="QUE740"/>
      <c r="QUF740"/>
      <c r="QUG740"/>
      <c r="QUH740"/>
      <c r="QUI740"/>
      <c r="QUJ740"/>
      <c r="QUK740"/>
      <c r="QUL740"/>
      <c r="QUM740"/>
      <c r="QUN740"/>
      <c r="QUO740"/>
      <c r="QUP740"/>
      <c r="QUQ740"/>
      <c r="QUR740"/>
      <c r="QUS740"/>
      <c r="QUT740"/>
      <c r="QUU740"/>
      <c r="QUV740"/>
      <c r="QUW740"/>
      <c r="QUX740"/>
      <c r="QUY740"/>
      <c r="QUZ740"/>
      <c r="QVA740"/>
      <c r="QVB740"/>
      <c r="QVC740"/>
      <c r="QVD740"/>
      <c r="QVE740"/>
      <c r="QVF740"/>
      <c r="QVG740"/>
      <c r="QVH740"/>
      <c r="QVI740"/>
      <c r="QVJ740"/>
      <c r="QVK740"/>
      <c r="QVL740"/>
      <c r="QVM740"/>
      <c r="QVN740"/>
      <c r="QVO740"/>
      <c r="QVP740"/>
      <c r="QVQ740"/>
      <c r="QVR740"/>
      <c r="QVS740"/>
      <c r="QVT740"/>
      <c r="QVU740"/>
      <c r="QVV740"/>
      <c r="QVW740"/>
      <c r="QVX740"/>
      <c r="QVY740"/>
      <c r="QVZ740"/>
      <c r="QWA740"/>
      <c r="QWB740"/>
      <c r="QWC740"/>
      <c r="QWD740"/>
      <c r="QWE740"/>
      <c r="QWF740"/>
      <c r="QWG740"/>
      <c r="QWH740"/>
      <c r="QWI740"/>
      <c r="QWJ740"/>
      <c r="QWK740"/>
      <c r="QWL740"/>
      <c r="QWM740"/>
      <c r="QWN740"/>
      <c r="QWO740"/>
      <c r="QWP740"/>
      <c r="QWQ740"/>
      <c r="QWR740"/>
      <c r="QWS740"/>
      <c r="QWT740"/>
      <c r="QWU740"/>
      <c r="QWV740"/>
      <c r="QWW740"/>
      <c r="QWX740"/>
      <c r="QWY740"/>
      <c r="QWZ740"/>
      <c r="QXA740"/>
      <c r="QXB740"/>
      <c r="QXC740"/>
      <c r="QXD740"/>
      <c r="QXE740"/>
      <c r="QXF740"/>
      <c r="QXG740"/>
      <c r="QXH740"/>
      <c r="QXI740"/>
      <c r="QXJ740"/>
      <c r="QXK740"/>
      <c r="QXL740"/>
      <c r="QXM740"/>
      <c r="QXN740"/>
      <c r="QXO740"/>
      <c r="QXP740"/>
      <c r="QXQ740"/>
      <c r="QXR740"/>
      <c r="QXS740"/>
      <c r="QXT740"/>
      <c r="QXU740"/>
      <c r="QXV740"/>
      <c r="QXW740"/>
      <c r="QXX740"/>
      <c r="QXY740"/>
      <c r="QXZ740"/>
      <c r="QYA740"/>
      <c r="QYB740"/>
      <c r="QYC740"/>
      <c r="QYD740"/>
      <c r="QYE740"/>
      <c r="QYF740"/>
      <c r="QYG740"/>
      <c r="QYH740"/>
      <c r="QYI740"/>
      <c r="QYJ740"/>
      <c r="QYK740"/>
      <c r="QYL740"/>
      <c r="QYM740"/>
      <c r="QYN740"/>
      <c r="QYO740"/>
      <c r="QYP740"/>
      <c r="QYQ740"/>
      <c r="QYR740"/>
      <c r="QYS740"/>
      <c r="QYT740"/>
      <c r="QYU740"/>
      <c r="QYV740"/>
      <c r="QYW740"/>
      <c r="QYX740"/>
      <c r="QYY740"/>
      <c r="QYZ740"/>
      <c r="QZA740"/>
      <c r="QZB740"/>
      <c r="QZC740"/>
      <c r="QZD740"/>
      <c r="QZE740"/>
      <c r="QZF740"/>
      <c r="QZG740"/>
      <c r="QZH740"/>
      <c r="QZI740"/>
      <c r="QZJ740"/>
      <c r="QZK740"/>
      <c r="QZL740"/>
      <c r="QZM740"/>
      <c r="QZN740"/>
      <c r="QZO740"/>
      <c r="QZP740"/>
      <c r="QZQ740"/>
      <c r="QZR740"/>
      <c r="QZS740"/>
      <c r="QZT740"/>
      <c r="QZU740"/>
      <c r="QZV740"/>
      <c r="QZW740"/>
      <c r="QZX740"/>
      <c r="QZY740"/>
      <c r="QZZ740"/>
      <c r="RAA740"/>
      <c r="RAB740"/>
      <c r="RAC740"/>
      <c r="RAD740"/>
      <c r="RAE740"/>
      <c r="RAF740"/>
      <c r="RAG740"/>
      <c r="RAH740"/>
      <c r="RAI740"/>
      <c r="RAJ740"/>
      <c r="RAK740"/>
      <c r="RAL740"/>
      <c r="RAM740"/>
      <c r="RAN740"/>
      <c r="RAO740"/>
      <c r="RAP740"/>
      <c r="RAQ740"/>
      <c r="RAR740"/>
      <c r="RAS740"/>
      <c r="RAT740"/>
      <c r="RAU740"/>
      <c r="RAV740"/>
      <c r="RAW740"/>
      <c r="RAX740"/>
      <c r="RAY740"/>
      <c r="RAZ740"/>
      <c r="RBA740"/>
      <c r="RBB740"/>
      <c r="RBC740"/>
      <c r="RBD740"/>
      <c r="RBE740"/>
      <c r="RBF740"/>
      <c r="RBG740"/>
      <c r="RBH740"/>
      <c r="RBI740"/>
      <c r="RBJ740"/>
      <c r="RBK740"/>
      <c r="RBL740"/>
      <c r="RBM740"/>
      <c r="RBN740"/>
      <c r="RBO740"/>
      <c r="RBP740"/>
      <c r="RBQ740"/>
      <c r="RBR740"/>
      <c r="RBS740"/>
      <c r="RBT740"/>
      <c r="RBU740"/>
      <c r="RBV740"/>
      <c r="RBW740"/>
      <c r="RBX740"/>
      <c r="RBY740"/>
      <c r="RBZ740"/>
      <c r="RCA740"/>
      <c r="RCB740"/>
      <c r="RCC740"/>
      <c r="RCD740"/>
      <c r="RCE740"/>
      <c r="RCF740"/>
      <c r="RCG740"/>
      <c r="RCH740"/>
      <c r="RCI740"/>
      <c r="RCJ740"/>
      <c r="RCK740"/>
      <c r="RCL740"/>
      <c r="RCM740"/>
      <c r="RCN740"/>
      <c r="RCO740"/>
      <c r="RCP740"/>
      <c r="RCQ740"/>
      <c r="RCR740"/>
      <c r="RCS740"/>
      <c r="RCT740"/>
      <c r="RCU740"/>
      <c r="RCV740"/>
      <c r="RCW740"/>
      <c r="RCX740"/>
      <c r="RCY740"/>
      <c r="RCZ740"/>
      <c r="RDA740"/>
      <c r="RDB740"/>
      <c r="RDC740"/>
      <c r="RDD740"/>
      <c r="RDE740"/>
      <c r="RDF740"/>
      <c r="RDG740"/>
      <c r="RDH740"/>
      <c r="RDI740"/>
      <c r="RDJ740"/>
      <c r="RDK740"/>
      <c r="RDL740"/>
      <c r="RDM740"/>
      <c r="RDN740"/>
      <c r="RDO740"/>
      <c r="RDP740"/>
      <c r="RDQ740"/>
      <c r="RDR740"/>
      <c r="RDS740"/>
      <c r="RDT740"/>
      <c r="RDU740"/>
      <c r="RDV740"/>
      <c r="RDW740"/>
      <c r="RDX740"/>
      <c r="RDY740"/>
      <c r="RDZ740"/>
      <c r="REA740"/>
      <c r="REB740"/>
      <c r="REC740"/>
      <c r="RED740"/>
      <c r="REE740"/>
      <c r="REF740"/>
      <c r="REG740"/>
      <c r="REH740"/>
      <c r="REI740"/>
      <c r="REJ740"/>
      <c r="REK740"/>
      <c r="REL740"/>
      <c r="REM740"/>
      <c r="REN740"/>
      <c r="REO740"/>
      <c r="REP740"/>
      <c r="REQ740"/>
      <c r="RER740"/>
      <c r="RES740"/>
      <c r="RET740"/>
      <c r="REU740"/>
      <c r="REV740"/>
      <c r="REW740"/>
      <c r="REX740"/>
      <c r="REY740"/>
      <c r="REZ740"/>
      <c r="RFA740"/>
      <c r="RFB740"/>
      <c r="RFC740"/>
      <c r="RFD740"/>
      <c r="RFE740"/>
      <c r="RFF740"/>
      <c r="RFG740"/>
      <c r="RFH740"/>
      <c r="RFI740"/>
      <c r="RFJ740"/>
      <c r="RFK740"/>
      <c r="RFL740"/>
      <c r="RFM740"/>
      <c r="RFN740"/>
      <c r="RFO740"/>
      <c r="RFP740"/>
      <c r="RFQ740"/>
      <c r="RFR740"/>
      <c r="RFS740"/>
      <c r="RFT740"/>
      <c r="RFU740"/>
      <c r="RFV740"/>
      <c r="RFW740"/>
      <c r="RFX740"/>
      <c r="RFY740"/>
      <c r="RFZ740"/>
      <c r="RGA740"/>
      <c r="RGB740"/>
      <c r="RGC740"/>
      <c r="RGD740"/>
      <c r="RGE740"/>
      <c r="RGF740"/>
      <c r="RGG740"/>
      <c r="RGH740"/>
      <c r="RGI740"/>
      <c r="RGJ740"/>
      <c r="RGK740"/>
      <c r="RGL740"/>
      <c r="RGM740"/>
      <c r="RGN740"/>
      <c r="RGO740"/>
      <c r="RGP740"/>
      <c r="RGQ740"/>
      <c r="RGR740"/>
      <c r="RGS740"/>
      <c r="RGT740"/>
      <c r="RGU740"/>
      <c r="RGV740"/>
      <c r="RGW740"/>
      <c r="RGX740"/>
      <c r="RGY740"/>
      <c r="RGZ740"/>
      <c r="RHA740"/>
      <c r="RHB740"/>
      <c r="RHC740"/>
      <c r="RHD740"/>
      <c r="RHE740"/>
      <c r="RHF740"/>
      <c r="RHG740"/>
      <c r="RHH740"/>
      <c r="RHI740"/>
      <c r="RHJ740"/>
      <c r="RHK740"/>
      <c r="RHL740"/>
      <c r="RHM740"/>
      <c r="RHN740"/>
      <c r="RHO740"/>
      <c r="RHP740"/>
      <c r="RHQ740"/>
      <c r="RHR740"/>
      <c r="RHS740"/>
      <c r="RHT740"/>
      <c r="RHU740"/>
      <c r="RHV740"/>
      <c r="RHW740"/>
      <c r="RHX740"/>
      <c r="RHY740"/>
      <c r="RHZ740"/>
      <c r="RIA740"/>
      <c r="RIB740"/>
      <c r="RIC740"/>
      <c r="RID740"/>
      <c r="RIE740"/>
      <c r="RIF740"/>
      <c r="RIG740"/>
      <c r="RIH740"/>
      <c r="RII740"/>
      <c r="RIJ740"/>
      <c r="RIK740"/>
      <c r="RIL740"/>
      <c r="RIM740"/>
      <c r="RIN740"/>
      <c r="RIO740"/>
      <c r="RIP740"/>
      <c r="RIQ740"/>
      <c r="RIR740"/>
      <c r="RIS740"/>
      <c r="RIT740"/>
      <c r="RIU740"/>
      <c r="RIV740"/>
      <c r="RIW740"/>
      <c r="RIX740"/>
      <c r="RIY740"/>
      <c r="RIZ740"/>
      <c r="RJA740"/>
      <c r="RJB740"/>
      <c r="RJC740"/>
      <c r="RJD740"/>
      <c r="RJE740"/>
      <c r="RJF740"/>
      <c r="RJG740"/>
      <c r="RJH740"/>
      <c r="RJI740"/>
      <c r="RJJ740"/>
      <c r="RJK740"/>
      <c r="RJL740"/>
      <c r="RJM740"/>
      <c r="RJN740"/>
      <c r="RJO740"/>
      <c r="RJP740"/>
      <c r="RJQ740"/>
      <c r="RJR740"/>
      <c r="RJS740"/>
      <c r="RJT740"/>
      <c r="RJU740"/>
      <c r="RJV740"/>
      <c r="RJW740"/>
      <c r="RJX740"/>
      <c r="RJY740"/>
      <c r="RJZ740"/>
      <c r="RKA740"/>
      <c r="RKB740"/>
      <c r="RKC740"/>
      <c r="RKD740"/>
      <c r="RKE740"/>
      <c r="RKF740"/>
      <c r="RKG740"/>
      <c r="RKH740"/>
      <c r="RKI740"/>
      <c r="RKJ740"/>
      <c r="RKK740"/>
      <c r="RKL740"/>
      <c r="RKM740"/>
      <c r="RKN740"/>
      <c r="RKO740"/>
      <c r="RKP740"/>
      <c r="RKQ740"/>
      <c r="RKR740"/>
      <c r="RKS740"/>
      <c r="RKT740"/>
      <c r="RKU740"/>
      <c r="RKV740"/>
      <c r="RKW740"/>
      <c r="RKX740"/>
      <c r="RKY740"/>
      <c r="RKZ740"/>
      <c r="RLA740"/>
      <c r="RLB740"/>
      <c r="RLC740"/>
      <c r="RLD740"/>
      <c r="RLE740"/>
      <c r="RLF740"/>
      <c r="RLG740"/>
      <c r="RLH740"/>
      <c r="RLI740"/>
      <c r="RLJ740"/>
      <c r="RLK740"/>
      <c r="RLL740"/>
      <c r="RLM740"/>
      <c r="RLN740"/>
      <c r="RLO740"/>
      <c r="RLP740"/>
      <c r="RLQ740"/>
      <c r="RLR740"/>
      <c r="RLS740"/>
      <c r="RLT740"/>
      <c r="RLU740"/>
      <c r="RLV740"/>
      <c r="RLW740"/>
      <c r="RLX740"/>
      <c r="RLY740"/>
      <c r="RLZ740"/>
      <c r="RMA740"/>
      <c r="RMB740"/>
      <c r="RMC740"/>
      <c r="RMD740"/>
      <c r="RME740"/>
      <c r="RMF740"/>
      <c r="RMG740"/>
      <c r="RMH740"/>
      <c r="RMI740"/>
      <c r="RMJ740"/>
      <c r="RMK740"/>
      <c r="RML740"/>
      <c r="RMM740"/>
      <c r="RMN740"/>
      <c r="RMO740"/>
      <c r="RMP740"/>
      <c r="RMQ740"/>
      <c r="RMR740"/>
      <c r="RMS740"/>
      <c r="RMT740"/>
      <c r="RMU740"/>
      <c r="RMV740"/>
      <c r="RMW740"/>
      <c r="RMX740"/>
      <c r="RMY740"/>
      <c r="RMZ740"/>
      <c r="RNA740"/>
      <c r="RNB740"/>
      <c r="RNC740"/>
      <c r="RND740"/>
      <c r="RNE740"/>
      <c r="RNF740"/>
      <c r="RNG740"/>
      <c r="RNH740"/>
      <c r="RNI740"/>
      <c r="RNJ740"/>
      <c r="RNK740"/>
      <c r="RNL740"/>
      <c r="RNM740"/>
      <c r="RNN740"/>
      <c r="RNO740"/>
      <c r="RNP740"/>
      <c r="RNQ740"/>
      <c r="RNR740"/>
      <c r="RNS740"/>
      <c r="RNT740"/>
      <c r="RNU740"/>
      <c r="RNV740"/>
      <c r="RNW740"/>
      <c r="RNX740"/>
      <c r="RNY740"/>
      <c r="RNZ740"/>
      <c r="ROA740"/>
      <c r="ROB740"/>
      <c r="ROC740"/>
      <c r="ROD740"/>
      <c r="ROE740"/>
      <c r="ROF740"/>
      <c r="ROG740"/>
      <c r="ROH740"/>
      <c r="ROI740"/>
      <c r="ROJ740"/>
      <c r="ROK740"/>
      <c r="ROL740"/>
      <c r="ROM740"/>
      <c r="RON740"/>
      <c r="ROO740"/>
      <c r="ROP740"/>
      <c r="ROQ740"/>
      <c r="ROR740"/>
      <c r="ROS740"/>
      <c r="ROT740"/>
      <c r="ROU740"/>
      <c r="ROV740"/>
      <c r="ROW740"/>
      <c r="ROX740"/>
      <c r="ROY740"/>
      <c r="ROZ740"/>
      <c r="RPA740"/>
      <c r="RPB740"/>
      <c r="RPC740"/>
      <c r="RPD740"/>
      <c r="RPE740"/>
      <c r="RPF740"/>
      <c r="RPG740"/>
      <c r="RPH740"/>
      <c r="RPI740"/>
      <c r="RPJ740"/>
      <c r="RPK740"/>
      <c r="RPL740"/>
      <c r="RPM740"/>
      <c r="RPN740"/>
      <c r="RPO740"/>
      <c r="RPP740"/>
      <c r="RPQ740"/>
      <c r="RPR740"/>
      <c r="RPS740"/>
      <c r="RPT740"/>
      <c r="RPU740"/>
      <c r="RPV740"/>
      <c r="RPW740"/>
      <c r="RPX740"/>
      <c r="RPY740"/>
      <c r="RPZ740"/>
      <c r="RQA740"/>
      <c r="RQB740"/>
      <c r="RQC740"/>
      <c r="RQD740"/>
      <c r="RQE740"/>
      <c r="RQF740"/>
      <c r="RQG740"/>
      <c r="RQH740"/>
      <c r="RQI740"/>
      <c r="RQJ740"/>
      <c r="RQK740"/>
      <c r="RQL740"/>
      <c r="RQM740"/>
      <c r="RQN740"/>
      <c r="RQO740"/>
      <c r="RQP740"/>
      <c r="RQQ740"/>
      <c r="RQR740"/>
      <c r="RQS740"/>
      <c r="RQT740"/>
      <c r="RQU740"/>
      <c r="RQV740"/>
      <c r="RQW740"/>
      <c r="RQX740"/>
      <c r="RQY740"/>
      <c r="RQZ740"/>
      <c r="RRA740"/>
      <c r="RRB740"/>
      <c r="RRC740"/>
      <c r="RRD740"/>
      <c r="RRE740"/>
      <c r="RRF740"/>
      <c r="RRG740"/>
      <c r="RRH740"/>
      <c r="RRI740"/>
      <c r="RRJ740"/>
      <c r="RRK740"/>
      <c r="RRL740"/>
      <c r="RRM740"/>
      <c r="RRN740"/>
      <c r="RRO740"/>
      <c r="RRP740"/>
      <c r="RRQ740"/>
      <c r="RRR740"/>
      <c r="RRS740"/>
      <c r="RRT740"/>
      <c r="RRU740"/>
      <c r="RRV740"/>
      <c r="RRW740"/>
      <c r="RRX740"/>
      <c r="RRY740"/>
      <c r="RRZ740"/>
      <c r="RSA740"/>
      <c r="RSB740"/>
      <c r="RSC740"/>
      <c r="RSD740"/>
      <c r="RSE740"/>
      <c r="RSF740"/>
      <c r="RSG740"/>
      <c r="RSH740"/>
      <c r="RSI740"/>
      <c r="RSJ740"/>
      <c r="RSK740"/>
      <c r="RSL740"/>
      <c r="RSM740"/>
      <c r="RSN740"/>
      <c r="RSO740"/>
      <c r="RSP740"/>
      <c r="RSQ740"/>
      <c r="RSR740"/>
      <c r="RSS740"/>
      <c r="RST740"/>
      <c r="RSU740"/>
      <c r="RSV740"/>
      <c r="RSW740"/>
      <c r="RSX740"/>
      <c r="RSY740"/>
      <c r="RSZ740"/>
      <c r="RTA740"/>
      <c r="RTB740"/>
      <c r="RTC740"/>
      <c r="RTD740"/>
      <c r="RTE740"/>
      <c r="RTF740"/>
      <c r="RTG740"/>
      <c r="RTH740"/>
      <c r="RTI740"/>
      <c r="RTJ740"/>
      <c r="RTK740"/>
      <c r="RTL740"/>
      <c r="RTM740"/>
      <c r="RTN740"/>
      <c r="RTO740"/>
      <c r="RTP740"/>
      <c r="RTQ740"/>
      <c r="RTR740"/>
      <c r="RTS740"/>
      <c r="RTT740"/>
      <c r="RTU740"/>
      <c r="RTV740"/>
      <c r="RTW740"/>
      <c r="RTX740"/>
      <c r="RTY740"/>
      <c r="RTZ740"/>
      <c r="RUA740"/>
      <c r="RUB740"/>
      <c r="RUC740"/>
      <c r="RUD740"/>
      <c r="RUE740"/>
      <c r="RUF740"/>
      <c r="RUG740"/>
      <c r="RUH740"/>
      <c r="RUI740"/>
      <c r="RUJ740"/>
      <c r="RUK740"/>
      <c r="RUL740"/>
      <c r="RUM740"/>
      <c r="RUN740"/>
      <c r="RUO740"/>
      <c r="RUP740"/>
      <c r="RUQ740"/>
      <c r="RUR740"/>
      <c r="RUS740"/>
      <c r="RUT740"/>
      <c r="RUU740"/>
      <c r="RUV740"/>
      <c r="RUW740"/>
      <c r="RUX740"/>
      <c r="RUY740"/>
      <c r="RUZ740"/>
      <c r="RVA740"/>
      <c r="RVB740"/>
      <c r="RVC740"/>
      <c r="RVD740"/>
      <c r="RVE740"/>
      <c r="RVF740"/>
      <c r="RVG740"/>
      <c r="RVH740"/>
      <c r="RVI740"/>
      <c r="RVJ740"/>
      <c r="RVK740"/>
      <c r="RVL740"/>
      <c r="RVM740"/>
      <c r="RVN740"/>
      <c r="RVO740"/>
      <c r="RVP740"/>
      <c r="RVQ740"/>
      <c r="RVR740"/>
      <c r="RVS740"/>
      <c r="RVT740"/>
      <c r="RVU740"/>
      <c r="RVV740"/>
      <c r="RVW740"/>
      <c r="RVX740"/>
      <c r="RVY740"/>
      <c r="RVZ740"/>
      <c r="RWA740"/>
      <c r="RWB740"/>
      <c r="RWC740"/>
      <c r="RWD740"/>
      <c r="RWE740"/>
      <c r="RWF740"/>
      <c r="RWG740"/>
      <c r="RWH740"/>
      <c r="RWI740"/>
      <c r="RWJ740"/>
      <c r="RWK740"/>
      <c r="RWL740"/>
      <c r="RWM740"/>
      <c r="RWN740"/>
      <c r="RWO740"/>
      <c r="RWP740"/>
      <c r="RWQ740"/>
      <c r="RWR740"/>
      <c r="RWS740"/>
      <c r="RWT740"/>
      <c r="RWU740"/>
      <c r="RWV740"/>
      <c r="RWW740"/>
      <c r="RWX740"/>
      <c r="RWY740"/>
      <c r="RWZ740"/>
      <c r="RXA740"/>
      <c r="RXB740"/>
      <c r="RXC740"/>
      <c r="RXD740"/>
      <c r="RXE740"/>
      <c r="RXF740"/>
      <c r="RXG740"/>
      <c r="RXH740"/>
      <c r="RXI740"/>
      <c r="RXJ740"/>
      <c r="RXK740"/>
      <c r="RXL740"/>
      <c r="RXM740"/>
      <c r="RXN740"/>
      <c r="RXO740"/>
      <c r="RXP740"/>
      <c r="RXQ740"/>
      <c r="RXR740"/>
      <c r="RXS740"/>
      <c r="RXT740"/>
      <c r="RXU740"/>
      <c r="RXV740"/>
      <c r="RXW740"/>
      <c r="RXX740"/>
      <c r="RXY740"/>
      <c r="RXZ740"/>
      <c r="RYA740"/>
      <c r="RYB740"/>
      <c r="RYC740"/>
      <c r="RYD740"/>
      <c r="RYE740"/>
      <c r="RYF740"/>
      <c r="RYG740"/>
      <c r="RYH740"/>
      <c r="RYI740"/>
      <c r="RYJ740"/>
      <c r="RYK740"/>
      <c r="RYL740"/>
      <c r="RYM740"/>
      <c r="RYN740"/>
      <c r="RYO740"/>
      <c r="RYP740"/>
      <c r="RYQ740"/>
      <c r="RYR740"/>
      <c r="RYS740"/>
      <c r="RYT740"/>
      <c r="RYU740"/>
      <c r="RYV740"/>
      <c r="RYW740"/>
      <c r="RYX740"/>
      <c r="RYY740"/>
      <c r="RYZ740"/>
      <c r="RZA740"/>
      <c r="RZB740"/>
      <c r="RZC740"/>
      <c r="RZD740"/>
      <c r="RZE740"/>
      <c r="RZF740"/>
      <c r="RZG740"/>
      <c r="RZH740"/>
      <c r="RZI740"/>
      <c r="RZJ740"/>
      <c r="RZK740"/>
      <c r="RZL740"/>
      <c r="RZM740"/>
      <c r="RZN740"/>
      <c r="RZO740"/>
      <c r="RZP740"/>
      <c r="RZQ740"/>
      <c r="RZR740"/>
      <c r="RZS740"/>
      <c r="RZT740"/>
      <c r="RZU740"/>
      <c r="RZV740"/>
      <c r="RZW740"/>
      <c r="RZX740"/>
      <c r="RZY740"/>
      <c r="RZZ740"/>
      <c r="SAA740"/>
      <c r="SAB740"/>
      <c r="SAC740"/>
      <c r="SAD740"/>
      <c r="SAE740"/>
      <c r="SAF740"/>
      <c r="SAG740"/>
      <c r="SAH740"/>
      <c r="SAI740"/>
      <c r="SAJ740"/>
      <c r="SAK740"/>
      <c r="SAL740"/>
      <c r="SAM740"/>
      <c r="SAN740"/>
      <c r="SAO740"/>
      <c r="SAP740"/>
      <c r="SAQ740"/>
      <c r="SAR740"/>
      <c r="SAS740"/>
      <c r="SAT740"/>
      <c r="SAU740"/>
      <c r="SAV740"/>
      <c r="SAW740"/>
      <c r="SAX740"/>
      <c r="SAY740"/>
      <c r="SAZ740"/>
      <c r="SBA740"/>
      <c r="SBB740"/>
      <c r="SBC740"/>
      <c r="SBD740"/>
      <c r="SBE740"/>
      <c r="SBF740"/>
      <c r="SBG740"/>
      <c r="SBH740"/>
      <c r="SBI740"/>
      <c r="SBJ740"/>
      <c r="SBK740"/>
      <c r="SBL740"/>
      <c r="SBM740"/>
      <c r="SBN740"/>
      <c r="SBO740"/>
      <c r="SBP740"/>
      <c r="SBQ740"/>
      <c r="SBR740"/>
      <c r="SBS740"/>
      <c r="SBT740"/>
      <c r="SBU740"/>
      <c r="SBV740"/>
      <c r="SBW740"/>
      <c r="SBX740"/>
      <c r="SBY740"/>
      <c r="SBZ740"/>
      <c r="SCA740"/>
      <c r="SCB740"/>
      <c r="SCC740"/>
      <c r="SCD740"/>
      <c r="SCE740"/>
      <c r="SCF740"/>
      <c r="SCG740"/>
      <c r="SCH740"/>
      <c r="SCI740"/>
      <c r="SCJ740"/>
      <c r="SCK740"/>
      <c r="SCL740"/>
      <c r="SCM740"/>
      <c r="SCN740"/>
      <c r="SCO740"/>
      <c r="SCP740"/>
      <c r="SCQ740"/>
      <c r="SCR740"/>
      <c r="SCS740"/>
      <c r="SCT740"/>
      <c r="SCU740"/>
      <c r="SCV740"/>
      <c r="SCW740"/>
      <c r="SCX740"/>
      <c r="SCY740"/>
      <c r="SCZ740"/>
      <c r="SDA740"/>
      <c r="SDB740"/>
      <c r="SDC740"/>
      <c r="SDD740"/>
      <c r="SDE740"/>
      <c r="SDF740"/>
      <c r="SDG740"/>
      <c r="SDH740"/>
      <c r="SDI740"/>
      <c r="SDJ740"/>
      <c r="SDK740"/>
      <c r="SDL740"/>
      <c r="SDM740"/>
      <c r="SDN740"/>
      <c r="SDO740"/>
      <c r="SDP740"/>
      <c r="SDQ740"/>
      <c r="SDR740"/>
      <c r="SDS740"/>
      <c r="SDT740"/>
      <c r="SDU740"/>
      <c r="SDV740"/>
      <c r="SDW740"/>
      <c r="SDX740"/>
      <c r="SDY740"/>
      <c r="SDZ740"/>
      <c r="SEA740"/>
      <c r="SEB740"/>
      <c r="SEC740"/>
      <c r="SED740"/>
      <c r="SEE740"/>
      <c r="SEF740"/>
      <c r="SEG740"/>
      <c r="SEH740"/>
      <c r="SEI740"/>
      <c r="SEJ740"/>
      <c r="SEK740"/>
      <c r="SEL740"/>
      <c r="SEM740"/>
      <c r="SEN740"/>
      <c r="SEO740"/>
      <c r="SEP740"/>
      <c r="SEQ740"/>
      <c r="SER740"/>
      <c r="SES740"/>
      <c r="SET740"/>
      <c r="SEU740"/>
      <c r="SEV740"/>
      <c r="SEW740"/>
      <c r="SEX740"/>
      <c r="SEY740"/>
      <c r="SEZ740"/>
      <c r="SFA740"/>
      <c r="SFB740"/>
      <c r="SFC740"/>
      <c r="SFD740"/>
      <c r="SFE740"/>
      <c r="SFF740"/>
      <c r="SFG740"/>
      <c r="SFH740"/>
      <c r="SFI740"/>
      <c r="SFJ740"/>
      <c r="SFK740"/>
      <c r="SFL740"/>
      <c r="SFM740"/>
      <c r="SFN740"/>
      <c r="SFO740"/>
      <c r="SFP740"/>
      <c r="SFQ740"/>
      <c r="SFR740"/>
      <c r="SFS740"/>
      <c r="SFT740"/>
      <c r="SFU740"/>
      <c r="SFV740"/>
      <c r="SFW740"/>
      <c r="SFX740"/>
      <c r="SFY740"/>
      <c r="SFZ740"/>
      <c r="SGA740"/>
      <c r="SGB740"/>
      <c r="SGC740"/>
      <c r="SGD740"/>
      <c r="SGE740"/>
      <c r="SGF740"/>
      <c r="SGG740"/>
      <c r="SGH740"/>
      <c r="SGI740"/>
      <c r="SGJ740"/>
      <c r="SGK740"/>
      <c r="SGL740"/>
      <c r="SGM740"/>
      <c r="SGN740"/>
      <c r="SGO740"/>
      <c r="SGP740"/>
      <c r="SGQ740"/>
      <c r="SGR740"/>
      <c r="SGS740"/>
      <c r="SGT740"/>
      <c r="SGU740"/>
      <c r="SGV740"/>
      <c r="SGW740"/>
      <c r="SGX740"/>
      <c r="SGY740"/>
      <c r="SGZ740"/>
      <c r="SHA740"/>
      <c r="SHB740"/>
      <c r="SHC740"/>
      <c r="SHD740"/>
      <c r="SHE740"/>
      <c r="SHF740"/>
      <c r="SHG740"/>
      <c r="SHH740"/>
      <c r="SHI740"/>
      <c r="SHJ740"/>
      <c r="SHK740"/>
      <c r="SHL740"/>
      <c r="SHM740"/>
      <c r="SHN740"/>
      <c r="SHO740"/>
      <c r="SHP740"/>
      <c r="SHQ740"/>
      <c r="SHR740"/>
      <c r="SHS740"/>
      <c r="SHT740"/>
      <c r="SHU740"/>
      <c r="SHV740"/>
      <c r="SHW740"/>
      <c r="SHX740"/>
      <c r="SHY740"/>
      <c r="SHZ740"/>
      <c r="SIA740"/>
      <c r="SIB740"/>
      <c r="SIC740"/>
      <c r="SID740"/>
      <c r="SIE740"/>
      <c r="SIF740"/>
      <c r="SIG740"/>
      <c r="SIH740"/>
      <c r="SII740"/>
      <c r="SIJ740"/>
      <c r="SIK740"/>
      <c r="SIL740"/>
      <c r="SIM740"/>
      <c r="SIN740"/>
      <c r="SIO740"/>
      <c r="SIP740"/>
      <c r="SIQ740"/>
      <c r="SIR740"/>
      <c r="SIS740"/>
      <c r="SIT740"/>
      <c r="SIU740"/>
      <c r="SIV740"/>
      <c r="SIW740"/>
      <c r="SIX740"/>
      <c r="SIY740"/>
      <c r="SIZ740"/>
      <c r="SJA740"/>
      <c r="SJB740"/>
      <c r="SJC740"/>
      <c r="SJD740"/>
      <c r="SJE740"/>
      <c r="SJF740"/>
      <c r="SJG740"/>
      <c r="SJH740"/>
      <c r="SJI740"/>
      <c r="SJJ740"/>
      <c r="SJK740"/>
      <c r="SJL740"/>
      <c r="SJM740"/>
      <c r="SJN740"/>
      <c r="SJO740"/>
      <c r="SJP740"/>
      <c r="SJQ740"/>
      <c r="SJR740"/>
      <c r="SJS740"/>
      <c r="SJT740"/>
      <c r="SJU740"/>
      <c r="SJV740"/>
      <c r="SJW740"/>
      <c r="SJX740"/>
      <c r="SJY740"/>
      <c r="SJZ740"/>
      <c r="SKA740"/>
      <c r="SKB740"/>
      <c r="SKC740"/>
      <c r="SKD740"/>
      <c r="SKE740"/>
      <c r="SKF740"/>
      <c r="SKG740"/>
      <c r="SKH740"/>
      <c r="SKI740"/>
      <c r="SKJ740"/>
      <c r="SKK740"/>
      <c r="SKL740"/>
      <c r="SKM740"/>
      <c r="SKN740"/>
      <c r="SKO740"/>
      <c r="SKP740"/>
      <c r="SKQ740"/>
      <c r="SKR740"/>
      <c r="SKS740"/>
      <c r="SKT740"/>
      <c r="SKU740"/>
      <c r="SKV740"/>
      <c r="SKW740"/>
      <c r="SKX740"/>
      <c r="SKY740"/>
      <c r="SKZ740"/>
      <c r="SLA740"/>
      <c r="SLB740"/>
      <c r="SLC740"/>
      <c r="SLD740"/>
      <c r="SLE740"/>
      <c r="SLF740"/>
      <c r="SLG740"/>
      <c r="SLH740"/>
      <c r="SLI740"/>
      <c r="SLJ740"/>
      <c r="SLK740"/>
      <c r="SLL740"/>
      <c r="SLM740"/>
      <c r="SLN740"/>
      <c r="SLO740"/>
      <c r="SLP740"/>
      <c r="SLQ740"/>
      <c r="SLR740"/>
      <c r="SLS740"/>
      <c r="SLT740"/>
      <c r="SLU740"/>
      <c r="SLV740"/>
      <c r="SLW740"/>
      <c r="SLX740"/>
      <c r="SLY740"/>
      <c r="SLZ740"/>
      <c r="SMA740"/>
      <c r="SMB740"/>
      <c r="SMC740"/>
      <c r="SMD740"/>
      <c r="SME740"/>
      <c r="SMF740"/>
      <c r="SMG740"/>
      <c r="SMH740"/>
      <c r="SMI740"/>
      <c r="SMJ740"/>
      <c r="SMK740"/>
      <c r="SML740"/>
      <c r="SMM740"/>
      <c r="SMN740"/>
      <c r="SMO740"/>
      <c r="SMP740"/>
      <c r="SMQ740"/>
      <c r="SMR740"/>
      <c r="SMS740"/>
      <c r="SMT740"/>
      <c r="SMU740"/>
      <c r="SMV740"/>
      <c r="SMW740"/>
      <c r="SMX740"/>
      <c r="SMY740"/>
      <c r="SMZ740"/>
      <c r="SNA740"/>
      <c r="SNB740"/>
      <c r="SNC740"/>
      <c r="SND740"/>
      <c r="SNE740"/>
      <c r="SNF740"/>
      <c r="SNG740"/>
      <c r="SNH740"/>
      <c r="SNI740"/>
      <c r="SNJ740"/>
      <c r="SNK740"/>
      <c r="SNL740"/>
      <c r="SNM740"/>
      <c r="SNN740"/>
      <c r="SNO740"/>
      <c r="SNP740"/>
      <c r="SNQ740"/>
      <c r="SNR740"/>
      <c r="SNS740"/>
      <c r="SNT740"/>
      <c r="SNU740"/>
      <c r="SNV740"/>
      <c r="SNW740"/>
      <c r="SNX740"/>
      <c r="SNY740"/>
      <c r="SNZ740"/>
      <c r="SOA740"/>
      <c r="SOB740"/>
      <c r="SOC740"/>
      <c r="SOD740"/>
      <c r="SOE740"/>
      <c r="SOF740"/>
      <c r="SOG740"/>
      <c r="SOH740"/>
      <c r="SOI740"/>
      <c r="SOJ740"/>
      <c r="SOK740"/>
      <c r="SOL740"/>
      <c r="SOM740"/>
      <c r="SON740"/>
      <c r="SOO740"/>
      <c r="SOP740"/>
      <c r="SOQ740"/>
      <c r="SOR740"/>
      <c r="SOS740"/>
      <c r="SOT740"/>
      <c r="SOU740"/>
      <c r="SOV740"/>
      <c r="SOW740"/>
      <c r="SOX740"/>
      <c r="SOY740"/>
      <c r="SOZ740"/>
      <c r="SPA740"/>
      <c r="SPB740"/>
      <c r="SPC740"/>
      <c r="SPD740"/>
      <c r="SPE740"/>
      <c r="SPF740"/>
      <c r="SPG740"/>
      <c r="SPH740"/>
      <c r="SPI740"/>
      <c r="SPJ740"/>
      <c r="SPK740"/>
      <c r="SPL740"/>
      <c r="SPM740"/>
      <c r="SPN740"/>
      <c r="SPO740"/>
      <c r="SPP740"/>
      <c r="SPQ740"/>
      <c r="SPR740"/>
      <c r="SPS740"/>
      <c r="SPT740"/>
      <c r="SPU740"/>
      <c r="SPV740"/>
      <c r="SPW740"/>
      <c r="SPX740"/>
      <c r="SPY740"/>
      <c r="SPZ740"/>
      <c r="SQA740"/>
      <c r="SQB740"/>
      <c r="SQC740"/>
      <c r="SQD740"/>
      <c r="SQE740"/>
      <c r="SQF740"/>
      <c r="SQG740"/>
      <c r="SQH740"/>
      <c r="SQI740"/>
      <c r="SQJ740"/>
      <c r="SQK740"/>
      <c r="SQL740"/>
      <c r="SQM740"/>
      <c r="SQN740"/>
      <c r="SQO740"/>
      <c r="SQP740"/>
      <c r="SQQ740"/>
      <c r="SQR740"/>
      <c r="SQS740"/>
      <c r="SQT740"/>
      <c r="SQU740"/>
      <c r="SQV740"/>
      <c r="SQW740"/>
      <c r="SQX740"/>
      <c r="SQY740"/>
      <c r="SQZ740"/>
      <c r="SRA740"/>
      <c r="SRB740"/>
      <c r="SRC740"/>
      <c r="SRD740"/>
      <c r="SRE740"/>
      <c r="SRF740"/>
      <c r="SRG740"/>
      <c r="SRH740"/>
      <c r="SRI740"/>
      <c r="SRJ740"/>
      <c r="SRK740"/>
      <c r="SRL740"/>
      <c r="SRM740"/>
      <c r="SRN740"/>
      <c r="SRO740"/>
      <c r="SRP740"/>
      <c r="SRQ740"/>
      <c r="SRR740"/>
      <c r="SRS740"/>
      <c r="SRT740"/>
      <c r="SRU740"/>
      <c r="SRV740"/>
      <c r="SRW740"/>
      <c r="SRX740"/>
      <c r="SRY740"/>
      <c r="SRZ740"/>
      <c r="SSA740"/>
      <c r="SSB740"/>
      <c r="SSC740"/>
      <c r="SSD740"/>
      <c r="SSE740"/>
      <c r="SSF740"/>
      <c r="SSG740"/>
      <c r="SSH740"/>
      <c r="SSI740"/>
      <c r="SSJ740"/>
      <c r="SSK740"/>
      <c r="SSL740"/>
      <c r="SSM740"/>
      <c r="SSN740"/>
      <c r="SSO740"/>
      <c r="SSP740"/>
      <c r="SSQ740"/>
      <c r="SSR740"/>
      <c r="SSS740"/>
      <c r="SST740"/>
      <c r="SSU740"/>
      <c r="SSV740"/>
      <c r="SSW740"/>
      <c r="SSX740"/>
      <c r="SSY740"/>
      <c r="SSZ740"/>
      <c r="STA740"/>
      <c r="STB740"/>
      <c r="STC740"/>
      <c r="STD740"/>
      <c r="STE740"/>
      <c r="STF740"/>
      <c r="STG740"/>
      <c r="STH740"/>
      <c r="STI740"/>
      <c r="STJ740"/>
      <c r="STK740"/>
      <c r="STL740"/>
      <c r="STM740"/>
      <c r="STN740"/>
      <c r="STO740"/>
      <c r="STP740"/>
      <c r="STQ740"/>
      <c r="STR740"/>
      <c r="STS740"/>
      <c r="STT740"/>
      <c r="STU740"/>
      <c r="STV740"/>
      <c r="STW740"/>
      <c r="STX740"/>
      <c r="STY740"/>
      <c r="STZ740"/>
      <c r="SUA740"/>
      <c r="SUB740"/>
      <c r="SUC740"/>
      <c r="SUD740"/>
      <c r="SUE740"/>
      <c r="SUF740"/>
      <c r="SUG740"/>
      <c r="SUH740"/>
      <c r="SUI740"/>
      <c r="SUJ740"/>
      <c r="SUK740"/>
      <c r="SUL740"/>
      <c r="SUM740"/>
      <c r="SUN740"/>
      <c r="SUO740"/>
      <c r="SUP740"/>
      <c r="SUQ740"/>
      <c r="SUR740"/>
      <c r="SUS740"/>
      <c r="SUT740"/>
      <c r="SUU740"/>
      <c r="SUV740"/>
      <c r="SUW740"/>
      <c r="SUX740"/>
      <c r="SUY740"/>
      <c r="SUZ740"/>
      <c r="SVA740"/>
      <c r="SVB740"/>
      <c r="SVC740"/>
      <c r="SVD740"/>
      <c r="SVE740"/>
      <c r="SVF740"/>
      <c r="SVG740"/>
      <c r="SVH740"/>
      <c r="SVI740"/>
      <c r="SVJ740"/>
      <c r="SVK740"/>
      <c r="SVL740"/>
      <c r="SVM740"/>
      <c r="SVN740"/>
      <c r="SVO740"/>
      <c r="SVP740"/>
      <c r="SVQ740"/>
      <c r="SVR740"/>
      <c r="SVS740"/>
      <c r="SVT740"/>
      <c r="SVU740"/>
      <c r="SVV740"/>
      <c r="SVW740"/>
      <c r="SVX740"/>
      <c r="SVY740"/>
      <c r="SVZ740"/>
      <c r="SWA740"/>
      <c r="SWB740"/>
      <c r="SWC740"/>
      <c r="SWD740"/>
      <c r="SWE740"/>
      <c r="SWF740"/>
      <c r="SWG740"/>
      <c r="SWH740"/>
      <c r="SWI740"/>
      <c r="SWJ740"/>
      <c r="SWK740"/>
      <c r="SWL740"/>
      <c r="SWM740"/>
      <c r="SWN740"/>
      <c r="SWO740"/>
      <c r="SWP740"/>
      <c r="SWQ740"/>
      <c r="SWR740"/>
      <c r="SWS740"/>
      <c r="SWT740"/>
      <c r="SWU740"/>
      <c r="SWV740"/>
      <c r="SWW740"/>
      <c r="SWX740"/>
      <c r="SWY740"/>
      <c r="SWZ740"/>
      <c r="SXA740"/>
      <c r="SXB740"/>
      <c r="SXC740"/>
      <c r="SXD740"/>
      <c r="SXE740"/>
      <c r="SXF740"/>
      <c r="SXG740"/>
      <c r="SXH740"/>
      <c r="SXI740"/>
      <c r="SXJ740"/>
      <c r="SXK740"/>
      <c r="SXL740"/>
      <c r="SXM740"/>
      <c r="SXN740"/>
      <c r="SXO740"/>
      <c r="SXP740"/>
      <c r="SXQ740"/>
      <c r="SXR740"/>
      <c r="SXS740"/>
      <c r="SXT740"/>
      <c r="SXU740"/>
      <c r="SXV740"/>
      <c r="SXW740"/>
      <c r="SXX740"/>
      <c r="SXY740"/>
      <c r="SXZ740"/>
      <c r="SYA740"/>
      <c r="SYB740"/>
      <c r="SYC740"/>
      <c r="SYD740"/>
      <c r="SYE740"/>
      <c r="SYF740"/>
      <c r="SYG740"/>
      <c r="SYH740"/>
      <c r="SYI740"/>
      <c r="SYJ740"/>
      <c r="SYK740"/>
      <c r="SYL740"/>
      <c r="SYM740"/>
      <c r="SYN740"/>
      <c r="SYO740"/>
      <c r="SYP740"/>
      <c r="SYQ740"/>
      <c r="SYR740"/>
      <c r="SYS740"/>
      <c r="SYT740"/>
      <c r="SYU740"/>
      <c r="SYV740"/>
      <c r="SYW740"/>
      <c r="SYX740"/>
      <c r="SYY740"/>
      <c r="SYZ740"/>
      <c r="SZA740"/>
      <c r="SZB740"/>
      <c r="SZC740"/>
      <c r="SZD740"/>
      <c r="SZE740"/>
      <c r="SZF740"/>
      <c r="SZG740"/>
      <c r="SZH740"/>
      <c r="SZI740"/>
      <c r="SZJ740"/>
      <c r="SZK740"/>
      <c r="SZL740"/>
      <c r="SZM740"/>
      <c r="SZN740"/>
      <c r="SZO740"/>
      <c r="SZP740"/>
      <c r="SZQ740"/>
      <c r="SZR740"/>
      <c r="SZS740"/>
      <c r="SZT740"/>
      <c r="SZU740"/>
      <c r="SZV740"/>
      <c r="SZW740"/>
      <c r="SZX740"/>
      <c r="SZY740"/>
      <c r="SZZ740"/>
      <c r="TAA740"/>
      <c r="TAB740"/>
      <c r="TAC740"/>
      <c r="TAD740"/>
      <c r="TAE740"/>
      <c r="TAF740"/>
      <c r="TAG740"/>
      <c r="TAH740"/>
      <c r="TAI740"/>
      <c r="TAJ740"/>
      <c r="TAK740"/>
      <c r="TAL740"/>
      <c r="TAM740"/>
      <c r="TAN740"/>
      <c r="TAO740"/>
      <c r="TAP740"/>
      <c r="TAQ740"/>
      <c r="TAR740"/>
      <c r="TAS740"/>
      <c r="TAT740"/>
      <c r="TAU740"/>
      <c r="TAV740"/>
      <c r="TAW740"/>
      <c r="TAX740"/>
      <c r="TAY740"/>
      <c r="TAZ740"/>
      <c r="TBA740"/>
      <c r="TBB740"/>
      <c r="TBC740"/>
      <c r="TBD740"/>
      <c r="TBE740"/>
      <c r="TBF740"/>
      <c r="TBG740"/>
      <c r="TBH740"/>
      <c r="TBI740"/>
      <c r="TBJ740"/>
      <c r="TBK740"/>
      <c r="TBL740"/>
      <c r="TBM740"/>
      <c r="TBN740"/>
      <c r="TBO740"/>
      <c r="TBP740"/>
      <c r="TBQ740"/>
      <c r="TBR740"/>
      <c r="TBS740"/>
      <c r="TBT740"/>
      <c r="TBU740"/>
      <c r="TBV740"/>
      <c r="TBW740"/>
      <c r="TBX740"/>
      <c r="TBY740"/>
      <c r="TBZ740"/>
      <c r="TCA740"/>
      <c r="TCB740"/>
      <c r="TCC740"/>
      <c r="TCD740"/>
      <c r="TCE740"/>
      <c r="TCF740"/>
      <c r="TCG740"/>
      <c r="TCH740"/>
      <c r="TCI740"/>
      <c r="TCJ740"/>
      <c r="TCK740"/>
      <c r="TCL740"/>
      <c r="TCM740"/>
      <c r="TCN740"/>
      <c r="TCO740"/>
      <c r="TCP740"/>
      <c r="TCQ740"/>
      <c r="TCR740"/>
      <c r="TCS740"/>
      <c r="TCT740"/>
      <c r="TCU740"/>
      <c r="TCV740"/>
      <c r="TCW740"/>
      <c r="TCX740"/>
      <c r="TCY740"/>
      <c r="TCZ740"/>
      <c r="TDA740"/>
      <c r="TDB740"/>
      <c r="TDC740"/>
      <c r="TDD740"/>
      <c r="TDE740"/>
      <c r="TDF740"/>
      <c r="TDG740"/>
      <c r="TDH740"/>
      <c r="TDI740"/>
      <c r="TDJ740"/>
      <c r="TDK740"/>
      <c r="TDL740"/>
      <c r="TDM740"/>
      <c r="TDN740"/>
      <c r="TDO740"/>
      <c r="TDP740"/>
      <c r="TDQ740"/>
      <c r="TDR740"/>
      <c r="TDS740"/>
      <c r="TDT740"/>
      <c r="TDU740"/>
      <c r="TDV740"/>
      <c r="TDW740"/>
      <c r="TDX740"/>
      <c r="TDY740"/>
      <c r="TDZ740"/>
      <c r="TEA740"/>
      <c r="TEB740"/>
      <c r="TEC740"/>
      <c r="TED740"/>
      <c r="TEE740"/>
      <c r="TEF740"/>
      <c r="TEG740"/>
      <c r="TEH740"/>
      <c r="TEI740"/>
      <c r="TEJ740"/>
      <c r="TEK740"/>
      <c r="TEL740"/>
      <c r="TEM740"/>
      <c r="TEN740"/>
      <c r="TEO740"/>
      <c r="TEP740"/>
      <c r="TEQ740"/>
      <c r="TER740"/>
      <c r="TES740"/>
      <c r="TET740"/>
      <c r="TEU740"/>
      <c r="TEV740"/>
      <c r="TEW740"/>
      <c r="TEX740"/>
      <c r="TEY740"/>
      <c r="TEZ740"/>
      <c r="TFA740"/>
      <c r="TFB740"/>
      <c r="TFC740"/>
      <c r="TFD740"/>
      <c r="TFE740"/>
      <c r="TFF740"/>
      <c r="TFG740"/>
      <c r="TFH740"/>
      <c r="TFI740"/>
      <c r="TFJ740"/>
      <c r="TFK740"/>
      <c r="TFL740"/>
      <c r="TFM740"/>
      <c r="TFN740"/>
      <c r="TFO740"/>
      <c r="TFP740"/>
      <c r="TFQ740"/>
      <c r="TFR740"/>
      <c r="TFS740"/>
      <c r="TFT740"/>
      <c r="TFU740"/>
      <c r="TFV740"/>
      <c r="TFW740"/>
      <c r="TFX740"/>
      <c r="TFY740"/>
      <c r="TFZ740"/>
      <c r="TGA740"/>
      <c r="TGB740"/>
      <c r="TGC740"/>
      <c r="TGD740"/>
      <c r="TGE740"/>
      <c r="TGF740"/>
      <c r="TGG740"/>
      <c r="TGH740"/>
      <c r="TGI740"/>
      <c r="TGJ740"/>
      <c r="TGK740"/>
      <c r="TGL740"/>
      <c r="TGM740"/>
      <c r="TGN740"/>
      <c r="TGO740"/>
      <c r="TGP740"/>
      <c r="TGQ740"/>
      <c r="TGR740"/>
      <c r="TGS740"/>
      <c r="TGT740"/>
      <c r="TGU740"/>
      <c r="TGV740"/>
      <c r="TGW740"/>
      <c r="TGX740"/>
      <c r="TGY740"/>
      <c r="TGZ740"/>
      <c r="THA740"/>
      <c r="THB740"/>
      <c r="THC740"/>
      <c r="THD740"/>
      <c r="THE740"/>
      <c r="THF740"/>
      <c r="THG740"/>
      <c r="THH740"/>
      <c r="THI740"/>
      <c r="THJ740"/>
      <c r="THK740"/>
      <c r="THL740"/>
      <c r="THM740"/>
      <c r="THN740"/>
      <c r="THO740"/>
      <c r="THP740"/>
      <c r="THQ740"/>
      <c r="THR740"/>
      <c r="THS740"/>
      <c r="THT740"/>
      <c r="THU740"/>
      <c r="THV740"/>
      <c r="THW740"/>
      <c r="THX740"/>
      <c r="THY740"/>
      <c r="THZ740"/>
      <c r="TIA740"/>
      <c r="TIB740"/>
      <c r="TIC740"/>
      <c r="TID740"/>
      <c r="TIE740"/>
      <c r="TIF740"/>
      <c r="TIG740"/>
      <c r="TIH740"/>
      <c r="TII740"/>
      <c r="TIJ740"/>
      <c r="TIK740"/>
      <c r="TIL740"/>
      <c r="TIM740"/>
      <c r="TIN740"/>
      <c r="TIO740"/>
      <c r="TIP740"/>
      <c r="TIQ740"/>
      <c r="TIR740"/>
      <c r="TIS740"/>
      <c r="TIT740"/>
      <c r="TIU740"/>
      <c r="TIV740"/>
      <c r="TIW740"/>
      <c r="TIX740"/>
      <c r="TIY740"/>
      <c r="TIZ740"/>
      <c r="TJA740"/>
      <c r="TJB740"/>
      <c r="TJC740"/>
      <c r="TJD740"/>
      <c r="TJE740"/>
      <c r="TJF740"/>
      <c r="TJG740"/>
      <c r="TJH740"/>
      <c r="TJI740"/>
      <c r="TJJ740"/>
      <c r="TJK740"/>
      <c r="TJL740"/>
      <c r="TJM740"/>
      <c r="TJN740"/>
      <c r="TJO740"/>
      <c r="TJP740"/>
      <c r="TJQ740"/>
      <c r="TJR740"/>
      <c r="TJS740"/>
      <c r="TJT740"/>
      <c r="TJU740"/>
      <c r="TJV740"/>
      <c r="TJW740"/>
      <c r="TJX740"/>
      <c r="TJY740"/>
      <c r="TJZ740"/>
      <c r="TKA740"/>
      <c r="TKB740"/>
      <c r="TKC740"/>
      <c r="TKD740"/>
      <c r="TKE740"/>
      <c r="TKF740"/>
      <c r="TKG740"/>
      <c r="TKH740"/>
      <c r="TKI740"/>
      <c r="TKJ740"/>
      <c r="TKK740"/>
      <c r="TKL740"/>
      <c r="TKM740"/>
      <c r="TKN740"/>
      <c r="TKO740"/>
      <c r="TKP740"/>
      <c r="TKQ740"/>
      <c r="TKR740"/>
      <c r="TKS740"/>
      <c r="TKT740"/>
      <c r="TKU740"/>
      <c r="TKV740"/>
      <c r="TKW740"/>
      <c r="TKX740"/>
      <c r="TKY740"/>
      <c r="TKZ740"/>
      <c r="TLA740"/>
      <c r="TLB740"/>
      <c r="TLC740"/>
      <c r="TLD740"/>
      <c r="TLE740"/>
      <c r="TLF740"/>
      <c r="TLG740"/>
      <c r="TLH740"/>
      <c r="TLI740"/>
      <c r="TLJ740"/>
      <c r="TLK740"/>
      <c r="TLL740"/>
      <c r="TLM740"/>
      <c r="TLN740"/>
      <c r="TLO740"/>
      <c r="TLP740"/>
      <c r="TLQ740"/>
      <c r="TLR740"/>
      <c r="TLS740"/>
      <c r="TLT740"/>
      <c r="TLU740"/>
      <c r="TLV740"/>
      <c r="TLW740"/>
      <c r="TLX740"/>
      <c r="TLY740"/>
      <c r="TLZ740"/>
      <c r="TMA740"/>
      <c r="TMB740"/>
      <c r="TMC740"/>
      <c r="TMD740"/>
      <c r="TME740"/>
      <c r="TMF740"/>
      <c r="TMG740"/>
      <c r="TMH740"/>
      <c r="TMI740"/>
      <c r="TMJ740"/>
      <c r="TMK740"/>
      <c r="TML740"/>
      <c r="TMM740"/>
      <c r="TMN740"/>
      <c r="TMO740"/>
      <c r="TMP740"/>
      <c r="TMQ740"/>
      <c r="TMR740"/>
      <c r="TMS740"/>
      <c r="TMT740"/>
      <c r="TMU740"/>
      <c r="TMV740"/>
      <c r="TMW740"/>
      <c r="TMX740"/>
      <c r="TMY740"/>
      <c r="TMZ740"/>
      <c r="TNA740"/>
      <c r="TNB740"/>
      <c r="TNC740"/>
      <c r="TND740"/>
      <c r="TNE740"/>
      <c r="TNF740"/>
      <c r="TNG740"/>
      <c r="TNH740"/>
      <c r="TNI740"/>
      <c r="TNJ740"/>
      <c r="TNK740"/>
      <c r="TNL740"/>
      <c r="TNM740"/>
      <c r="TNN740"/>
      <c r="TNO740"/>
      <c r="TNP740"/>
      <c r="TNQ740"/>
      <c r="TNR740"/>
      <c r="TNS740"/>
      <c r="TNT740"/>
      <c r="TNU740"/>
      <c r="TNV740"/>
      <c r="TNW740"/>
      <c r="TNX740"/>
      <c r="TNY740"/>
      <c r="TNZ740"/>
      <c r="TOA740"/>
      <c r="TOB740"/>
      <c r="TOC740"/>
      <c r="TOD740"/>
      <c r="TOE740"/>
      <c r="TOF740"/>
      <c r="TOG740"/>
      <c r="TOH740"/>
      <c r="TOI740"/>
      <c r="TOJ740"/>
      <c r="TOK740"/>
      <c r="TOL740"/>
      <c r="TOM740"/>
      <c r="TON740"/>
      <c r="TOO740"/>
      <c r="TOP740"/>
      <c r="TOQ740"/>
      <c r="TOR740"/>
      <c r="TOS740"/>
      <c r="TOT740"/>
      <c r="TOU740"/>
      <c r="TOV740"/>
      <c r="TOW740"/>
      <c r="TOX740"/>
      <c r="TOY740"/>
      <c r="TOZ740"/>
      <c r="TPA740"/>
      <c r="TPB740"/>
      <c r="TPC740"/>
      <c r="TPD740"/>
      <c r="TPE740"/>
      <c r="TPF740"/>
      <c r="TPG740"/>
      <c r="TPH740"/>
      <c r="TPI740"/>
      <c r="TPJ740"/>
      <c r="TPK740"/>
      <c r="TPL740"/>
      <c r="TPM740"/>
      <c r="TPN740"/>
      <c r="TPO740"/>
      <c r="TPP740"/>
      <c r="TPQ740"/>
      <c r="TPR740"/>
      <c r="TPS740"/>
      <c r="TPT740"/>
      <c r="TPU740"/>
      <c r="TPV740"/>
      <c r="TPW740"/>
      <c r="TPX740"/>
      <c r="TPY740"/>
      <c r="TPZ740"/>
      <c r="TQA740"/>
      <c r="TQB740"/>
      <c r="TQC740"/>
      <c r="TQD740"/>
      <c r="TQE740"/>
      <c r="TQF740"/>
      <c r="TQG740"/>
      <c r="TQH740"/>
      <c r="TQI740"/>
      <c r="TQJ740"/>
      <c r="TQK740"/>
      <c r="TQL740"/>
      <c r="TQM740"/>
      <c r="TQN740"/>
      <c r="TQO740"/>
      <c r="TQP740"/>
      <c r="TQQ740"/>
      <c r="TQR740"/>
      <c r="TQS740"/>
      <c r="TQT740"/>
      <c r="TQU740"/>
      <c r="TQV740"/>
      <c r="TQW740"/>
      <c r="TQX740"/>
      <c r="TQY740"/>
      <c r="TQZ740"/>
      <c r="TRA740"/>
      <c r="TRB740"/>
      <c r="TRC740"/>
      <c r="TRD740"/>
      <c r="TRE740"/>
      <c r="TRF740"/>
      <c r="TRG740"/>
      <c r="TRH740"/>
      <c r="TRI740"/>
      <c r="TRJ740"/>
      <c r="TRK740"/>
      <c r="TRL740"/>
      <c r="TRM740"/>
      <c r="TRN740"/>
      <c r="TRO740"/>
      <c r="TRP740"/>
      <c r="TRQ740"/>
      <c r="TRR740"/>
      <c r="TRS740"/>
      <c r="TRT740"/>
      <c r="TRU740"/>
      <c r="TRV740"/>
      <c r="TRW740"/>
      <c r="TRX740"/>
      <c r="TRY740"/>
      <c r="TRZ740"/>
      <c r="TSA740"/>
      <c r="TSB740"/>
      <c r="TSC740"/>
      <c r="TSD740"/>
      <c r="TSE740"/>
      <c r="TSF740"/>
      <c r="TSG740"/>
      <c r="TSH740"/>
      <c r="TSI740"/>
      <c r="TSJ740"/>
      <c r="TSK740"/>
      <c r="TSL740"/>
      <c r="TSM740"/>
      <c r="TSN740"/>
      <c r="TSO740"/>
      <c r="TSP740"/>
      <c r="TSQ740"/>
      <c r="TSR740"/>
      <c r="TSS740"/>
      <c r="TST740"/>
      <c r="TSU740"/>
      <c r="TSV740"/>
      <c r="TSW740"/>
      <c r="TSX740"/>
      <c r="TSY740"/>
      <c r="TSZ740"/>
      <c r="TTA740"/>
      <c r="TTB740"/>
      <c r="TTC740"/>
      <c r="TTD740"/>
      <c r="TTE740"/>
      <c r="TTF740"/>
      <c r="TTG740"/>
      <c r="TTH740"/>
      <c r="TTI740"/>
      <c r="TTJ740"/>
      <c r="TTK740"/>
      <c r="TTL740"/>
      <c r="TTM740"/>
      <c r="TTN740"/>
      <c r="TTO740"/>
      <c r="TTP740"/>
      <c r="TTQ740"/>
      <c r="TTR740"/>
      <c r="TTS740"/>
      <c r="TTT740"/>
      <c r="TTU740"/>
      <c r="TTV740"/>
      <c r="TTW740"/>
      <c r="TTX740"/>
      <c r="TTY740"/>
      <c r="TTZ740"/>
      <c r="TUA740"/>
      <c r="TUB740"/>
      <c r="TUC740"/>
      <c r="TUD740"/>
      <c r="TUE740"/>
      <c r="TUF740"/>
      <c r="TUG740"/>
      <c r="TUH740"/>
      <c r="TUI740"/>
      <c r="TUJ740"/>
      <c r="TUK740"/>
      <c r="TUL740"/>
      <c r="TUM740"/>
      <c r="TUN740"/>
      <c r="TUO740"/>
      <c r="TUP740"/>
      <c r="TUQ740"/>
      <c r="TUR740"/>
      <c r="TUS740"/>
      <c r="TUT740"/>
      <c r="TUU740"/>
      <c r="TUV740"/>
      <c r="TUW740"/>
      <c r="TUX740"/>
      <c r="TUY740"/>
      <c r="TUZ740"/>
      <c r="TVA740"/>
      <c r="TVB740"/>
      <c r="TVC740"/>
      <c r="TVD740"/>
      <c r="TVE740"/>
      <c r="TVF740"/>
      <c r="TVG740"/>
      <c r="TVH740"/>
      <c r="TVI740"/>
      <c r="TVJ740"/>
      <c r="TVK740"/>
      <c r="TVL740"/>
      <c r="TVM740"/>
      <c r="TVN740"/>
      <c r="TVO740"/>
      <c r="TVP740"/>
      <c r="TVQ740"/>
      <c r="TVR740"/>
      <c r="TVS740"/>
      <c r="TVT740"/>
      <c r="TVU740"/>
      <c r="TVV740"/>
      <c r="TVW740"/>
      <c r="TVX740"/>
      <c r="TVY740"/>
      <c r="TVZ740"/>
      <c r="TWA740"/>
      <c r="TWB740"/>
      <c r="TWC740"/>
      <c r="TWD740"/>
      <c r="TWE740"/>
      <c r="TWF740"/>
      <c r="TWG740"/>
      <c r="TWH740"/>
      <c r="TWI740"/>
      <c r="TWJ740"/>
      <c r="TWK740"/>
      <c r="TWL740"/>
      <c r="TWM740"/>
      <c r="TWN740"/>
      <c r="TWO740"/>
      <c r="TWP740"/>
      <c r="TWQ740"/>
      <c r="TWR740"/>
      <c r="TWS740"/>
      <c r="TWT740"/>
      <c r="TWU740"/>
      <c r="TWV740"/>
      <c r="TWW740"/>
      <c r="TWX740"/>
      <c r="TWY740"/>
      <c r="TWZ740"/>
      <c r="TXA740"/>
      <c r="TXB740"/>
      <c r="TXC740"/>
      <c r="TXD740"/>
      <c r="TXE740"/>
      <c r="TXF740"/>
      <c r="TXG740"/>
      <c r="TXH740"/>
      <c r="TXI740"/>
      <c r="TXJ740"/>
      <c r="TXK740"/>
      <c r="TXL740"/>
      <c r="TXM740"/>
      <c r="TXN740"/>
      <c r="TXO740"/>
      <c r="TXP740"/>
      <c r="TXQ740"/>
      <c r="TXR740"/>
      <c r="TXS740"/>
      <c r="TXT740"/>
      <c r="TXU740"/>
      <c r="TXV740"/>
      <c r="TXW740"/>
      <c r="TXX740"/>
      <c r="TXY740"/>
      <c r="TXZ740"/>
      <c r="TYA740"/>
      <c r="TYB740"/>
      <c r="TYC740"/>
      <c r="TYD740"/>
      <c r="TYE740"/>
      <c r="TYF740"/>
      <c r="TYG740"/>
      <c r="TYH740"/>
      <c r="TYI740"/>
      <c r="TYJ740"/>
      <c r="TYK740"/>
      <c r="TYL740"/>
      <c r="TYM740"/>
      <c r="TYN740"/>
      <c r="TYO740"/>
      <c r="TYP740"/>
      <c r="TYQ740"/>
      <c r="TYR740"/>
      <c r="TYS740"/>
      <c r="TYT740"/>
      <c r="TYU740"/>
      <c r="TYV740"/>
      <c r="TYW740"/>
      <c r="TYX740"/>
      <c r="TYY740"/>
      <c r="TYZ740"/>
      <c r="TZA740"/>
      <c r="TZB740"/>
      <c r="TZC740"/>
      <c r="TZD740"/>
      <c r="TZE740"/>
      <c r="TZF740"/>
      <c r="TZG740"/>
      <c r="TZH740"/>
      <c r="TZI740"/>
      <c r="TZJ740"/>
      <c r="TZK740"/>
      <c r="TZL740"/>
      <c r="TZM740"/>
      <c r="TZN740"/>
      <c r="TZO740"/>
      <c r="TZP740"/>
      <c r="TZQ740"/>
      <c r="TZR740"/>
      <c r="TZS740"/>
      <c r="TZT740"/>
      <c r="TZU740"/>
      <c r="TZV740"/>
      <c r="TZW740"/>
      <c r="TZX740"/>
      <c r="TZY740"/>
      <c r="TZZ740"/>
      <c r="UAA740"/>
      <c r="UAB740"/>
      <c r="UAC740"/>
      <c r="UAD740"/>
      <c r="UAE740"/>
      <c r="UAF740"/>
      <c r="UAG740"/>
      <c r="UAH740"/>
      <c r="UAI740"/>
      <c r="UAJ740"/>
      <c r="UAK740"/>
      <c r="UAL740"/>
      <c r="UAM740"/>
      <c r="UAN740"/>
      <c r="UAO740"/>
      <c r="UAP740"/>
      <c r="UAQ740"/>
      <c r="UAR740"/>
      <c r="UAS740"/>
      <c r="UAT740"/>
      <c r="UAU740"/>
      <c r="UAV740"/>
      <c r="UAW740"/>
      <c r="UAX740"/>
      <c r="UAY740"/>
      <c r="UAZ740"/>
      <c r="UBA740"/>
      <c r="UBB740"/>
      <c r="UBC740"/>
      <c r="UBD740"/>
      <c r="UBE740"/>
      <c r="UBF740"/>
      <c r="UBG740"/>
      <c r="UBH740"/>
      <c r="UBI740"/>
      <c r="UBJ740"/>
      <c r="UBK740"/>
      <c r="UBL740"/>
      <c r="UBM740"/>
      <c r="UBN740"/>
      <c r="UBO740"/>
      <c r="UBP740"/>
      <c r="UBQ740"/>
      <c r="UBR740"/>
      <c r="UBS740"/>
      <c r="UBT740"/>
      <c r="UBU740"/>
      <c r="UBV740"/>
      <c r="UBW740"/>
      <c r="UBX740"/>
      <c r="UBY740"/>
      <c r="UBZ740"/>
      <c r="UCA740"/>
      <c r="UCB740"/>
      <c r="UCC740"/>
      <c r="UCD740"/>
      <c r="UCE740"/>
      <c r="UCF740"/>
      <c r="UCG740"/>
      <c r="UCH740"/>
      <c r="UCI740"/>
      <c r="UCJ740"/>
      <c r="UCK740"/>
      <c r="UCL740"/>
      <c r="UCM740"/>
      <c r="UCN740"/>
      <c r="UCO740"/>
      <c r="UCP740"/>
      <c r="UCQ740"/>
      <c r="UCR740"/>
      <c r="UCS740"/>
      <c r="UCT740"/>
      <c r="UCU740"/>
      <c r="UCV740"/>
      <c r="UCW740"/>
      <c r="UCX740"/>
      <c r="UCY740"/>
      <c r="UCZ740"/>
      <c r="UDA740"/>
      <c r="UDB740"/>
      <c r="UDC740"/>
      <c r="UDD740"/>
      <c r="UDE740"/>
      <c r="UDF740"/>
      <c r="UDG740"/>
      <c r="UDH740"/>
      <c r="UDI740"/>
      <c r="UDJ740"/>
      <c r="UDK740"/>
      <c r="UDL740"/>
      <c r="UDM740"/>
      <c r="UDN740"/>
      <c r="UDO740"/>
      <c r="UDP740"/>
      <c r="UDQ740"/>
      <c r="UDR740"/>
      <c r="UDS740"/>
      <c r="UDT740"/>
      <c r="UDU740"/>
      <c r="UDV740"/>
      <c r="UDW740"/>
      <c r="UDX740"/>
      <c r="UDY740"/>
      <c r="UDZ740"/>
      <c r="UEA740"/>
      <c r="UEB740"/>
      <c r="UEC740"/>
      <c r="UED740"/>
      <c r="UEE740"/>
      <c r="UEF740"/>
      <c r="UEG740"/>
      <c r="UEH740"/>
      <c r="UEI740"/>
      <c r="UEJ740"/>
      <c r="UEK740"/>
      <c r="UEL740"/>
      <c r="UEM740"/>
      <c r="UEN740"/>
      <c r="UEO740"/>
      <c r="UEP740"/>
      <c r="UEQ740"/>
      <c r="UER740"/>
      <c r="UES740"/>
      <c r="UET740"/>
      <c r="UEU740"/>
      <c r="UEV740"/>
      <c r="UEW740"/>
      <c r="UEX740"/>
      <c r="UEY740"/>
      <c r="UEZ740"/>
      <c r="UFA740"/>
      <c r="UFB740"/>
      <c r="UFC740"/>
      <c r="UFD740"/>
      <c r="UFE740"/>
      <c r="UFF740"/>
      <c r="UFG740"/>
      <c r="UFH740"/>
      <c r="UFI740"/>
      <c r="UFJ740"/>
      <c r="UFK740"/>
      <c r="UFL740"/>
      <c r="UFM740"/>
      <c r="UFN740"/>
      <c r="UFO740"/>
      <c r="UFP740"/>
      <c r="UFQ740"/>
      <c r="UFR740"/>
      <c r="UFS740"/>
      <c r="UFT740"/>
      <c r="UFU740"/>
      <c r="UFV740"/>
      <c r="UFW740"/>
      <c r="UFX740"/>
      <c r="UFY740"/>
      <c r="UFZ740"/>
      <c r="UGA740"/>
      <c r="UGB740"/>
      <c r="UGC740"/>
      <c r="UGD740"/>
      <c r="UGE740"/>
      <c r="UGF740"/>
      <c r="UGG740"/>
      <c r="UGH740"/>
      <c r="UGI740"/>
      <c r="UGJ740"/>
      <c r="UGK740"/>
      <c r="UGL740"/>
      <c r="UGM740"/>
      <c r="UGN740"/>
      <c r="UGO740"/>
      <c r="UGP740"/>
      <c r="UGQ740"/>
      <c r="UGR740"/>
      <c r="UGS740"/>
      <c r="UGT740"/>
      <c r="UGU740"/>
      <c r="UGV740"/>
      <c r="UGW740"/>
      <c r="UGX740"/>
      <c r="UGY740"/>
      <c r="UGZ740"/>
      <c r="UHA740"/>
      <c r="UHB740"/>
      <c r="UHC740"/>
      <c r="UHD740"/>
      <c r="UHE740"/>
      <c r="UHF740"/>
      <c r="UHG740"/>
      <c r="UHH740"/>
      <c r="UHI740"/>
      <c r="UHJ740"/>
      <c r="UHK740"/>
      <c r="UHL740"/>
      <c r="UHM740"/>
      <c r="UHN740"/>
      <c r="UHO740"/>
      <c r="UHP740"/>
      <c r="UHQ740"/>
      <c r="UHR740"/>
      <c r="UHS740"/>
      <c r="UHT740"/>
      <c r="UHU740"/>
      <c r="UHV740"/>
      <c r="UHW740"/>
      <c r="UHX740"/>
      <c r="UHY740"/>
      <c r="UHZ740"/>
      <c r="UIA740"/>
      <c r="UIB740"/>
      <c r="UIC740"/>
      <c r="UID740"/>
      <c r="UIE740"/>
      <c r="UIF740"/>
      <c r="UIG740"/>
      <c r="UIH740"/>
      <c r="UII740"/>
      <c r="UIJ740"/>
      <c r="UIK740"/>
      <c r="UIL740"/>
      <c r="UIM740"/>
      <c r="UIN740"/>
      <c r="UIO740"/>
      <c r="UIP740"/>
      <c r="UIQ740"/>
      <c r="UIR740"/>
      <c r="UIS740"/>
      <c r="UIT740"/>
      <c r="UIU740"/>
      <c r="UIV740"/>
      <c r="UIW740"/>
      <c r="UIX740"/>
      <c r="UIY740"/>
      <c r="UIZ740"/>
      <c r="UJA740"/>
      <c r="UJB740"/>
      <c r="UJC740"/>
      <c r="UJD740"/>
      <c r="UJE740"/>
      <c r="UJF740"/>
      <c r="UJG740"/>
      <c r="UJH740"/>
      <c r="UJI740"/>
      <c r="UJJ740"/>
      <c r="UJK740"/>
      <c r="UJL740"/>
      <c r="UJM740"/>
      <c r="UJN740"/>
      <c r="UJO740"/>
      <c r="UJP740"/>
      <c r="UJQ740"/>
      <c r="UJR740"/>
      <c r="UJS740"/>
      <c r="UJT740"/>
      <c r="UJU740"/>
      <c r="UJV740"/>
      <c r="UJW740"/>
      <c r="UJX740"/>
      <c r="UJY740"/>
      <c r="UJZ740"/>
      <c r="UKA740"/>
      <c r="UKB740"/>
      <c r="UKC740"/>
      <c r="UKD740"/>
      <c r="UKE740"/>
      <c r="UKF740"/>
      <c r="UKG740"/>
      <c r="UKH740"/>
      <c r="UKI740"/>
      <c r="UKJ740"/>
      <c r="UKK740"/>
      <c r="UKL740"/>
      <c r="UKM740"/>
      <c r="UKN740"/>
      <c r="UKO740"/>
      <c r="UKP740"/>
      <c r="UKQ740"/>
      <c r="UKR740"/>
      <c r="UKS740"/>
      <c r="UKT740"/>
      <c r="UKU740"/>
      <c r="UKV740"/>
      <c r="UKW740"/>
      <c r="UKX740"/>
      <c r="UKY740"/>
      <c r="UKZ740"/>
      <c r="ULA740"/>
      <c r="ULB740"/>
      <c r="ULC740"/>
      <c r="ULD740"/>
      <c r="ULE740"/>
      <c r="ULF740"/>
      <c r="ULG740"/>
      <c r="ULH740"/>
      <c r="ULI740"/>
      <c r="ULJ740"/>
      <c r="ULK740"/>
      <c r="ULL740"/>
      <c r="ULM740"/>
      <c r="ULN740"/>
      <c r="ULO740"/>
      <c r="ULP740"/>
      <c r="ULQ740"/>
      <c r="ULR740"/>
      <c r="ULS740"/>
      <c r="ULT740"/>
      <c r="ULU740"/>
      <c r="ULV740"/>
      <c r="ULW740"/>
      <c r="ULX740"/>
      <c r="ULY740"/>
      <c r="ULZ740"/>
      <c r="UMA740"/>
      <c r="UMB740"/>
      <c r="UMC740"/>
      <c r="UMD740"/>
      <c r="UME740"/>
      <c r="UMF740"/>
      <c r="UMG740"/>
      <c r="UMH740"/>
      <c r="UMI740"/>
      <c r="UMJ740"/>
      <c r="UMK740"/>
      <c r="UML740"/>
      <c r="UMM740"/>
      <c r="UMN740"/>
      <c r="UMO740"/>
      <c r="UMP740"/>
      <c r="UMQ740"/>
      <c r="UMR740"/>
      <c r="UMS740"/>
      <c r="UMT740"/>
      <c r="UMU740"/>
      <c r="UMV740"/>
      <c r="UMW740"/>
      <c r="UMX740"/>
      <c r="UMY740"/>
      <c r="UMZ740"/>
      <c r="UNA740"/>
      <c r="UNB740"/>
      <c r="UNC740"/>
      <c r="UND740"/>
      <c r="UNE740"/>
      <c r="UNF740"/>
      <c r="UNG740"/>
      <c r="UNH740"/>
      <c r="UNI740"/>
      <c r="UNJ740"/>
      <c r="UNK740"/>
      <c r="UNL740"/>
      <c r="UNM740"/>
      <c r="UNN740"/>
      <c r="UNO740"/>
      <c r="UNP740"/>
      <c r="UNQ740"/>
      <c r="UNR740"/>
      <c r="UNS740"/>
      <c r="UNT740"/>
      <c r="UNU740"/>
      <c r="UNV740"/>
      <c r="UNW740"/>
      <c r="UNX740"/>
      <c r="UNY740"/>
      <c r="UNZ740"/>
      <c r="UOA740"/>
      <c r="UOB740"/>
      <c r="UOC740"/>
      <c r="UOD740"/>
      <c r="UOE740"/>
      <c r="UOF740"/>
      <c r="UOG740"/>
      <c r="UOH740"/>
      <c r="UOI740"/>
      <c r="UOJ740"/>
      <c r="UOK740"/>
      <c r="UOL740"/>
      <c r="UOM740"/>
      <c r="UON740"/>
      <c r="UOO740"/>
      <c r="UOP740"/>
      <c r="UOQ740"/>
      <c r="UOR740"/>
      <c r="UOS740"/>
      <c r="UOT740"/>
      <c r="UOU740"/>
      <c r="UOV740"/>
      <c r="UOW740"/>
      <c r="UOX740"/>
      <c r="UOY740"/>
      <c r="UOZ740"/>
      <c r="UPA740"/>
      <c r="UPB740"/>
      <c r="UPC740"/>
      <c r="UPD740"/>
      <c r="UPE740"/>
      <c r="UPF740"/>
      <c r="UPG740"/>
      <c r="UPH740"/>
      <c r="UPI740"/>
      <c r="UPJ740"/>
      <c r="UPK740"/>
      <c r="UPL740"/>
      <c r="UPM740"/>
      <c r="UPN740"/>
      <c r="UPO740"/>
      <c r="UPP740"/>
      <c r="UPQ740"/>
      <c r="UPR740"/>
      <c r="UPS740"/>
      <c r="UPT740"/>
      <c r="UPU740"/>
      <c r="UPV740"/>
      <c r="UPW740"/>
      <c r="UPX740"/>
      <c r="UPY740"/>
      <c r="UPZ740"/>
      <c r="UQA740"/>
      <c r="UQB740"/>
      <c r="UQC740"/>
      <c r="UQD740"/>
      <c r="UQE740"/>
      <c r="UQF740"/>
      <c r="UQG740"/>
      <c r="UQH740"/>
      <c r="UQI740"/>
      <c r="UQJ740"/>
      <c r="UQK740"/>
      <c r="UQL740"/>
      <c r="UQM740"/>
      <c r="UQN740"/>
      <c r="UQO740"/>
      <c r="UQP740"/>
      <c r="UQQ740"/>
      <c r="UQR740"/>
      <c r="UQS740"/>
      <c r="UQT740"/>
      <c r="UQU740"/>
      <c r="UQV740"/>
      <c r="UQW740"/>
      <c r="UQX740"/>
      <c r="UQY740"/>
      <c r="UQZ740"/>
      <c r="URA740"/>
      <c r="URB740"/>
      <c r="URC740"/>
      <c r="URD740"/>
      <c r="URE740"/>
      <c r="URF740"/>
      <c r="URG740"/>
      <c r="URH740"/>
      <c r="URI740"/>
      <c r="URJ740"/>
      <c r="URK740"/>
      <c r="URL740"/>
      <c r="URM740"/>
      <c r="URN740"/>
      <c r="URO740"/>
      <c r="URP740"/>
      <c r="URQ740"/>
      <c r="URR740"/>
      <c r="URS740"/>
      <c r="URT740"/>
      <c r="URU740"/>
      <c r="URV740"/>
      <c r="URW740"/>
      <c r="URX740"/>
      <c r="URY740"/>
      <c r="URZ740"/>
      <c r="USA740"/>
      <c r="USB740"/>
      <c r="USC740"/>
      <c r="USD740"/>
      <c r="USE740"/>
      <c r="USF740"/>
      <c r="USG740"/>
      <c r="USH740"/>
      <c r="USI740"/>
      <c r="USJ740"/>
      <c r="USK740"/>
      <c r="USL740"/>
      <c r="USM740"/>
      <c r="USN740"/>
      <c r="USO740"/>
      <c r="USP740"/>
      <c r="USQ740"/>
      <c r="USR740"/>
      <c r="USS740"/>
      <c r="UST740"/>
      <c r="USU740"/>
      <c r="USV740"/>
      <c r="USW740"/>
      <c r="USX740"/>
      <c r="USY740"/>
      <c r="USZ740"/>
      <c r="UTA740"/>
      <c r="UTB740"/>
      <c r="UTC740"/>
      <c r="UTD740"/>
      <c r="UTE740"/>
      <c r="UTF740"/>
      <c r="UTG740"/>
      <c r="UTH740"/>
      <c r="UTI740"/>
      <c r="UTJ740"/>
      <c r="UTK740"/>
      <c r="UTL740"/>
      <c r="UTM740"/>
      <c r="UTN740"/>
      <c r="UTO740"/>
      <c r="UTP740"/>
      <c r="UTQ740"/>
      <c r="UTR740"/>
      <c r="UTS740"/>
      <c r="UTT740"/>
      <c r="UTU740"/>
      <c r="UTV740"/>
      <c r="UTW740"/>
      <c r="UTX740"/>
      <c r="UTY740"/>
      <c r="UTZ740"/>
      <c r="UUA740"/>
      <c r="UUB740"/>
      <c r="UUC740"/>
      <c r="UUD740"/>
      <c r="UUE740"/>
      <c r="UUF740"/>
      <c r="UUG740"/>
      <c r="UUH740"/>
      <c r="UUI740"/>
      <c r="UUJ740"/>
      <c r="UUK740"/>
      <c r="UUL740"/>
      <c r="UUM740"/>
      <c r="UUN740"/>
      <c r="UUO740"/>
      <c r="UUP740"/>
      <c r="UUQ740"/>
      <c r="UUR740"/>
      <c r="UUS740"/>
      <c r="UUT740"/>
      <c r="UUU740"/>
      <c r="UUV740"/>
      <c r="UUW740"/>
      <c r="UUX740"/>
      <c r="UUY740"/>
      <c r="UUZ740"/>
      <c r="UVA740"/>
      <c r="UVB740"/>
      <c r="UVC740"/>
      <c r="UVD740"/>
      <c r="UVE740"/>
      <c r="UVF740"/>
      <c r="UVG740"/>
      <c r="UVH740"/>
      <c r="UVI740"/>
      <c r="UVJ740"/>
      <c r="UVK740"/>
      <c r="UVL740"/>
      <c r="UVM740"/>
      <c r="UVN740"/>
      <c r="UVO740"/>
      <c r="UVP740"/>
      <c r="UVQ740"/>
      <c r="UVR740"/>
      <c r="UVS740"/>
      <c r="UVT740"/>
      <c r="UVU740"/>
      <c r="UVV740"/>
      <c r="UVW740"/>
      <c r="UVX740"/>
      <c r="UVY740"/>
      <c r="UVZ740"/>
      <c r="UWA740"/>
      <c r="UWB740"/>
      <c r="UWC740"/>
      <c r="UWD740"/>
      <c r="UWE740"/>
      <c r="UWF740"/>
      <c r="UWG740"/>
      <c r="UWH740"/>
      <c r="UWI740"/>
      <c r="UWJ740"/>
      <c r="UWK740"/>
      <c r="UWL740"/>
      <c r="UWM740"/>
      <c r="UWN740"/>
      <c r="UWO740"/>
      <c r="UWP740"/>
      <c r="UWQ740"/>
      <c r="UWR740"/>
      <c r="UWS740"/>
      <c r="UWT740"/>
      <c r="UWU740"/>
      <c r="UWV740"/>
      <c r="UWW740"/>
      <c r="UWX740"/>
      <c r="UWY740"/>
      <c r="UWZ740"/>
      <c r="UXA740"/>
      <c r="UXB740"/>
      <c r="UXC740"/>
      <c r="UXD740"/>
      <c r="UXE740"/>
      <c r="UXF740"/>
      <c r="UXG740"/>
      <c r="UXH740"/>
      <c r="UXI740"/>
      <c r="UXJ740"/>
      <c r="UXK740"/>
      <c r="UXL740"/>
      <c r="UXM740"/>
      <c r="UXN740"/>
      <c r="UXO740"/>
      <c r="UXP740"/>
      <c r="UXQ740"/>
      <c r="UXR740"/>
      <c r="UXS740"/>
      <c r="UXT740"/>
      <c r="UXU740"/>
      <c r="UXV740"/>
      <c r="UXW740"/>
      <c r="UXX740"/>
      <c r="UXY740"/>
      <c r="UXZ740"/>
      <c r="UYA740"/>
      <c r="UYB740"/>
      <c r="UYC740"/>
      <c r="UYD740"/>
      <c r="UYE740"/>
      <c r="UYF740"/>
      <c r="UYG740"/>
      <c r="UYH740"/>
      <c r="UYI740"/>
      <c r="UYJ740"/>
      <c r="UYK740"/>
      <c r="UYL740"/>
      <c r="UYM740"/>
      <c r="UYN740"/>
      <c r="UYO740"/>
      <c r="UYP740"/>
      <c r="UYQ740"/>
      <c r="UYR740"/>
      <c r="UYS740"/>
      <c r="UYT740"/>
      <c r="UYU740"/>
      <c r="UYV740"/>
      <c r="UYW740"/>
      <c r="UYX740"/>
      <c r="UYY740"/>
      <c r="UYZ740"/>
      <c r="UZA740"/>
      <c r="UZB740"/>
      <c r="UZC740"/>
      <c r="UZD740"/>
      <c r="UZE740"/>
      <c r="UZF740"/>
      <c r="UZG740"/>
      <c r="UZH740"/>
      <c r="UZI740"/>
      <c r="UZJ740"/>
      <c r="UZK740"/>
      <c r="UZL740"/>
      <c r="UZM740"/>
      <c r="UZN740"/>
      <c r="UZO740"/>
      <c r="UZP740"/>
      <c r="UZQ740"/>
      <c r="UZR740"/>
      <c r="UZS740"/>
      <c r="UZT740"/>
      <c r="UZU740"/>
      <c r="UZV740"/>
      <c r="UZW740"/>
      <c r="UZX740"/>
      <c r="UZY740"/>
      <c r="UZZ740"/>
      <c r="VAA740"/>
      <c r="VAB740"/>
      <c r="VAC740"/>
      <c r="VAD740"/>
      <c r="VAE740"/>
      <c r="VAF740"/>
      <c r="VAG740"/>
      <c r="VAH740"/>
      <c r="VAI740"/>
      <c r="VAJ740"/>
      <c r="VAK740"/>
      <c r="VAL740"/>
      <c r="VAM740"/>
      <c r="VAN740"/>
      <c r="VAO740"/>
      <c r="VAP740"/>
      <c r="VAQ740"/>
      <c r="VAR740"/>
      <c r="VAS740"/>
      <c r="VAT740"/>
      <c r="VAU740"/>
      <c r="VAV740"/>
      <c r="VAW740"/>
      <c r="VAX740"/>
      <c r="VAY740"/>
      <c r="VAZ740"/>
      <c r="VBA740"/>
      <c r="VBB740"/>
      <c r="VBC740"/>
      <c r="VBD740"/>
      <c r="VBE740"/>
      <c r="VBF740"/>
      <c r="VBG740"/>
      <c r="VBH740"/>
      <c r="VBI740"/>
      <c r="VBJ740"/>
      <c r="VBK740"/>
      <c r="VBL740"/>
      <c r="VBM740"/>
      <c r="VBN740"/>
      <c r="VBO740"/>
      <c r="VBP740"/>
      <c r="VBQ740"/>
      <c r="VBR740"/>
      <c r="VBS740"/>
      <c r="VBT740"/>
      <c r="VBU740"/>
      <c r="VBV740"/>
      <c r="VBW740"/>
      <c r="VBX740"/>
      <c r="VBY740"/>
      <c r="VBZ740"/>
      <c r="VCA740"/>
      <c r="VCB740"/>
      <c r="VCC740"/>
      <c r="VCD740"/>
      <c r="VCE740"/>
      <c r="VCF740"/>
      <c r="VCG740"/>
      <c r="VCH740"/>
      <c r="VCI740"/>
      <c r="VCJ740"/>
      <c r="VCK740"/>
      <c r="VCL740"/>
      <c r="VCM740"/>
      <c r="VCN740"/>
      <c r="VCO740"/>
      <c r="VCP740"/>
      <c r="VCQ740"/>
      <c r="VCR740"/>
      <c r="VCS740"/>
      <c r="VCT740"/>
      <c r="VCU740"/>
      <c r="VCV740"/>
      <c r="VCW740"/>
      <c r="VCX740"/>
      <c r="VCY740"/>
      <c r="VCZ740"/>
      <c r="VDA740"/>
      <c r="VDB740"/>
      <c r="VDC740"/>
      <c r="VDD740"/>
      <c r="VDE740"/>
      <c r="VDF740"/>
      <c r="VDG740"/>
      <c r="VDH740"/>
      <c r="VDI740"/>
      <c r="VDJ740"/>
      <c r="VDK740"/>
      <c r="VDL740"/>
      <c r="VDM740"/>
      <c r="VDN740"/>
      <c r="VDO740"/>
      <c r="VDP740"/>
      <c r="VDQ740"/>
      <c r="VDR740"/>
      <c r="VDS740"/>
      <c r="VDT740"/>
      <c r="VDU740"/>
      <c r="VDV740"/>
      <c r="VDW740"/>
      <c r="VDX740"/>
      <c r="VDY740"/>
      <c r="VDZ740"/>
      <c r="VEA740"/>
      <c r="VEB740"/>
      <c r="VEC740"/>
      <c r="VED740"/>
      <c r="VEE740"/>
      <c r="VEF740"/>
      <c r="VEG740"/>
      <c r="VEH740"/>
      <c r="VEI740"/>
      <c r="VEJ740"/>
      <c r="VEK740"/>
      <c r="VEL740"/>
      <c r="VEM740"/>
      <c r="VEN740"/>
      <c r="VEO740"/>
      <c r="VEP740"/>
      <c r="VEQ740"/>
      <c r="VER740"/>
      <c r="VES740"/>
      <c r="VET740"/>
      <c r="VEU740"/>
      <c r="VEV740"/>
      <c r="VEW740"/>
      <c r="VEX740"/>
      <c r="VEY740"/>
      <c r="VEZ740"/>
      <c r="VFA740"/>
      <c r="VFB740"/>
      <c r="VFC740"/>
      <c r="VFD740"/>
      <c r="VFE740"/>
      <c r="VFF740"/>
      <c r="VFG740"/>
      <c r="VFH740"/>
      <c r="VFI740"/>
      <c r="VFJ740"/>
      <c r="VFK740"/>
      <c r="VFL740"/>
      <c r="VFM740"/>
      <c r="VFN740"/>
      <c r="VFO740"/>
      <c r="VFP740"/>
      <c r="VFQ740"/>
      <c r="VFR740"/>
      <c r="VFS740"/>
      <c r="VFT740"/>
      <c r="VFU740"/>
      <c r="VFV740"/>
      <c r="VFW740"/>
      <c r="VFX740"/>
      <c r="VFY740"/>
      <c r="VFZ740"/>
      <c r="VGA740"/>
      <c r="VGB740"/>
      <c r="VGC740"/>
      <c r="VGD740"/>
      <c r="VGE740"/>
      <c r="VGF740"/>
      <c r="VGG740"/>
      <c r="VGH740"/>
      <c r="VGI740"/>
      <c r="VGJ740"/>
      <c r="VGK740"/>
      <c r="VGL740"/>
      <c r="VGM740"/>
      <c r="VGN740"/>
      <c r="VGO740"/>
      <c r="VGP740"/>
      <c r="VGQ740"/>
      <c r="VGR740"/>
      <c r="VGS740"/>
      <c r="VGT740"/>
      <c r="VGU740"/>
      <c r="VGV740"/>
      <c r="VGW740"/>
      <c r="VGX740"/>
      <c r="VGY740"/>
      <c r="VGZ740"/>
      <c r="VHA740"/>
      <c r="VHB740"/>
      <c r="VHC740"/>
      <c r="VHD740"/>
      <c r="VHE740"/>
      <c r="VHF740"/>
      <c r="VHG740"/>
      <c r="VHH740"/>
      <c r="VHI740"/>
      <c r="VHJ740"/>
      <c r="VHK740"/>
      <c r="VHL740"/>
      <c r="VHM740"/>
      <c r="VHN740"/>
      <c r="VHO740"/>
      <c r="VHP740"/>
      <c r="VHQ740"/>
      <c r="VHR740"/>
      <c r="VHS740"/>
      <c r="VHT740"/>
      <c r="VHU740"/>
      <c r="VHV740"/>
      <c r="VHW740"/>
      <c r="VHX740"/>
      <c r="VHY740"/>
      <c r="VHZ740"/>
      <c r="VIA740"/>
      <c r="VIB740"/>
      <c r="VIC740"/>
      <c r="VID740"/>
      <c r="VIE740"/>
      <c r="VIF740"/>
      <c r="VIG740"/>
      <c r="VIH740"/>
      <c r="VII740"/>
      <c r="VIJ740"/>
      <c r="VIK740"/>
      <c r="VIL740"/>
      <c r="VIM740"/>
      <c r="VIN740"/>
      <c r="VIO740"/>
      <c r="VIP740"/>
      <c r="VIQ740"/>
      <c r="VIR740"/>
      <c r="VIS740"/>
      <c r="VIT740"/>
      <c r="VIU740"/>
      <c r="VIV740"/>
      <c r="VIW740"/>
      <c r="VIX740"/>
      <c r="VIY740"/>
      <c r="VIZ740"/>
      <c r="VJA740"/>
      <c r="VJB740"/>
      <c r="VJC740"/>
      <c r="VJD740"/>
      <c r="VJE740"/>
      <c r="VJF740"/>
      <c r="VJG740"/>
      <c r="VJH740"/>
      <c r="VJI740"/>
      <c r="VJJ740"/>
      <c r="VJK740"/>
      <c r="VJL740"/>
      <c r="VJM740"/>
      <c r="VJN740"/>
      <c r="VJO740"/>
      <c r="VJP740"/>
      <c r="VJQ740"/>
      <c r="VJR740"/>
      <c r="VJS740"/>
      <c r="VJT740"/>
      <c r="VJU740"/>
      <c r="VJV740"/>
      <c r="VJW740"/>
      <c r="VJX740"/>
      <c r="VJY740"/>
      <c r="VJZ740"/>
      <c r="VKA740"/>
      <c r="VKB740"/>
      <c r="VKC740"/>
      <c r="VKD740"/>
      <c r="VKE740"/>
      <c r="VKF740"/>
      <c r="VKG740"/>
      <c r="VKH740"/>
      <c r="VKI740"/>
      <c r="VKJ740"/>
      <c r="VKK740"/>
      <c r="VKL740"/>
      <c r="VKM740"/>
      <c r="VKN740"/>
      <c r="VKO740"/>
      <c r="VKP740"/>
      <c r="VKQ740"/>
      <c r="VKR740"/>
      <c r="VKS740"/>
      <c r="VKT740"/>
      <c r="VKU740"/>
      <c r="VKV740"/>
      <c r="VKW740"/>
      <c r="VKX740"/>
      <c r="VKY740"/>
      <c r="VKZ740"/>
      <c r="VLA740"/>
      <c r="VLB740"/>
      <c r="VLC740"/>
      <c r="VLD740"/>
      <c r="VLE740"/>
      <c r="VLF740"/>
      <c r="VLG740"/>
      <c r="VLH740"/>
      <c r="VLI740"/>
      <c r="VLJ740"/>
      <c r="VLK740"/>
      <c r="VLL740"/>
      <c r="VLM740"/>
      <c r="VLN740"/>
      <c r="VLO740"/>
      <c r="VLP740"/>
      <c r="VLQ740"/>
      <c r="VLR740"/>
      <c r="VLS740"/>
      <c r="VLT740"/>
      <c r="VLU740"/>
      <c r="VLV740"/>
      <c r="VLW740"/>
      <c r="VLX740"/>
      <c r="VLY740"/>
      <c r="VLZ740"/>
      <c r="VMA740"/>
      <c r="VMB740"/>
      <c r="VMC740"/>
      <c r="VMD740"/>
      <c r="VME740"/>
      <c r="VMF740"/>
      <c r="VMG740"/>
      <c r="VMH740"/>
      <c r="VMI740"/>
      <c r="VMJ740"/>
      <c r="VMK740"/>
      <c r="VML740"/>
      <c r="VMM740"/>
      <c r="VMN740"/>
      <c r="VMO740"/>
      <c r="VMP740"/>
      <c r="VMQ740"/>
      <c r="VMR740"/>
      <c r="VMS740"/>
      <c r="VMT740"/>
      <c r="VMU740"/>
      <c r="VMV740"/>
      <c r="VMW740"/>
      <c r="VMX740"/>
      <c r="VMY740"/>
      <c r="VMZ740"/>
      <c r="VNA740"/>
      <c r="VNB740"/>
      <c r="VNC740"/>
      <c r="VND740"/>
      <c r="VNE740"/>
      <c r="VNF740"/>
      <c r="VNG740"/>
      <c r="VNH740"/>
      <c r="VNI740"/>
      <c r="VNJ740"/>
      <c r="VNK740"/>
      <c r="VNL740"/>
      <c r="VNM740"/>
      <c r="VNN740"/>
      <c r="VNO740"/>
      <c r="VNP740"/>
      <c r="VNQ740"/>
      <c r="VNR740"/>
      <c r="VNS740"/>
      <c r="VNT740"/>
      <c r="VNU740"/>
      <c r="VNV740"/>
      <c r="VNW740"/>
      <c r="VNX740"/>
      <c r="VNY740"/>
      <c r="VNZ740"/>
      <c r="VOA740"/>
      <c r="VOB740"/>
      <c r="VOC740"/>
      <c r="VOD740"/>
      <c r="VOE740"/>
      <c r="VOF740"/>
      <c r="VOG740"/>
      <c r="VOH740"/>
      <c r="VOI740"/>
      <c r="VOJ740"/>
      <c r="VOK740"/>
      <c r="VOL740"/>
      <c r="VOM740"/>
      <c r="VON740"/>
      <c r="VOO740"/>
      <c r="VOP740"/>
      <c r="VOQ740"/>
      <c r="VOR740"/>
      <c r="VOS740"/>
      <c r="VOT740"/>
      <c r="VOU740"/>
      <c r="VOV740"/>
      <c r="VOW740"/>
      <c r="VOX740"/>
      <c r="VOY740"/>
      <c r="VOZ740"/>
      <c r="VPA740"/>
      <c r="VPB740"/>
      <c r="VPC740"/>
      <c r="VPD740"/>
      <c r="VPE740"/>
      <c r="VPF740"/>
      <c r="VPG740"/>
      <c r="VPH740"/>
      <c r="VPI740"/>
      <c r="VPJ740"/>
      <c r="VPK740"/>
      <c r="VPL740"/>
      <c r="VPM740"/>
      <c r="VPN740"/>
      <c r="VPO740"/>
      <c r="VPP740"/>
      <c r="VPQ740"/>
      <c r="VPR740"/>
      <c r="VPS740"/>
      <c r="VPT740"/>
      <c r="VPU740"/>
      <c r="VPV740"/>
      <c r="VPW740"/>
      <c r="VPX740"/>
      <c r="VPY740"/>
      <c r="VPZ740"/>
      <c r="VQA740"/>
      <c r="VQB740"/>
      <c r="VQC740"/>
      <c r="VQD740"/>
      <c r="VQE740"/>
      <c r="VQF740"/>
      <c r="VQG740"/>
      <c r="VQH740"/>
      <c r="VQI740"/>
      <c r="VQJ740"/>
      <c r="VQK740"/>
      <c r="VQL740"/>
      <c r="VQM740"/>
      <c r="VQN740"/>
      <c r="VQO740"/>
      <c r="VQP740"/>
      <c r="VQQ740"/>
      <c r="VQR740"/>
      <c r="VQS740"/>
      <c r="VQT740"/>
      <c r="VQU740"/>
      <c r="VQV740"/>
      <c r="VQW740"/>
      <c r="VQX740"/>
      <c r="VQY740"/>
      <c r="VQZ740"/>
      <c r="VRA740"/>
      <c r="VRB740"/>
      <c r="VRC740"/>
      <c r="VRD740"/>
      <c r="VRE740"/>
      <c r="VRF740"/>
      <c r="VRG740"/>
      <c r="VRH740"/>
      <c r="VRI740"/>
      <c r="VRJ740"/>
      <c r="VRK740"/>
      <c r="VRL740"/>
      <c r="VRM740"/>
      <c r="VRN740"/>
      <c r="VRO740"/>
      <c r="VRP740"/>
      <c r="VRQ740"/>
      <c r="VRR740"/>
      <c r="VRS740"/>
      <c r="VRT740"/>
      <c r="VRU740"/>
      <c r="VRV740"/>
      <c r="VRW740"/>
      <c r="VRX740"/>
      <c r="VRY740"/>
      <c r="VRZ740"/>
      <c r="VSA740"/>
      <c r="VSB740"/>
      <c r="VSC740"/>
      <c r="VSD740"/>
      <c r="VSE740"/>
      <c r="VSF740"/>
      <c r="VSG740"/>
      <c r="VSH740"/>
      <c r="VSI740"/>
      <c r="VSJ740"/>
      <c r="VSK740"/>
      <c r="VSL740"/>
      <c r="VSM740"/>
      <c r="VSN740"/>
      <c r="VSO740"/>
      <c r="VSP740"/>
      <c r="VSQ740"/>
      <c r="VSR740"/>
      <c r="VSS740"/>
      <c r="VST740"/>
      <c r="VSU740"/>
      <c r="VSV740"/>
      <c r="VSW740"/>
      <c r="VSX740"/>
      <c r="VSY740"/>
      <c r="VSZ740"/>
      <c r="VTA740"/>
      <c r="VTB740"/>
      <c r="VTC740"/>
      <c r="VTD740"/>
      <c r="VTE740"/>
      <c r="VTF740"/>
      <c r="VTG740"/>
      <c r="VTH740"/>
      <c r="VTI740"/>
      <c r="VTJ740"/>
      <c r="VTK740"/>
      <c r="VTL740"/>
      <c r="VTM740"/>
      <c r="VTN740"/>
      <c r="VTO740"/>
      <c r="VTP740"/>
      <c r="VTQ740"/>
      <c r="VTR740"/>
      <c r="VTS740"/>
      <c r="VTT740"/>
      <c r="VTU740"/>
      <c r="VTV740"/>
      <c r="VTW740"/>
      <c r="VTX740"/>
      <c r="VTY740"/>
      <c r="VTZ740"/>
      <c r="VUA740"/>
      <c r="VUB740"/>
      <c r="VUC740"/>
      <c r="VUD740"/>
      <c r="VUE740"/>
      <c r="VUF740"/>
      <c r="VUG740"/>
      <c r="VUH740"/>
      <c r="VUI740"/>
      <c r="VUJ740"/>
      <c r="VUK740"/>
      <c r="VUL740"/>
      <c r="VUM740"/>
      <c r="VUN740"/>
      <c r="VUO740"/>
      <c r="VUP740"/>
      <c r="VUQ740"/>
      <c r="VUR740"/>
      <c r="VUS740"/>
      <c r="VUT740"/>
      <c r="VUU740"/>
      <c r="VUV740"/>
      <c r="VUW740"/>
      <c r="VUX740"/>
      <c r="VUY740"/>
      <c r="VUZ740"/>
      <c r="VVA740"/>
      <c r="VVB740"/>
      <c r="VVC740"/>
      <c r="VVD740"/>
      <c r="VVE740"/>
      <c r="VVF740"/>
      <c r="VVG740"/>
      <c r="VVH740"/>
      <c r="VVI740"/>
      <c r="VVJ740"/>
      <c r="VVK740"/>
      <c r="VVL740"/>
      <c r="VVM740"/>
      <c r="VVN740"/>
      <c r="VVO740"/>
      <c r="VVP740"/>
      <c r="VVQ740"/>
      <c r="VVR740"/>
      <c r="VVS740"/>
      <c r="VVT740"/>
      <c r="VVU740"/>
      <c r="VVV740"/>
      <c r="VVW740"/>
      <c r="VVX740"/>
      <c r="VVY740"/>
      <c r="VVZ740"/>
      <c r="VWA740"/>
      <c r="VWB740"/>
      <c r="VWC740"/>
      <c r="VWD740"/>
      <c r="VWE740"/>
      <c r="VWF740"/>
      <c r="VWG740"/>
      <c r="VWH740"/>
      <c r="VWI740"/>
      <c r="VWJ740"/>
      <c r="VWK740"/>
      <c r="VWL740"/>
      <c r="VWM740"/>
      <c r="VWN740"/>
      <c r="VWO740"/>
      <c r="VWP740"/>
      <c r="VWQ740"/>
      <c r="VWR740"/>
      <c r="VWS740"/>
      <c r="VWT740"/>
      <c r="VWU740"/>
      <c r="VWV740"/>
      <c r="VWW740"/>
      <c r="VWX740"/>
      <c r="VWY740"/>
      <c r="VWZ740"/>
      <c r="VXA740"/>
      <c r="VXB740"/>
      <c r="VXC740"/>
      <c r="VXD740"/>
      <c r="VXE740"/>
      <c r="VXF740"/>
      <c r="VXG740"/>
      <c r="VXH740"/>
      <c r="VXI740"/>
      <c r="VXJ740"/>
      <c r="VXK740"/>
      <c r="VXL740"/>
      <c r="VXM740"/>
      <c r="VXN740"/>
      <c r="VXO740"/>
      <c r="VXP740"/>
      <c r="VXQ740"/>
      <c r="VXR740"/>
      <c r="VXS740"/>
      <c r="VXT740"/>
      <c r="VXU740"/>
      <c r="VXV740"/>
      <c r="VXW740"/>
      <c r="VXX740"/>
      <c r="VXY740"/>
      <c r="VXZ740"/>
      <c r="VYA740"/>
      <c r="VYB740"/>
      <c r="VYC740"/>
      <c r="VYD740"/>
      <c r="VYE740"/>
      <c r="VYF740"/>
      <c r="VYG740"/>
      <c r="VYH740"/>
      <c r="VYI740"/>
      <c r="VYJ740"/>
      <c r="VYK740"/>
      <c r="VYL740"/>
      <c r="VYM740"/>
      <c r="VYN740"/>
      <c r="VYO740"/>
      <c r="VYP740"/>
      <c r="VYQ740"/>
      <c r="VYR740"/>
      <c r="VYS740"/>
      <c r="VYT740"/>
      <c r="VYU740"/>
      <c r="VYV740"/>
      <c r="VYW740"/>
      <c r="VYX740"/>
      <c r="VYY740"/>
      <c r="VYZ740"/>
      <c r="VZA740"/>
      <c r="VZB740"/>
      <c r="VZC740"/>
      <c r="VZD740"/>
      <c r="VZE740"/>
      <c r="VZF740"/>
      <c r="VZG740"/>
      <c r="VZH740"/>
      <c r="VZI740"/>
      <c r="VZJ740"/>
      <c r="VZK740"/>
      <c r="VZL740"/>
      <c r="VZM740"/>
      <c r="VZN740"/>
      <c r="VZO740"/>
      <c r="VZP740"/>
      <c r="VZQ740"/>
      <c r="VZR740"/>
      <c r="VZS740"/>
      <c r="VZT740"/>
      <c r="VZU740"/>
      <c r="VZV740"/>
      <c r="VZW740"/>
      <c r="VZX740"/>
      <c r="VZY740"/>
      <c r="VZZ740"/>
      <c r="WAA740"/>
      <c r="WAB740"/>
      <c r="WAC740"/>
      <c r="WAD740"/>
      <c r="WAE740"/>
      <c r="WAF740"/>
      <c r="WAG740"/>
      <c r="WAH740"/>
      <c r="WAI740"/>
      <c r="WAJ740"/>
      <c r="WAK740"/>
      <c r="WAL740"/>
      <c r="WAM740"/>
      <c r="WAN740"/>
      <c r="WAO740"/>
      <c r="WAP740"/>
      <c r="WAQ740"/>
      <c r="WAR740"/>
      <c r="WAS740"/>
      <c r="WAT740"/>
      <c r="WAU740"/>
      <c r="WAV740"/>
      <c r="WAW740"/>
      <c r="WAX740"/>
      <c r="WAY740"/>
      <c r="WAZ740"/>
      <c r="WBA740"/>
      <c r="WBB740"/>
      <c r="WBC740"/>
      <c r="WBD740"/>
      <c r="WBE740"/>
      <c r="WBF740"/>
      <c r="WBG740"/>
      <c r="WBH740"/>
      <c r="WBI740"/>
      <c r="WBJ740"/>
      <c r="WBK740"/>
      <c r="WBL740"/>
      <c r="WBM740"/>
      <c r="WBN740"/>
      <c r="WBO740"/>
      <c r="WBP740"/>
      <c r="WBQ740"/>
      <c r="WBR740"/>
      <c r="WBS740"/>
      <c r="WBT740"/>
      <c r="WBU740"/>
      <c r="WBV740"/>
      <c r="WBW740"/>
      <c r="WBX740"/>
      <c r="WBY740"/>
      <c r="WBZ740"/>
      <c r="WCA740"/>
      <c r="WCB740"/>
      <c r="WCC740"/>
      <c r="WCD740"/>
      <c r="WCE740"/>
      <c r="WCF740"/>
      <c r="WCG740"/>
      <c r="WCH740"/>
      <c r="WCI740"/>
      <c r="WCJ740"/>
      <c r="WCK740"/>
      <c r="WCL740"/>
      <c r="WCM740"/>
      <c r="WCN740"/>
      <c r="WCO740"/>
      <c r="WCP740"/>
      <c r="WCQ740"/>
      <c r="WCR740"/>
      <c r="WCS740"/>
      <c r="WCT740"/>
      <c r="WCU740"/>
      <c r="WCV740"/>
      <c r="WCW740"/>
      <c r="WCX740"/>
      <c r="WCY740"/>
      <c r="WCZ740"/>
      <c r="WDA740"/>
      <c r="WDB740"/>
      <c r="WDC740"/>
      <c r="WDD740"/>
      <c r="WDE740"/>
      <c r="WDF740"/>
      <c r="WDG740"/>
      <c r="WDH740"/>
      <c r="WDI740"/>
      <c r="WDJ740"/>
      <c r="WDK740"/>
      <c r="WDL740"/>
      <c r="WDM740"/>
      <c r="WDN740"/>
      <c r="WDO740"/>
      <c r="WDP740"/>
      <c r="WDQ740"/>
      <c r="WDR740"/>
      <c r="WDS740"/>
      <c r="WDT740"/>
      <c r="WDU740"/>
      <c r="WDV740"/>
      <c r="WDW740"/>
      <c r="WDX740"/>
      <c r="WDY740"/>
      <c r="WDZ740"/>
      <c r="WEA740"/>
      <c r="WEB740"/>
      <c r="WEC740"/>
      <c r="WED740"/>
      <c r="WEE740"/>
      <c r="WEF740"/>
      <c r="WEG740"/>
      <c r="WEH740"/>
      <c r="WEI740"/>
      <c r="WEJ740"/>
      <c r="WEK740"/>
      <c r="WEL740"/>
      <c r="WEM740"/>
      <c r="WEN740"/>
      <c r="WEO740"/>
      <c r="WEP740"/>
      <c r="WEQ740"/>
      <c r="WER740"/>
      <c r="WES740"/>
      <c r="WET740"/>
      <c r="WEU740"/>
      <c r="WEV740"/>
      <c r="WEW740"/>
      <c r="WEX740"/>
      <c r="WEY740"/>
      <c r="WEZ740"/>
      <c r="WFA740"/>
      <c r="WFB740"/>
      <c r="WFC740"/>
      <c r="WFD740"/>
      <c r="WFE740"/>
      <c r="WFF740"/>
      <c r="WFG740"/>
      <c r="WFH740"/>
      <c r="WFI740"/>
      <c r="WFJ740"/>
      <c r="WFK740"/>
      <c r="WFL740"/>
      <c r="WFM740"/>
      <c r="WFN740"/>
      <c r="WFO740"/>
      <c r="WFP740"/>
      <c r="WFQ740"/>
      <c r="WFR740"/>
      <c r="WFS740"/>
      <c r="WFT740"/>
      <c r="WFU740"/>
      <c r="WFV740"/>
      <c r="WFW740"/>
      <c r="WFX740"/>
      <c r="WFY740"/>
      <c r="WFZ740"/>
      <c r="WGA740"/>
      <c r="WGB740"/>
      <c r="WGC740"/>
      <c r="WGD740"/>
      <c r="WGE740"/>
      <c r="WGF740"/>
      <c r="WGG740"/>
      <c r="WGH740"/>
      <c r="WGI740"/>
      <c r="WGJ740"/>
      <c r="WGK740"/>
      <c r="WGL740"/>
      <c r="WGM740"/>
      <c r="WGN740"/>
      <c r="WGO740"/>
      <c r="WGP740"/>
      <c r="WGQ740"/>
      <c r="WGR740"/>
      <c r="WGS740"/>
      <c r="WGT740"/>
      <c r="WGU740"/>
      <c r="WGV740"/>
      <c r="WGW740"/>
      <c r="WGX740"/>
      <c r="WGY740"/>
      <c r="WGZ740"/>
      <c r="WHA740"/>
      <c r="WHB740"/>
      <c r="WHC740"/>
      <c r="WHD740"/>
      <c r="WHE740"/>
      <c r="WHF740"/>
      <c r="WHG740"/>
      <c r="WHH740"/>
      <c r="WHI740"/>
      <c r="WHJ740"/>
      <c r="WHK740"/>
      <c r="WHL740"/>
      <c r="WHM740"/>
      <c r="WHN740"/>
      <c r="WHO740"/>
      <c r="WHP740"/>
      <c r="WHQ740"/>
      <c r="WHR740"/>
      <c r="WHS740"/>
      <c r="WHT740"/>
      <c r="WHU740"/>
      <c r="WHV740"/>
      <c r="WHW740"/>
      <c r="WHX740"/>
      <c r="WHY740"/>
      <c r="WHZ740"/>
      <c r="WIA740"/>
      <c r="WIB740"/>
      <c r="WIC740"/>
      <c r="WID740"/>
      <c r="WIE740"/>
      <c r="WIF740"/>
      <c r="WIG740"/>
      <c r="WIH740"/>
      <c r="WII740"/>
      <c r="WIJ740"/>
      <c r="WIK740"/>
      <c r="WIL740"/>
      <c r="WIM740"/>
      <c r="WIN740"/>
      <c r="WIO740"/>
      <c r="WIP740"/>
      <c r="WIQ740"/>
      <c r="WIR740"/>
      <c r="WIS740"/>
      <c r="WIT740"/>
      <c r="WIU740"/>
      <c r="WIV740"/>
      <c r="WIW740"/>
      <c r="WIX740"/>
      <c r="WIY740"/>
      <c r="WIZ740"/>
      <c r="WJA740"/>
      <c r="WJB740"/>
      <c r="WJC740"/>
      <c r="WJD740"/>
      <c r="WJE740"/>
      <c r="WJF740"/>
      <c r="WJG740"/>
      <c r="WJH740"/>
      <c r="WJI740"/>
      <c r="WJJ740"/>
      <c r="WJK740"/>
      <c r="WJL740"/>
      <c r="WJM740"/>
      <c r="WJN740"/>
      <c r="WJO740"/>
      <c r="WJP740"/>
      <c r="WJQ740"/>
      <c r="WJR740"/>
      <c r="WJS740"/>
      <c r="WJT740"/>
      <c r="WJU740"/>
      <c r="WJV740"/>
      <c r="WJW740"/>
      <c r="WJX740"/>
      <c r="WJY740"/>
      <c r="WJZ740"/>
      <c r="WKA740"/>
      <c r="WKB740"/>
      <c r="WKC740"/>
      <c r="WKD740"/>
      <c r="WKE740"/>
      <c r="WKF740"/>
      <c r="WKG740"/>
      <c r="WKH740"/>
      <c r="WKI740"/>
      <c r="WKJ740"/>
      <c r="WKK740"/>
      <c r="WKL740"/>
      <c r="WKM740"/>
      <c r="WKN740"/>
      <c r="WKO740"/>
      <c r="WKP740"/>
      <c r="WKQ740"/>
      <c r="WKR740"/>
      <c r="WKS740"/>
      <c r="WKT740"/>
      <c r="WKU740"/>
      <c r="WKV740"/>
      <c r="WKW740"/>
      <c r="WKX740"/>
      <c r="WKY740"/>
      <c r="WKZ740"/>
      <c r="WLA740"/>
      <c r="WLB740"/>
      <c r="WLC740"/>
      <c r="WLD740"/>
      <c r="WLE740"/>
      <c r="WLF740"/>
      <c r="WLG740"/>
      <c r="WLH740"/>
      <c r="WLI740"/>
      <c r="WLJ740"/>
      <c r="WLK740"/>
      <c r="WLL740"/>
      <c r="WLM740"/>
      <c r="WLN740"/>
      <c r="WLO740"/>
      <c r="WLP740"/>
      <c r="WLQ740"/>
      <c r="WLR740"/>
      <c r="WLS740"/>
      <c r="WLT740"/>
      <c r="WLU740"/>
      <c r="WLV740"/>
      <c r="WLW740"/>
      <c r="WLX740"/>
      <c r="WLY740"/>
      <c r="WLZ740"/>
      <c r="WMA740"/>
      <c r="WMB740"/>
      <c r="WMC740"/>
      <c r="WMD740"/>
      <c r="WME740"/>
      <c r="WMF740"/>
      <c r="WMG740"/>
      <c r="WMH740"/>
      <c r="WMI740"/>
      <c r="WMJ740"/>
      <c r="WMK740"/>
      <c r="WML740"/>
      <c r="WMM740"/>
      <c r="WMN740"/>
      <c r="WMO740"/>
      <c r="WMP740"/>
      <c r="WMQ740"/>
      <c r="WMR740"/>
      <c r="WMS740"/>
      <c r="WMT740"/>
      <c r="WMU740"/>
      <c r="WMV740"/>
      <c r="WMW740"/>
      <c r="WMX740"/>
      <c r="WMY740"/>
      <c r="WMZ740"/>
      <c r="WNA740"/>
      <c r="WNB740"/>
      <c r="WNC740"/>
      <c r="WND740"/>
      <c r="WNE740"/>
      <c r="WNF740"/>
      <c r="WNG740"/>
      <c r="WNH740"/>
      <c r="WNI740"/>
      <c r="WNJ740"/>
      <c r="WNK740"/>
      <c r="WNL740"/>
      <c r="WNM740"/>
      <c r="WNN740"/>
      <c r="WNO740"/>
      <c r="WNP740"/>
      <c r="WNQ740"/>
      <c r="WNR740"/>
      <c r="WNS740"/>
      <c r="WNT740"/>
      <c r="WNU740"/>
      <c r="WNV740"/>
      <c r="WNW740"/>
      <c r="WNX740"/>
      <c r="WNY740"/>
      <c r="WNZ740"/>
      <c r="WOA740"/>
      <c r="WOB740"/>
      <c r="WOC740"/>
      <c r="WOD740"/>
      <c r="WOE740"/>
      <c r="WOF740"/>
      <c r="WOG740"/>
      <c r="WOH740"/>
      <c r="WOI740"/>
      <c r="WOJ740"/>
      <c r="WOK740"/>
      <c r="WOL740"/>
      <c r="WOM740"/>
      <c r="WON740"/>
      <c r="WOO740"/>
      <c r="WOP740"/>
      <c r="WOQ740"/>
      <c r="WOR740"/>
      <c r="WOS740"/>
      <c r="WOT740"/>
      <c r="WOU740"/>
      <c r="WOV740"/>
      <c r="WOW740"/>
      <c r="WOX740"/>
      <c r="WOY740"/>
      <c r="WOZ740"/>
      <c r="WPA740"/>
      <c r="WPB740"/>
      <c r="WPC740"/>
      <c r="WPD740"/>
      <c r="WPE740"/>
      <c r="WPF740"/>
      <c r="WPG740"/>
      <c r="WPH740"/>
      <c r="WPI740"/>
      <c r="WPJ740"/>
      <c r="WPK740"/>
      <c r="WPL740"/>
      <c r="WPM740"/>
      <c r="WPN740"/>
      <c r="WPO740"/>
      <c r="WPP740"/>
      <c r="WPQ740"/>
      <c r="WPR740"/>
      <c r="WPS740"/>
      <c r="WPT740"/>
      <c r="WPU740"/>
      <c r="WPV740"/>
      <c r="WPW740"/>
      <c r="WPX740"/>
      <c r="WPY740"/>
      <c r="WPZ740"/>
      <c r="WQA740"/>
      <c r="WQB740"/>
      <c r="WQC740"/>
      <c r="WQD740"/>
      <c r="WQE740"/>
      <c r="WQF740"/>
      <c r="WQG740"/>
      <c r="WQH740"/>
      <c r="WQI740"/>
      <c r="WQJ740"/>
      <c r="WQK740"/>
      <c r="WQL740"/>
      <c r="WQM740"/>
      <c r="WQN740"/>
      <c r="WQO740"/>
      <c r="WQP740"/>
      <c r="WQQ740"/>
      <c r="WQR740"/>
      <c r="WQS740"/>
      <c r="WQT740"/>
      <c r="WQU740"/>
      <c r="WQV740"/>
      <c r="WQW740"/>
      <c r="WQX740"/>
      <c r="WQY740"/>
      <c r="WQZ740"/>
      <c r="WRA740"/>
      <c r="WRB740"/>
      <c r="WRC740"/>
      <c r="WRD740"/>
      <c r="WRE740"/>
      <c r="WRF740"/>
      <c r="WRG740"/>
      <c r="WRH740"/>
      <c r="WRI740"/>
      <c r="WRJ740"/>
      <c r="WRK740"/>
      <c r="WRL740"/>
      <c r="WRM740"/>
      <c r="WRN740"/>
      <c r="WRO740"/>
      <c r="WRP740"/>
      <c r="WRQ740"/>
      <c r="WRR740"/>
      <c r="WRS740"/>
      <c r="WRT740"/>
      <c r="WRU740"/>
      <c r="WRV740"/>
      <c r="WRW740"/>
      <c r="WRX740"/>
      <c r="WRY740"/>
      <c r="WRZ740"/>
      <c r="WSA740"/>
      <c r="WSB740"/>
      <c r="WSC740"/>
      <c r="WSD740"/>
      <c r="WSE740"/>
      <c r="WSF740"/>
      <c r="WSG740"/>
      <c r="WSH740"/>
      <c r="WSI740"/>
      <c r="WSJ740"/>
      <c r="WSK740"/>
      <c r="WSL740"/>
      <c r="WSM740"/>
      <c r="WSN740"/>
      <c r="WSO740"/>
      <c r="WSP740"/>
      <c r="WSQ740"/>
      <c r="WSR740"/>
      <c r="WSS740"/>
      <c r="WST740"/>
      <c r="WSU740"/>
      <c r="WSV740"/>
      <c r="WSW740"/>
      <c r="WSX740"/>
      <c r="WSY740"/>
      <c r="WSZ740"/>
      <c r="WTA740"/>
      <c r="WTB740"/>
      <c r="WTC740"/>
      <c r="WTD740"/>
      <c r="WTE740"/>
      <c r="WTF740"/>
      <c r="WTG740"/>
      <c r="WTH740"/>
      <c r="WTI740"/>
      <c r="WTJ740"/>
      <c r="WTK740"/>
      <c r="WTL740"/>
      <c r="WTM740"/>
      <c r="WTN740"/>
      <c r="WTO740"/>
      <c r="WTP740"/>
      <c r="WTQ740"/>
      <c r="WTR740"/>
      <c r="WTS740"/>
      <c r="WTT740"/>
      <c r="WTU740"/>
      <c r="WTV740"/>
      <c r="WTW740"/>
      <c r="WTX740"/>
      <c r="WTY740"/>
      <c r="WTZ740"/>
      <c r="WUA740"/>
      <c r="WUB740"/>
      <c r="WUC740"/>
      <c r="WUD740"/>
      <c r="WUE740"/>
      <c r="WUF740"/>
      <c r="WUG740"/>
      <c r="WUH740"/>
      <c r="WUI740"/>
      <c r="WUJ740"/>
      <c r="WUK740"/>
      <c r="WUL740"/>
      <c r="WUM740"/>
      <c r="WUN740"/>
      <c r="WUO740"/>
      <c r="WUP740"/>
      <c r="WUQ740"/>
      <c r="WUR740"/>
      <c r="WUS740"/>
      <c r="WUT740"/>
      <c r="WUU740"/>
      <c r="WUV740"/>
      <c r="WUW740"/>
      <c r="WUX740"/>
      <c r="WUY740"/>
      <c r="WUZ740"/>
      <c r="WVA740"/>
      <c r="WVB740"/>
      <c r="WVC740"/>
      <c r="WVD740"/>
      <c r="WVE740"/>
      <c r="WVF740"/>
      <c r="WVG740"/>
      <c r="WVH740"/>
      <c r="WVI740"/>
      <c r="WVJ740"/>
      <c r="WVK740"/>
      <c r="WVL740"/>
      <c r="WVM740"/>
      <c r="WVN740"/>
      <c r="WVO740"/>
      <c r="WVP740"/>
      <c r="WVQ740"/>
      <c r="WVR740"/>
      <c r="WVS740"/>
      <c r="WVT740"/>
      <c r="WVU740"/>
      <c r="WVV740"/>
      <c r="WVW740"/>
      <c r="WVX740"/>
      <c r="WVY740"/>
      <c r="WVZ740"/>
      <c r="WWA740"/>
      <c r="WWB740"/>
      <c r="WWC740"/>
      <c r="WWD740"/>
      <c r="WWE740"/>
      <c r="WWF740"/>
      <c r="WWG740"/>
      <c r="WWH740"/>
      <c r="WWI740"/>
      <c r="WWJ740"/>
      <c r="WWK740"/>
      <c r="WWL740"/>
      <c r="WWM740"/>
      <c r="WWN740"/>
      <c r="WWO740"/>
      <c r="WWP740"/>
      <c r="WWQ740"/>
      <c r="WWR740"/>
      <c r="WWS740"/>
      <c r="WWT740"/>
      <c r="WWU740"/>
      <c r="WWV740"/>
      <c r="WWW740"/>
      <c r="WWX740"/>
      <c r="WWY740"/>
      <c r="WWZ740"/>
      <c r="WXA740"/>
      <c r="WXB740"/>
      <c r="WXC740"/>
      <c r="WXD740"/>
      <c r="WXE740"/>
      <c r="WXF740"/>
      <c r="WXG740"/>
      <c r="WXH740"/>
      <c r="WXI740"/>
      <c r="WXJ740"/>
      <c r="WXK740"/>
      <c r="WXL740"/>
      <c r="WXM740"/>
      <c r="WXN740"/>
      <c r="WXO740"/>
      <c r="WXP740"/>
      <c r="WXQ740"/>
      <c r="WXR740"/>
      <c r="WXS740"/>
      <c r="WXT740"/>
      <c r="WXU740"/>
      <c r="WXV740"/>
      <c r="WXW740"/>
      <c r="WXX740"/>
      <c r="WXY740"/>
      <c r="WXZ740"/>
      <c r="WYA740"/>
      <c r="WYB740"/>
      <c r="WYC740"/>
      <c r="WYD740"/>
      <c r="WYE740"/>
      <c r="WYF740"/>
      <c r="WYG740"/>
      <c r="WYH740"/>
      <c r="WYI740"/>
      <c r="WYJ740"/>
      <c r="WYK740"/>
      <c r="WYL740"/>
      <c r="WYM740"/>
      <c r="WYN740"/>
      <c r="WYO740"/>
      <c r="WYP740"/>
      <c r="WYQ740"/>
      <c r="WYR740"/>
      <c r="WYS740"/>
      <c r="WYT740"/>
      <c r="WYU740"/>
      <c r="WYV740"/>
      <c r="WYW740"/>
      <c r="WYX740"/>
      <c r="WYY740"/>
      <c r="WYZ740"/>
      <c r="WZA740"/>
      <c r="WZB740"/>
      <c r="WZC740"/>
      <c r="WZD740"/>
      <c r="WZE740"/>
      <c r="WZF740"/>
      <c r="WZG740"/>
      <c r="WZH740"/>
      <c r="WZI740"/>
      <c r="WZJ740"/>
      <c r="WZK740"/>
      <c r="WZL740"/>
      <c r="WZM740"/>
      <c r="WZN740"/>
      <c r="WZO740"/>
      <c r="WZP740"/>
      <c r="WZQ740"/>
      <c r="WZR740"/>
      <c r="WZS740"/>
      <c r="WZT740"/>
      <c r="WZU740"/>
      <c r="WZV740"/>
      <c r="WZW740"/>
      <c r="WZX740"/>
      <c r="WZY740"/>
      <c r="WZZ740"/>
      <c r="XAA740"/>
      <c r="XAB740"/>
      <c r="XAC740"/>
      <c r="XAD740"/>
      <c r="XAE740"/>
      <c r="XAF740"/>
      <c r="XAG740"/>
      <c r="XAH740"/>
      <c r="XAI740"/>
      <c r="XAJ740"/>
      <c r="XAK740"/>
      <c r="XAL740"/>
      <c r="XAM740"/>
      <c r="XAN740"/>
      <c r="XAO740"/>
      <c r="XAP740"/>
      <c r="XAQ740"/>
      <c r="XAR740"/>
      <c r="XAS740"/>
      <c r="XAT740"/>
      <c r="XAU740"/>
      <c r="XAV740"/>
      <c r="XAW740"/>
      <c r="XAX740"/>
      <c r="XAY740"/>
      <c r="XAZ740"/>
      <c r="XBA740"/>
      <c r="XBB740"/>
      <c r="XBC740"/>
      <c r="XBD740"/>
      <c r="XBE740"/>
      <c r="XBF740"/>
      <c r="XBG740"/>
      <c r="XBH740"/>
      <c r="XBI740"/>
      <c r="XBJ740"/>
      <c r="XBK740"/>
      <c r="XBL740"/>
      <c r="XBM740"/>
      <c r="XBN740"/>
      <c r="XBO740"/>
      <c r="XBP740"/>
      <c r="XBQ740"/>
      <c r="XBR740"/>
      <c r="XBS740"/>
      <c r="XBT740"/>
      <c r="XBU740"/>
      <c r="XBV740"/>
      <c r="XBW740"/>
      <c r="XBX740"/>
      <c r="XBY740"/>
      <c r="XBZ740"/>
      <c r="XCA740"/>
      <c r="XCB740"/>
      <c r="XCC740"/>
      <c r="XCD740"/>
      <c r="XCE740"/>
      <c r="XCF740"/>
      <c r="XCG740"/>
      <c r="XCH740"/>
      <c r="XCI740"/>
      <c r="XCJ740"/>
      <c r="XCK740"/>
      <c r="XCL740"/>
      <c r="XCM740"/>
      <c r="XCN740"/>
      <c r="XCO740"/>
      <c r="XCP740"/>
      <c r="XCQ740"/>
      <c r="XCR740"/>
      <c r="XCS740"/>
      <c r="XCT740"/>
      <c r="XCU740"/>
      <c r="XCV740"/>
      <c r="XCW740"/>
      <c r="XCX740"/>
      <c r="XCY740"/>
      <c r="XCZ740"/>
      <c r="XDA740"/>
      <c r="XDB740"/>
      <c r="XDC740"/>
      <c r="XDD740"/>
      <c r="XDE740"/>
      <c r="XDF740"/>
      <c r="XDG740"/>
      <c r="XDH740"/>
      <c r="XDI740"/>
      <c r="XDJ740"/>
      <c r="XDK740"/>
      <c r="XDL740"/>
      <c r="XDM740"/>
      <c r="XDN740"/>
      <c r="XDO740"/>
      <c r="XDP740"/>
      <c r="XDQ740"/>
    </row>
    <row r="741" spans="1:16345" ht="24.75" customHeight="1" x14ac:dyDescent="0.25">
      <c r="A741" s="6">
        <v>733</v>
      </c>
      <c r="B741" t="s">
        <v>1301</v>
      </c>
      <c r="C741" s="6" t="s">
        <v>813</v>
      </c>
      <c r="D741" s="6" t="s">
        <v>118</v>
      </c>
      <c r="E741" s="6" t="s">
        <v>36</v>
      </c>
      <c r="F741" s="6" t="s">
        <v>29</v>
      </c>
      <c r="G741" s="7">
        <v>18000</v>
      </c>
      <c r="H741" s="7">
        <v>0</v>
      </c>
      <c r="I741" s="7">
        <v>18000</v>
      </c>
      <c r="J741" s="7">
        <v>516.6</v>
      </c>
      <c r="K741" s="7">
        <v>0</v>
      </c>
      <c r="L741" s="7">
        <v>547.20000000000005</v>
      </c>
      <c r="M741" s="7">
        <v>25</v>
      </c>
      <c r="N741" s="7">
        <f t="shared" si="35"/>
        <v>1088.8000000000002</v>
      </c>
      <c r="O741" s="7">
        <f t="shared" si="36"/>
        <v>16911.2</v>
      </c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O741"/>
      <c r="EP741"/>
      <c r="EQ741"/>
      <c r="ER741"/>
      <c r="ES741"/>
      <c r="ET741"/>
      <c r="EU741"/>
      <c r="EV741"/>
      <c r="EW741"/>
      <c r="EX741"/>
      <c r="EY741"/>
      <c r="EZ741"/>
      <c r="FA741"/>
      <c r="FB741"/>
      <c r="FC741"/>
      <c r="FD741"/>
      <c r="FE741"/>
      <c r="FF741"/>
      <c r="FG741"/>
      <c r="FH741"/>
      <c r="FI741"/>
      <c r="FJ741"/>
      <c r="FK741"/>
      <c r="FL741"/>
      <c r="FM741"/>
      <c r="FN741"/>
      <c r="FO741"/>
      <c r="FP741"/>
      <c r="FQ741"/>
      <c r="FR741"/>
      <c r="FS741"/>
      <c r="FT741"/>
      <c r="FU741"/>
      <c r="FV741"/>
      <c r="FW741"/>
      <c r="FX741"/>
      <c r="FY741"/>
      <c r="FZ741"/>
      <c r="GA741"/>
      <c r="GB741"/>
      <c r="GC741"/>
      <c r="GD741"/>
      <c r="GE741"/>
      <c r="GF741"/>
      <c r="GG741"/>
      <c r="GH741"/>
      <c r="GI741"/>
      <c r="GJ741"/>
      <c r="GK741"/>
      <c r="GL741"/>
      <c r="GM741"/>
      <c r="GN741"/>
      <c r="GO741"/>
      <c r="GP741"/>
      <c r="GQ741"/>
      <c r="GR741"/>
      <c r="GS741"/>
      <c r="GT741"/>
      <c r="GU741"/>
      <c r="GV741"/>
      <c r="GW741"/>
      <c r="GX741"/>
      <c r="GY741"/>
      <c r="GZ741"/>
      <c r="HA741"/>
      <c r="HB741"/>
      <c r="HC741"/>
      <c r="HD741"/>
      <c r="HE741"/>
      <c r="HF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  <c r="IM741"/>
      <c r="IN741"/>
      <c r="IO741"/>
      <c r="IP741"/>
      <c r="IQ741"/>
      <c r="IR741"/>
      <c r="IS741"/>
      <c r="IT741"/>
      <c r="IU741"/>
      <c r="IV741"/>
      <c r="IW741"/>
      <c r="IX741"/>
      <c r="IY741"/>
      <c r="IZ741"/>
      <c r="JA741"/>
      <c r="JB741"/>
      <c r="JC741"/>
      <c r="JD741"/>
      <c r="JE741"/>
      <c r="JF741"/>
      <c r="JG741"/>
      <c r="JH741"/>
      <c r="JI741"/>
      <c r="JJ741"/>
      <c r="JK741"/>
      <c r="JL741"/>
      <c r="JM741"/>
      <c r="JN741"/>
      <c r="JO741"/>
      <c r="JP741"/>
      <c r="JQ741"/>
      <c r="JR741"/>
      <c r="JS741"/>
      <c r="JT741"/>
      <c r="JU741"/>
      <c r="JV741"/>
      <c r="JW741"/>
      <c r="JX741"/>
      <c r="JY741"/>
      <c r="JZ741"/>
      <c r="KA741"/>
      <c r="KB741"/>
      <c r="KC741"/>
      <c r="KD741"/>
      <c r="KE741"/>
      <c r="KF741"/>
      <c r="KG741"/>
      <c r="KH741"/>
      <c r="KI741"/>
      <c r="KJ741"/>
      <c r="KK741"/>
      <c r="KL741"/>
      <c r="KM741"/>
      <c r="KN741"/>
      <c r="KO741"/>
      <c r="KP741"/>
      <c r="KQ741"/>
      <c r="KR741"/>
      <c r="KS741"/>
      <c r="KT741"/>
      <c r="KU741"/>
      <c r="KV741"/>
      <c r="KW741"/>
      <c r="KX741"/>
      <c r="KY741"/>
      <c r="KZ741"/>
      <c r="LA741"/>
      <c r="LB741"/>
      <c r="LC741"/>
      <c r="LD741"/>
      <c r="LE741"/>
      <c r="LF741"/>
      <c r="LG741"/>
      <c r="LH741"/>
      <c r="LI741"/>
      <c r="LJ741"/>
      <c r="LK741"/>
      <c r="LL741"/>
      <c r="LM741"/>
      <c r="LN741"/>
      <c r="LO741"/>
      <c r="LP741"/>
      <c r="LQ741"/>
      <c r="LR741"/>
      <c r="LS741"/>
      <c r="LT741"/>
      <c r="LU741"/>
      <c r="LV741"/>
      <c r="LW741"/>
      <c r="LX741"/>
      <c r="LY741"/>
      <c r="LZ741"/>
      <c r="MA741"/>
      <c r="MB741"/>
      <c r="MC741"/>
      <c r="MD741"/>
      <c r="ME741"/>
      <c r="MF741"/>
      <c r="MG741"/>
      <c r="MH741"/>
      <c r="MI741"/>
      <c r="MJ741"/>
      <c r="MK741"/>
      <c r="ML741"/>
      <c r="MM741"/>
      <c r="MN741"/>
      <c r="MO741"/>
      <c r="MP741"/>
      <c r="MQ741"/>
      <c r="MR741"/>
      <c r="MS741"/>
      <c r="MT741"/>
      <c r="MU741"/>
      <c r="MV741"/>
      <c r="MW741"/>
      <c r="MX741"/>
      <c r="MY741"/>
      <c r="MZ741"/>
      <c r="NA741"/>
      <c r="NB741"/>
      <c r="NC741"/>
      <c r="ND741"/>
      <c r="NE741"/>
      <c r="NF741"/>
      <c r="NG741"/>
      <c r="NH741"/>
      <c r="NI741"/>
      <c r="NJ741"/>
      <c r="NK741"/>
      <c r="NL741"/>
      <c r="NM741"/>
      <c r="NN741"/>
      <c r="NO741"/>
      <c r="NP741"/>
      <c r="NQ741"/>
      <c r="NR741"/>
      <c r="NS741"/>
      <c r="NT741"/>
      <c r="NU741"/>
      <c r="NV741"/>
      <c r="NW741"/>
      <c r="NX741"/>
      <c r="NY741"/>
      <c r="NZ741"/>
      <c r="OA741"/>
      <c r="OB741"/>
      <c r="OC741"/>
      <c r="OD741"/>
      <c r="OE741"/>
      <c r="OF741"/>
      <c r="OG741"/>
      <c r="OH741"/>
      <c r="OI741"/>
      <c r="OJ741"/>
      <c r="OK741"/>
      <c r="OL741"/>
      <c r="OM741"/>
      <c r="ON741"/>
      <c r="OO741"/>
      <c r="OP741"/>
      <c r="OQ741"/>
      <c r="OR741"/>
      <c r="OS741"/>
      <c r="OT741"/>
      <c r="OU741"/>
      <c r="OV741"/>
      <c r="OW741"/>
      <c r="OX741"/>
      <c r="OY741"/>
      <c r="OZ741"/>
      <c r="PA741"/>
      <c r="PB741"/>
      <c r="PC741"/>
      <c r="PD741"/>
      <c r="PE741"/>
      <c r="PF741"/>
      <c r="PG741"/>
      <c r="PH741"/>
      <c r="PI741"/>
      <c r="PJ741"/>
      <c r="PK741"/>
      <c r="PL741"/>
      <c r="PM741"/>
      <c r="PN741"/>
      <c r="PO741"/>
      <c r="PP741"/>
      <c r="PQ741"/>
      <c r="PR741"/>
      <c r="PS741"/>
      <c r="PT741"/>
      <c r="PU741"/>
      <c r="PV741"/>
      <c r="PW741"/>
      <c r="PX741"/>
      <c r="PY741"/>
      <c r="PZ741"/>
      <c r="QA741"/>
      <c r="QB741"/>
      <c r="QC741"/>
      <c r="QD741"/>
      <c r="QE741"/>
      <c r="QF741"/>
      <c r="QG741"/>
      <c r="QH741"/>
      <c r="QI741"/>
      <c r="QJ741"/>
      <c r="QK741"/>
      <c r="QL741"/>
      <c r="QM741"/>
      <c r="QN741"/>
      <c r="QO741"/>
      <c r="QP741"/>
      <c r="QQ741"/>
      <c r="QR741"/>
      <c r="QS741"/>
      <c r="QT741"/>
      <c r="QU741"/>
      <c r="QV741"/>
      <c r="QW741"/>
      <c r="QX741"/>
      <c r="QY741"/>
      <c r="QZ741"/>
      <c r="RA741"/>
      <c r="RB741"/>
      <c r="RC741"/>
      <c r="RD741"/>
      <c r="RE741"/>
      <c r="RF741"/>
      <c r="RG741"/>
      <c r="RH741"/>
      <c r="RI741"/>
      <c r="RJ741"/>
      <c r="RK741"/>
      <c r="RL741"/>
      <c r="RM741"/>
      <c r="RN741"/>
      <c r="RO741"/>
      <c r="RP741"/>
      <c r="RQ741"/>
      <c r="RR741"/>
      <c r="RS741"/>
      <c r="RT741"/>
      <c r="RU741"/>
      <c r="RV741"/>
      <c r="RW741"/>
      <c r="RX741"/>
      <c r="RY741"/>
      <c r="RZ741"/>
      <c r="SA741"/>
      <c r="SB741"/>
      <c r="SC741"/>
      <c r="SD741"/>
      <c r="SE741"/>
      <c r="SF741"/>
      <c r="SG741"/>
      <c r="SH741"/>
      <c r="SI741"/>
      <c r="SJ741"/>
      <c r="SK741"/>
      <c r="SL741"/>
      <c r="SM741"/>
      <c r="SN741"/>
      <c r="SO741"/>
      <c r="SP741"/>
      <c r="SQ741"/>
      <c r="SR741"/>
      <c r="SS741"/>
      <c r="ST741"/>
      <c r="SU741"/>
      <c r="SV741"/>
      <c r="SW741"/>
      <c r="SX741"/>
      <c r="SY741"/>
      <c r="SZ741"/>
      <c r="TA741"/>
      <c r="TB741"/>
      <c r="TC741"/>
      <c r="TD741"/>
      <c r="TE741"/>
      <c r="TF741"/>
      <c r="TG741"/>
      <c r="TH741"/>
      <c r="TI741"/>
      <c r="TJ741"/>
      <c r="TK741"/>
      <c r="TL741"/>
      <c r="TM741"/>
      <c r="TN741"/>
      <c r="TO741"/>
      <c r="TP741"/>
      <c r="TQ741"/>
      <c r="TR741"/>
      <c r="TS741"/>
      <c r="TT741"/>
      <c r="TU741"/>
      <c r="TV741"/>
      <c r="TW741"/>
      <c r="TX741"/>
      <c r="TY741"/>
      <c r="TZ741"/>
      <c r="UA741"/>
      <c r="UB741"/>
      <c r="UC741"/>
      <c r="UD741"/>
      <c r="UE741"/>
      <c r="UF741"/>
      <c r="UG741"/>
      <c r="UH741"/>
      <c r="UI741"/>
      <c r="UJ741"/>
      <c r="UK741"/>
      <c r="UL741"/>
      <c r="UM741"/>
      <c r="UN741"/>
      <c r="UO741"/>
      <c r="UP741"/>
      <c r="UQ741"/>
      <c r="UR741"/>
      <c r="US741"/>
      <c r="UT741"/>
      <c r="UU741"/>
      <c r="UV741"/>
      <c r="UW741"/>
      <c r="UX741"/>
      <c r="UY741"/>
      <c r="UZ741"/>
      <c r="VA741"/>
      <c r="VB741"/>
      <c r="VC741"/>
      <c r="VD741"/>
      <c r="VE741"/>
      <c r="VF741"/>
      <c r="VG741"/>
      <c r="VH741"/>
      <c r="VI741"/>
      <c r="VJ741"/>
      <c r="VK741"/>
      <c r="VL741"/>
      <c r="VM741"/>
      <c r="VN741"/>
      <c r="VO741"/>
      <c r="VP741"/>
      <c r="VQ741"/>
      <c r="VR741"/>
      <c r="VS741"/>
      <c r="VT741"/>
      <c r="VU741"/>
      <c r="VV741"/>
      <c r="VW741"/>
      <c r="VX741"/>
      <c r="VY741"/>
      <c r="VZ741"/>
      <c r="WA741"/>
      <c r="WB741"/>
      <c r="WC741"/>
      <c r="WD741"/>
      <c r="WE741"/>
      <c r="WF741"/>
      <c r="WG741"/>
      <c r="WH741"/>
      <c r="WI741"/>
      <c r="WJ741"/>
      <c r="WK741"/>
      <c r="WL741"/>
      <c r="WM741"/>
      <c r="WN741"/>
      <c r="WO741"/>
      <c r="WP741"/>
      <c r="WQ741"/>
      <c r="WR741"/>
      <c r="WS741"/>
      <c r="WT741"/>
      <c r="WU741"/>
      <c r="WV741"/>
      <c r="WW741"/>
      <c r="WX741"/>
      <c r="WY741"/>
      <c r="WZ741"/>
      <c r="XA741"/>
      <c r="XB741"/>
      <c r="XC741"/>
      <c r="XD741"/>
      <c r="XE741"/>
      <c r="XF741"/>
      <c r="XG741"/>
      <c r="XH741"/>
      <c r="XI741"/>
      <c r="XJ741"/>
      <c r="XK741"/>
      <c r="XL741"/>
      <c r="XM741"/>
      <c r="XN741"/>
      <c r="XO741"/>
      <c r="XP741"/>
      <c r="XQ741"/>
      <c r="XR741"/>
      <c r="XS741"/>
      <c r="XT741"/>
      <c r="XU741"/>
      <c r="XV741"/>
      <c r="XW741"/>
      <c r="XX741"/>
      <c r="XY741"/>
      <c r="XZ741"/>
      <c r="YA741"/>
      <c r="YB741"/>
      <c r="YC741"/>
      <c r="YD741"/>
      <c r="YE741"/>
      <c r="YF741"/>
      <c r="YG741"/>
      <c r="YH741"/>
      <c r="YI741"/>
      <c r="YJ741"/>
      <c r="YK741"/>
      <c r="YL741"/>
      <c r="YM741"/>
      <c r="YN741"/>
      <c r="YO741"/>
      <c r="YP741"/>
      <c r="YQ741"/>
      <c r="YR741"/>
      <c r="YS741"/>
      <c r="YT741"/>
      <c r="YU741"/>
      <c r="YV741"/>
      <c r="YW741"/>
      <c r="YX741"/>
      <c r="YY741"/>
      <c r="YZ741"/>
      <c r="ZA741"/>
      <c r="ZB741"/>
      <c r="ZC741"/>
      <c r="ZD741"/>
      <c r="ZE741"/>
      <c r="ZF741"/>
      <c r="ZG741"/>
      <c r="ZH741"/>
      <c r="ZI741"/>
      <c r="ZJ741"/>
      <c r="ZK741"/>
      <c r="ZL741"/>
      <c r="ZM741"/>
      <c r="ZN741"/>
      <c r="ZO741"/>
      <c r="ZP741"/>
      <c r="ZQ741"/>
      <c r="ZR741"/>
      <c r="ZS741"/>
      <c r="ZT741"/>
      <c r="ZU741"/>
      <c r="ZV741"/>
      <c r="ZW741"/>
      <c r="ZX741"/>
      <c r="ZY741"/>
      <c r="ZZ741"/>
      <c r="AAA741"/>
      <c r="AAB741"/>
      <c r="AAC741"/>
      <c r="AAD741"/>
      <c r="AAE741"/>
      <c r="AAF741"/>
      <c r="AAG741"/>
      <c r="AAH741"/>
      <c r="AAI741"/>
      <c r="AAJ741"/>
      <c r="AAK741"/>
      <c r="AAL741"/>
      <c r="AAM741"/>
      <c r="AAN741"/>
      <c r="AAO741"/>
      <c r="AAP741"/>
      <c r="AAQ741"/>
      <c r="AAR741"/>
      <c r="AAS741"/>
      <c r="AAT741"/>
      <c r="AAU741"/>
      <c r="AAV741"/>
      <c r="AAW741"/>
      <c r="AAX741"/>
      <c r="AAY741"/>
      <c r="AAZ741"/>
      <c r="ABA741"/>
      <c r="ABB741"/>
      <c r="ABC741"/>
      <c r="ABD741"/>
      <c r="ABE741"/>
      <c r="ABF741"/>
      <c r="ABG741"/>
      <c r="ABH741"/>
      <c r="ABI741"/>
      <c r="ABJ741"/>
      <c r="ABK741"/>
      <c r="ABL741"/>
      <c r="ABM741"/>
      <c r="ABN741"/>
      <c r="ABO741"/>
      <c r="ABP741"/>
      <c r="ABQ741"/>
      <c r="ABR741"/>
      <c r="ABS741"/>
      <c r="ABT741"/>
      <c r="ABU741"/>
      <c r="ABV741"/>
      <c r="ABW741"/>
      <c r="ABX741"/>
      <c r="ABY741"/>
      <c r="ABZ741"/>
      <c r="ACA741"/>
      <c r="ACB741"/>
      <c r="ACC741"/>
      <c r="ACD741"/>
      <c r="ACE741"/>
      <c r="ACF741"/>
      <c r="ACG741"/>
      <c r="ACH741"/>
      <c r="ACI741"/>
      <c r="ACJ741"/>
      <c r="ACK741"/>
      <c r="ACL741"/>
      <c r="ACM741"/>
      <c r="ACN741"/>
      <c r="ACO741"/>
      <c r="ACP741"/>
      <c r="ACQ741"/>
      <c r="ACR741"/>
      <c r="ACS741"/>
      <c r="ACT741"/>
      <c r="ACU741"/>
      <c r="ACV741"/>
      <c r="ACW741"/>
      <c r="ACX741"/>
      <c r="ACY741"/>
      <c r="ACZ741"/>
      <c r="ADA741"/>
      <c r="ADB741"/>
      <c r="ADC741"/>
      <c r="ADD741"/>
      <c r="ADE741"/>
      <c r="ADF741"/>
      <c r="ADG741"/>
      <c r="ADH741"/>
      <c r="ADI741"/>
      <c r="ADJ741"/>
      <c r="ADK741"/>
      <c r="ADL741"/>
      <c r="ADM741"/>
      <c r="ADN741"/>
      <c r="ADO741"/>
      <c r="ADP741"/>
      <c r="ADQ741"/>
      <c r="ADR741"/>
      <c r="ADS741"/>
      <c r="ADT741"/>
      <c r="ADU741"/>
      <c r="ADV741"/>
      <c r="ADW741"/>
      <c r="ADX741"/>
      <c r="ADY741"/>
      <c r="ADZ741"/>
      <c r="AEA741"/>
      <c r="AEB741"/>
      <c r="AEC741"/>
      <c r="AED741"/>
      <c r="AEE741"/>
      <c r="AEF741"/>
      <c r="AEG741"/>
      <c r="AEH741"/>
      <c r="AEI741"/>
      <c r="AEJ741"/>
      <c r="AEK741"/>
      <c r="AEL741"/>
      <c r="AEM741"/>
      <c r="AEN741"/>
      <c r="AEO741"/>
      <c r="AEP741"/>
      <c r="AEQ741"/>
      <c r="AER741"/>
      <c r="AES741"/>
      <c r="AET741"/>
      <c r="AEU741"/>
      <c r="AEV741"/>
      <c r="AEW741"/>
      <c r="AEX741"/>
      <c r="AEY741"/>
      <c r="AEZ741"/>
      <c r="AFA741"/>
      <c r="AFB741"/>
      <c r="AFC741"/>
      <c r="AFD741"/>
      <c r="AFE741"/>
      <c r="AFF741"/>
      <c r="AFG741"/>
      <c r="AFH741"/>
      <c r="AFI741"/>
      <c r="AFJ741"/>
      <c r="AFK741"/>
      <c r="AFL741"/>
      <c r="AFM741"/>
      <c r="AFN741"/>
      <c r="AFO741"/>
      <c r="AFP741"/>
      <c r="AFQ741"/>
      <c r="AFR741"/>
      <c r="AFS741"/>
      <c r="AFT741"/>
      <c r="AFU741"/>
      <c r="AFV741"/>
      <c r="AFW741"/>
      <c r="AFX741"/>
      <c r="AFY741"/>
      <c r="AFZ741"/>
      <c r="AGA741"/>
      <c r="AGB741"/>
      <c r="AGC741"/>
      <c r="AGD741"/>
      <c r="AGE741"/>
      <c r="AGF741"/>
      <c r="AGG741"/>
      <c r="AGH741"/>
      <c r="AGI741"/>
      <c r="AGJ741"/>
      <c r="AGK741"/>
      <c r="AGL741"/>
      <c r="AGM741"/>
      <c r="AGN741"/>
      <c r="AGO741"/>
      <c r="AGP741"/>
      <c r="AGQ741"/>
      <c r="AGR741"/>
      <c r="AGS741"/>
      <c r="AGT741"/>
      <c r="AGU741"/>
      <c r="AGV741"/>
      <c r="AGW741"/>
      <c r="AGX741"/>
      <c r="AGY741"/>
      <c r="AGZ741"/>
      <c r="AHA741"/>
      <c r="AHB741"/>
      <c r="AHC741"/>
      <c r="AHD741"/>
      <c r="AHE741"/>
      <c r="AHF741"/>
      <c r="AHG741"/>
      <c r="AHH741"/>
      <c r="AHI741"/>
      <c r="AHJ741"/>
      <c r="AHK741"/>
      <c r="AHL741"/>
      <c r="AHM741"/>
      <c r="AHN741"/>
      <c r="AHO741"/>
      <c r="AHP741"/>
      <c r="AHQ741"/>
      <c r="AHR741"/>
      <c r="AHS741"/>
      <c r="AHT741"/>
      <c r="AHU741"/>
      <c r="AHV741"/>
      <c r="AHW741"/>
      <c r="AHX741"/>
      <c r="AHY741"/>
      <c r="AHZ741"/>
      <c r="AIA741"/>
      <c r="AIB741"/>
      <c r="AIC741"/>
      <c r="AID741"/>
      <c r="AIE741"/>
      <c r="AIF741"/>
      <c r="AIG741"/>
      <c r="AIH741"/>
      <c r="AII741"/>
      <c r="AIJ741"/>
      <c r="AIK741"/>
      <c r="AIL741"/>
      <c r="AIM741"/>
      <c r="AIN741"/>
      <c r="AIO741"/>
      <c r="AIP741"/>
      <c r="AIQ741"/>
      <c r="AIR741"/>
      <c r="AIS741"/>
      <c r="AIT741"/>
      <c r="AIU741"/>
      <c r="AIV741"/>
      <c r="AIW741"/>
      <c r="AIX741"/>
      <c r="AIY741"/>
      <c r="AIZ741"/>
      <c r="AJA741"/>
      <c r="AJB741"/>
      <c r="AJC741"/>
      <c r="AJD741"/>
      <c r="AJE741"/>
      <c r="AJF741"/>
      <c r="AJG741"/>
      <c r="AJH741"/>
      <c r="AJI741"/>
      <c r="AJJ741"/>
      <c r="AJK741"/>
      <c r="AJL741"/>
      <c r="AJM741"/>
      <c r="AJN741"/>
      <c r="AJO741"/>
      <c r="AJP741"/>
      <c r="AJQ741"/>
      <c r="AJR741"/>
      <c r="AJS741"/>
      <c r="AJT741"/>
      <c r="AJU741"/>
      <c r="AJV741"/>
      <c r="AJW741"/>
      <c r="AJX741"/>
      <c r="AJY741"/>
      <c r="AJZ741"/>
      <c r="AKA741"/>
      <c r="AKB741"/>
      <c r="AKC741"/>
      <c r="AKD741"/>
      <c r="AKE741"/>
      <c r="AKF741"/>
      <c r="AKG741"/>
      <c r="AKH741"/>
      <c r="AKI741"/>
      <c r="AKJ741"/>
      <c r="AKK741"/>
      <c r="AKL741"/>
      <c r="AKM741"/>
      <c r="AKN741"/>
      <c r="AKO741"/>
      <c r="AKP741"/>
      <c r="AKQ741"/>
      <c r="AKR741"/>
      <c r="AKS741"/>
      <c r="AKT741"/>
      <c r="AKU741"/>
      <c r="AKV741"/>
      <c r="AKW741"/>
      <c r="AKX741"/>
      <c r="AKY741"/>
      <c r="AKZ741"/>
      <c r="ALA741"/>
      <c r="ALB741"/>
      <c r="ALC741"/>
      <c r="ALD741"/>
      <c r="ALE741"/>
      <c r="ALF741"/>
      <c r="ALG741"/>
      <c r="ALH741"/>
      <c r="ALI741"/>
      <c r="ALJ741"/>
      <c r="ALK741"/>
      <c r="ALL741"/>
      <c r="ALM741"/>
      <c r="ALN741"/>
      <c r="ALO741"/>
      <c r="ALP741"/>
      <c r="ALQ741"/>
      <c r="ALR741"/>
      <c r="ALS741"/>
      <c r="ALT741"/>
      <c r="ALU741"/>
      <c r="ALV741"/>
      <c r="ALW741"/>
      <c r="ALX741"/>
      <c r="ALY741"/>
      <c r="ALZ741"/>
      <c r="AMA741"/>
      <c r="AMB741"/>
      <c r="AMC741"/>
      <c r="AMD741"/>
      <c r="AME741"/>
      <c r="AMF741"/>
      <c r="AMG741"/>
      <c r="AMH741"/>
      <c r="AMI741"/>
      <c r="AMJ741"/>
      <c r="AMK741"/>
      <c r="AML741"/>
      <c r="AMM741"/>
      <c r="AMN741"/>
      <c r="AMO741"/>
      <c r="AMP741"/>
      <c r="AMQ741"/>
      <c r="AMR741"/>
      <c r="AMS741"/>
      <c r="AMT741"/>
      <c r="AMU741"/>
      <c r="AMV741"/>
      <c r="AMW741"/>
      <c r="AMX741"/>
      <c r="AMY741"/>
      <c r="AMZ741"/>
      <c r="ANA741"/>
      <c r="ANB741"/>
      <c r="ANC741"/>
      <c r="AND741"/>
      <c r="ANE741"/>
      <c r="ANF741"/>
      <c r="ANG741"/>
      <c r="ANH741"/>
      <c r="ANI741"/>
      <c r="ANJ741"/>
      <c r="ANK741"/>
      <c r="ANL741"/>
      <c r="ANM741"/>
      <c r="ANN741"/>
      <c r="ANO741"/>
      <c r="ANP741"/>
      <c r="ANQ741"/>
      <c r="ANR741"/>
      <c r="ANS741"/>
      <c r="ANT741"/>
      <c r="ANU741"/>
      <c r="ANV741"/>
      <c r="ANW741"/>
      <c r="ANX741"/>
      <c r="ANY741"/>
      <c r="ANZ741"/>
      <c r="AOA741"/>
      <c r="AOB741"/>
      <c r="AOC741"/>
      <c r="AOD741"/>
      <c r="AOE741"/>
      <c r="AOF741"/>
      <c r="AOG741"/>
      <c r="AOH741"/>
      <c r="AOI741"/>
      <c r="AOJ741"/>
      <c r="AOK741"/>
      <c r="AOL741"/>
      <c r="AOM741"/>
      <c r="AON741"/>
      <c r="AOO741"/>
      <c r="AOP741"/>
      <c r="AOQ741"/>
      <c r="AOR741"/>
      <c r="AOS741"/>
      <c r="AOT741"/>
      <c r="AOU741"/>
      <c r="AOV741"/>
      <c r="AOW741"/>
      <c r="AOX741"/>
      <c r="AOY741"/>
      <c r="AOZ741"/>
      <c r="APA741"/>
      <c r="APB741"/>
      <c r="APC741"/>
      <c r="APD741"/>
      <c r="APE741"/>
      <c r="APF741"/>
      <c r="APG741"/>
      <c r="APH741"/>
      <c r="API741"/>
      <c r="APJ741"/>
      <c r="APK741"/>
      <c r="APL741"/>
      <c r="APM741"/>
      <c r="APN741"/>
      <c r="APO741"/>
      <c r="APP741"/>
      <c r="APQ741"/>
      <c r="APR741"/>
      <c r="APS741"/>
      <c r="APT741"/>
      <c r="APU741"/>
      <c r="APV741"/>
      <c r="APW741"/>
      <c r="APX741"/>
      <c r="APY741"/>
      <c r="APZ741"/>
      <c r="AQA741"/>
      <c r="AQB741"/>
      <c r="AQC741"/>
      <c r="AQD741"/>
      <c r="AQE741"/>
      <c r="AQF741"/>
      <c r="AQG741"/>
      <c r="AQH741"/>
      <c r="AQI741"/>
      <c r="AQJ741"/>
      <c r="AQK741"/>
      <c r="AQL741"/>
      <c r="AQM741"/>
      <c r="AQN741"/>
      <c r="AQO741"/>
      <c r="AQP741"/>
      <c r="AQQ741"/>
      <c r="AQR741"/>
      <c r="AQS741"/>
      <c r="AQT741"/>
      <c r="AQU741"/>
      <c r="AQV741"/>
      <c r="AQW741"/>
      <c r="AQX741"/>
      <c r="AQY741"/>
      <c r="AQZ741"/>
      <c r="ARA741"/>
      <c r="ARB741"/>
      <c r="ARC741"/>
      <c r="ARD741"/>
      <c r="ARE741"/>
      <c r="ARF741"/>
      <c r="ARG741"/>
      <c r="ARH741"/>
      <c r="ARI741"/>
      <c r="ARJ741"/>
      <c r="ARK741"/>
      <c r="ARL741"/>
      <c r="ARM741"/>
      <c r="ARN741"/>
      <c r="ARO741"/>
      <c r="ARP741"/>
      <c r="ARQ741"/>
      <c r="ARR741"/>
      <c r="ARS741"/>
      <c r="ART741"/>
      <c r="ARU741"/>
      <c r="ARV741"/>
      <c r="ARW741"/>
      <c r="ARX741"/>
      <c r="ARY741"/>
      <c r="ARZ741"/>
      <c r="ASA741"/>
      <c r="ASB741"/>
      <c r="ASC741"/>
      <c r="ASD741"/>
      <c r="ASE741"/>
      <c r="ASF741"/>
      <c r="ASG741"/>
      <c r="ASH741"/>
      <c r="ASI741"/>
      <c r="ASJ741"/>
      <c r="ASK741"/>
      <c r="ASL741"/>
      <c r="ASM741"/>
      <c r="ASN741"/>
      <c r="ASO741"/>
      <c r="ASP741"/>
      <c r="ASQ741"/>
      <c r="ASR741"/>
      <c r="ASS741"/>
      <c r="AST741"/>
      <c r="ASU741"/>
      <c r="ASV741"/>
      <c r="ASW741"/>
      <c r="ASX741"/>
      <c r="ASY741"/>
      <c r="ASZ741"/>
      <c r="ATA741"/>
      <c r="ATB741"/>
      <c r="ATC741"/>
      <c r="ATD741"/>
      <c r="ATE741"/>
      <c r="ATF741"/>
      <c r="ATG741"/>
      <c r="ATH741"/>
      <c r="ATI741"/>
      <c r="ATJ741"/>
      <c r="ATK741"/>
      <c r="ATL741"/>
      <c r="ATM741"/>
      <c r="ATN741"/>
      <c r="ATO741"/>
      <c r="ATP741"/>
      <c r="ATQ741"/>
      <c r="ATR741"/>
      <c r="ATS741"/>
      <c r="ATT741"/>
      <c r="ATU741"/>
      <c r="ATV741"/>
      <c r="ATW741"/>
      <c r="ATX741"/>
      <c r="ATY741"/>
      <c r="ATZ741"/>
      <c r="AUA741"/>
      <c r="AUB741"/>
      <c r="AUC741"/>
      <c r="AUD741"/>
      <c r="AUE741"/>
      <c r="AUF741"/>
      <c r="AUG741"/>
      <c r="AUH741"/>
      <c r="AUI741"/>
      <c r="AUJ741"/>
      <c r="AUK741"/>
      <c r="AUL741"/>
      <c r="AUM741"/>
      <c r="AUN741"/>
      <c r="AUO741"/>
      <c r="AUP741"/>
      <c r="AUQ741"/>
      <c r="AUR741"/>
      <c r="AUS741"/>
      <c r="AUT741"/>
      <c r="AUU741"/>
      <c r="AUV741"/>
      <c r="AUW741"/>
      <c r="AUX741"/>
      <c r="AUY741"/>
      <c r="AUZ741"/>
      <c r="AVA741"/>
      <c r="AVB741"/>
      <c r="AVC741"/>
      <c r="AVD741"/>
      <c r="AVE741"/>
      <c r="AVF741"/>
      <c r="AVG741"/>
      <c r="AVH741"/>
      <c r="AVI741"/>
      <c r="AVJ741"/>
      <c r="AVK741"/>
      <c r="AVL741"/>
      <c r="AVM741"/>
      <c r="AVN741"/>
      <c r="AVO741"/>
      <c r="AVP741"/>
      <c r="AVQ741"/>
      <c r="AVR741"/>
      <c r="AVS741"/>
      <c r="AVT741"/>
      <c r="AVU741"/>
      <c r="AVV741"/>
      <c r="AVW741"/>
      <c r="AVX741"/>
      <c r="AVY741"/>
      <c r="AVZ741"/>
      <c r="AWA741"/>
      <c r="AWB741"/>
      <c r="AWC741"/>
      <c r="AWD741"/>
      <c r="AWE741"/>
      <c r="AWF741"/>
      <c r="AWG741"/>
      <c r="AWH741"/>
      <c r="AWI741"/>
      <c r="AWJ741"/>
      <c r="AWK741"/>
      <c r="AWL741"/>
      <c r="AWM741"/>
      <c r="AWN741"/>
      <c r="AWO741"/>
      <c r="AWP741"/>
      <c r="AWQ741"/>
      <c r="AWR741"/>
      <c r="AWS741"/>
      <c r="AWT741"/>
      <c r="AWU741"/>
      <c r="AWV741"/>
      <c r="AWW741"/>
      <c r="AWX741"/>
      <c r="AWY741"/>
      <c r="AWZ741"/>
      <c r="AXA741"/>
      <c r="AXB741"/>
      <c r="AXC741"/>
      <c r="AXD741"/>
      <c r="AXE741"/>
      <c r="AXF741"/>
      <c r="AXG741"/>
      <c r="AXH741"/>
      <c r="AXI741"/>
      <c r="AXJ741"/>
      <c r="AXK741"/>
      <c r="AXL741"/>
      <c r="AXM741"/>
      <c r="AXN741"/>
      <c r="AXO741"/>
      <c r="AXP741"/>
      <c r="AXQ741"/>
      <c r="AXR741"/>
      <c r="AXS741"/>
      <c r="AXT741"/>
      <c r="AXU741"/>
      <c r="AXV741"/>
      <c r="AXW741"/>
      <c r="AXX741"/>
      <c r="AXY741"/>
      <c r="AXZ741"/>
      <c r="AYA741"/>
      <c r="AYB741"/>
      <c r="AYC741"/>
      <c r="AYD741"/>
      <c r="AYE741"/>
      <c r="AYF741"/>
      <c r="AYG741"/>
      <c r="AYH741"/>
      <c r="AYI741"/>
      <c r="AYJ741"/>
      <c r="AYK741"/>
      <c r="AYL741"/>
      <c r="AYM741"/>
      <c r="AYN741"/>
      <c r="AYO741"/>
      <c r="AYP741"/>
      <c r="AYQ741"/>
      <c r="AYR741"/>
      <c r="AYS741"/>
      <c r="AYT741"/>
      <c r="AYU741"/>
      <c r="AYV741"/>
      <c r="AYW741"/>
      <c r="AYX741"/>
      <c r="AYY741"/>
      <c r="AYZ741"/>
      <c r="AZA741"/>
      <c r="AZB741"/>
      <c r="AZC741"/>
      <c r="AZD741"/>
      <c r="AZE741"/>
      <c r="AZF741"/>
      <c r="AZG741"/>
      <c r="AZH741"/>
      <c r="AZI741"/>
      <c r="AZJ741"/>
      <c r="AZK741"/>
      <c r="AZL741"/>
      <c r="AZM741"/>
      <c r="AZN741"/>
      <c r="AZO741"/>
      <c r="AZP741"/>
      <c r="AZQ741"/>
      <c r="AZR741"/>
      <c r="AZS741"/>
      <c r="AZT741"/>
      <c r="AZU741"/>
      <c r="AZV741"/>
      <c r="AZW741"/>
      <c r="AZX741"/>
      <c r="AZY741"/>
      <c r="AZZ741"/>
      <c r="BAA741"/>
      <c r="BAB741"/>
      <c r="BAC741"/>
      <c r="BAD741"/>
      <c r="BAE741"/>
      <c r="BAF741"/>
      <c r="BAG741"/>
      <c r="BAH741"/>
      <c r="BAI741"/>
      <c r="BAJ741"/>
      <c r="BAK741"/>
      <c r="BAL741"/>
      <c r="BAM741"/>
      <c r="BAN741"/>
      <c r="BAO741"/>
      <c r="BAP741"/>
      <c r="BAQ741"/>
      <c r="BAR741"/>
      <c r="BAS741"/>
      <c r="BAT741"/>
      <c r="BAU741"/>
      <c r="BAV741"/>
      <c r="BAW741"/>
      <c r="BAX741"/>
      <c r="BAY741"/>
      <c r="BAZ741"/>
      <c r="BBA741"/>
      <c r="BBB741"/>
      <c r="BBC741"/>
      <c r="BBD741"/>
      <c r="BBE741"/>
      <c r="BBF741"/>
      <c r="BBG741"/>
      <c r="BBH741"/>
      <c r="BBI741"/>
      <c r="BBJ741"/>
      <c r="BBK741"/>
      <c r="BBL741"/>
      <c r="BBM741"/>
      <c r="BBN741"/>
      <c r="BBO741"/>
      <c r="BBP741"/>
      <c r="BBQ741"/>
      <c r="BBR741"/>
      <c r="BBS741"/>
      <c r="BBT741"/>
      <c r="BBU741"/>
      <c r="BBV741"/>
      <c r="BBW741"/>
      <c r="BBX741"/>
      <c r="BBY741"/>
      <c r="BBZ741"/>
      <c r="BCA741"/>
      <c r="BCB741"/>
      <c r="BCC741"/>
      <c r="BCD741"/>
      <c r="BCE741"/>
      <c r="BCF741"/>
      <c r="BCG741"/>
      <c r="BCH741"/>
      <c r="BCI741"/>
      <c r="BCJ741"/>
      <c r="BCK741"/>
      <c r="BCL741"/>
      <c r="BCM741"/>
      <c r="BCN741"/>
      <c r="BCO741"/>
      <c r="BCP741"/>
      <c r="BCQ741"/>
      <c r="BCR741"/>
      <c r="BCS741"/>
      <c r="BCT741"/>
      <c r="BCU741"/>
      <c r="BCV741"/>
      <c r="BCW741"/>
      <c r="BCX741"/>
      <c r="BCY741"/>
      <c r="BCZ741"/>
      <c r="BDA741"/>
      <c r="BDB741"/>
      <c r="BDC741"/>
      <c r="BDD741"/>
      <c r="BDE741"/>
      <c r="BDF741"/>
      <c r="BDG741"/>
      <c r="BDH741"/>
      <c r="BDI741"/>
      <c r="BDJ741"/>
      <c r="BDK741"/>
      <c r="BDL741"/>
      <c r="BDM741"/>
      <c r="BDN741"/>
      <c r="BDO741"/>
      <c r="BDP741"/>
      <c r="BDQ741"/>
      <c r="BDR741"/>
      <c r="BDS741"/>
      <c r="BDT741"/>
      <c r="BDU741"/>
      <c r="BDV741"/>
      <c r="BDW741"/>
      <c r="BDX741"/>
      <c r="BDY741"/>
      <c r="BDZ741"/>
      <c r="BEA741"/>
      <c r="BEB741"/>
      <c r="BEC741"/>
      <c r="BED741"/>
      <c r="BEE741"/>
      <c r="BEF741"/>
      <c r="BEG741"/>
      <c r="BEH741"/>
      <c r="BEI741"/>
      <c r="BEJ741"/>
      <c r="BEK741"/>
      <c r="BEL741"/>
      <c r="BEM741"/>
      <c r="BEN741"/>
      <c r="BEO741"/>
      <c r="BEP741"/>
      <c r="BEQ741"/>
      <c r="BER741"/>
      <c r="BES741"/>
      <c r="BET741"/>
      <c r="BEU741"/>
      <c r="BEV741"/>
      <c r="BEW741"/>
      <c r="BEX741"/>
      <c r="BEY741"/>
      <c r="BEZ741"/>
      <c r="BFA741"/>
      <c r="BFB741"/>
      <c r="BFC741"/>
      <c r="BFD741"/>
      <c r="BFE741"/>
      <c r="BFF741"/>
      <c r="BFG741"/>
      <c r="BFH741"/>
      <c r="BFI741"/>
      <c r="BFJ741"/>
      <c r="BFK741"/>
      <c r="BFL741"/>
      <c r="BFM741"/>
      <c r="BFN741"/>
      <c r="BFO741"/>
      <c r="BFP741"/>
      <c r="BFQ741"/>
      <c r="BFR741"/>
      <c r="BFS741"/>
      <c r="BFT741"/>
      <c r="BFU741"/>
      <c r="BFV741"/>
      <c r="BFW741"/>
      <c r="BFX741"/>
      <c r="BFY741"/>
      <c r="BFZ741"/>
      <c r="BGA741"/>
      <c r="BGB741"/>
      <c r="BGC741"/>
      <c r="BGD741"/>
      <c r="BGE741"/>
      <c r="BGF741"/>
      <c r="BGG741"/>
      <c r="BGH741"/>
      <c r="BGI741"/>
      <c r="BGJ741"/>
      <c r="BGK741"/>
      <c r="BGL741"/>
      <c r="BGM741"/>
      <c r="BGN741"/>
      <c r="BGO741"/>
      <c r="BGP741"/>
      <c r="BGQ741"/>
      <c r="BGR741"/>
      <c r="BGS741"/>
      <c r="BGT741"/>
      <c r="BGU741"/>
      <c r="BGV741"/>
      <c r="BGW741"/>
      <c r="BGX741"/>
      <c r="BGY741"/>
      <c r="BGZ741"/>
      <c r="BHA741"/>
      <c r="BHB741"/>
      <c r="BHC741"/>
      <c r="BHD741"/>
      <c r="BHE741"/>
      <c r="BHF741"/>
      <c r="BHG741"/>
      <c r="BHH741"/>
      <c r="BHI741"/>
      <c r="BHJ741"/>
      <c r="BHK741"/>
      <c r="BHL741"/>
      <c r="BHM741"/>
      <c r="BHN741"/>
      <c r="BHO741"/>
      <c r="BHP741"/>
      <c r="BHQ741"/>
      <c r="BHR741"/>
      <c r="BHS741"/>
      <c r="BHT741"/>
      <c r="BHU741"/>
      <c r="BHV741"/>
      <c r="BHW741"/>
      <c r="BHX741"/>
      <c r="BHY741"/>
      <c r="BHZ741"/>
      <c r="BIA741"/>
      <c r="BIB741"/>
      <c r="BIC741"/>
      <c r="BID741"/>
      <c r="BIE741"/>
      <c r="BIF741"/>
      <c r="BIG741"/>
      <c r="BIH741"/>
      <c r="BII741"/>
      <c r="BIJ741"/>
      <c r="BIK741"/>
      <c r="BIL741"/>
      <c r="BIM741"/>
      <c r="BIN741"/>
      <c r="BIO741"/>
      <c r="BIP741"/>
      <c r="BIQ741"/>
      <c r="BIR741"/>
      <c r="BIS741"/>
      <c r="BIT741"/>
      <c r="BIU741"/>
      <c r="BIV741"/>
      <c r="BIW741"/>
      <c r="BIX741"/>
      <c r="BIY741"/>
      <c r="BIZ741"/>
      <c r="BJA741"/>
      <c r="BJB741"/>
      <c r="BJC741"/>
      <c r="BJD741"/>
      <c r="BJE741"/>
      <c r="BJF741"/>
      <c r="BJG741"/>
      <c r="BJH741"/>
      <c r="BJI741"/>
      <c r="BJJ741"/>
      <c r="BJK741"/>
      <c r="BJL741"/>
      <c r="BJM741"/>
      <c r="BJN741"/>
      <c r="BJO741"/>
      <c r="BJP741"/>
      <c r="BJQ741"/>
      <c r="BJR741"/>
      <c r="BJS741"/>
      <c r="BJT741"/>
      <c r="BJU741"/>
      <c r="BJV741"/>
      <c r="BJW741"/>
      <c r="BJX741"/>
      <c r="BJY741"/>
      <c r="BJZ741"/>
      <c r="BKA741"/>
      <c r="BKB741"/>
      <c r="BKC741"/>
      <c r="BKD741"/>
      <c r="BKE741"/>
      <c r="BKF741"/>
      <c r="BKG741"/>
      <c r="BKH741"/>
      <c r="BKI741"/>
      <c r="BKJ741"/>
      <c r="BKK741"/>
      <c r="BKL741"/>
      <c r="BKM741"/>
      <c r="BKN741"/>
      <c r="BKO741"/>
      <c r="BKP741"/>
      <c r="BKQ741"/>
      <c r="BKR741"/>
      <c r="BKS741"/>
      <c r="BKT741"/>
      <c r="BKU741"/>
      <c r="BKV741"/>
      <c r="BKW741"/>
      <c r="BKX741"/>
      <c r="BKY741"/>
      <c r="BKZ741"/>
      <c r="BLA741"/>
      <c r="BLB741"/>
      <c r="BLC741"/>
      <c r="BLD741"/>
      <c r="BLE741"/>
      <c r="BLF741"/>
      <c r="BLG741"/>
      <c r="BLH741"/>
      <c r="BLI741"/>
      <c r="BLJ741"/>
      <c r="BLK741"/>
      <c r="BLL741"/>
      <c r="BLM741"/>
      <c r="BLN741"/>
      <c r="BLO741"/>
      <c r="BLP741"/>
      <c r="BLQ741"/>
      <c r="BLR741"/>
      <c r="BLS741"/>
      <c r="BLT741"/>
      <c r="BLU741"/>
      <c r="BLV741"/>
      <c r="BLW741"/>
      <c r="BLX741"/>
      <c r="BLY741"/>
      <c r="BLZ741"/>
      <c r="BMA741"/>
      <c r="BMB741"/>
      <c r="BMC741"/>
      <c r="BMD741"/>
      <c r="BME741"/>
      <c r="BMF741"/>
      <c r="BMG741"/>
      <c r="BMH741"/>
      <c r="BMI741"/>
      <c r="BMJ741"/>
      <c r="BMK741"/>
      <c r="BML741"/>
      <c r="BMM741"/>
      <c r="BMN741"/>
      <c r="BMO741"/>
      <c r="BMP741"/>
      <c r="BMQ741"/>
      <c r="BMR741"/>
      <c r="BMS741"/>
      <c r="BMT741"/>
      <c r="BMU741"/>
      <c r="BMV741"/>
      <c r="BMW741"/>
      <c r="BMX741"/>
      <c r="BMY741"/>
      <c r="BMZ741"/>
      <c r="BNA741"/>
      <c r="BNB741"/>
      <c r="BNC741"/>
      <c r="BND741"/>
      <c r="BNE741"/>
      <c r="BNF741"/>
      <c r="BNG741"/>
      <c r="BNH741"/>
      <c r="BNI741"/>
      <c r="BNJ741"/>
      <c r="BNK741"/>
      <c r="BNL741"/>
      <c r="BNM741"/>
      <c r="BNN741"/>
      <c r="BNO741"/>
      <c r="BNP741"/>
      <c r="BNQ741"/>
      <c r="BNR741"/>
      <c r="BNS741"/>
      <c r="BNT741"/>
      <c r="BNU741"/>
      <c r="BNV741"/>
      <c r="BNW741"/>
      <c r="BNX741"/>
      <c r="BNY741"/>
      <c r="BNZ741"/>
      <c r="BOA741"/>
      <c r="BOB741"/>
      <c r="BOC741"/>
      <c r="BOD741"/>
      <c r="BOE741"/>
      <c r="BOF741"/>
      <c r="BOG741"/>
      <c r="BOH741"/>
      <c r="BOI741"/>
      <c r="BOJ741"/>
      <c r="BOK741"/>
      <c r="BOL741"/>
      <c r="BOM741"/>
      <c r="BON741"/>
      <c r="BOO741"/>
      <c r="BOP741"/>
      <c r="BOQ741"/>
      <c r="BOR741"/>
      <c r="BOS741"/>
      <c r="BOT741"/>
      <c r="BOU741"/>
      <c r="BOV741"/>
      <c r="BOW741"/>
      <c r="BOX741"/>
      <c r="BOY741"/>
      <c r="BOZ741"/>
      <c r="BPA741"/>
      <c r="BPB741"/>
      <c r="BPC741"/>
      <c r="BPD741"/>
      <c r="BPE741"/>
      <c r="BPF741"/>
      <c r="BPG741"/>
      <c r="BPH741"/>
      <c r="BPI741"/>
      <c r="BPJ741"/>
      <c r="BPK741"/>
      <c r="BPL741"/>
      <c r="BPM741"/>
      <c r="BPN741"/>
      <c r="BPO741"/>
      <c r="BPP741"/>
      <c r="BPQ741"/>
      <c r="BPR741"/>
      <c r="BPS741"/>
      <c r="BPT741"/>
      <c r="BPU741"/>
      <c r="BPV741"/>
      <c r="BPW741"/>
      <c r="BPX741"/>
      <c r="BPY741"/>
      <c r="BPZ741"/>
      <c r="BQA741"/>
      <c r="BQB741"/>
      <c r="BQC741"/>
      <c r="BQD741"/>
      <c r="BQE741"/>
      <c r="BQF741"/>
      <c r="BQG741"/>
      <c r="BQH741"/>
      <c r="BQI741"/>
      <c r="BQJ741"/>
      <c r="BQK741"/>
      <c r="BQL741"/>
      <c r="BQM741"/>
      <c r="BQN741"/>
      <c r="BQO741"/>
      <c r="BQP741"/>
      <c r="BQQ741"/>
      <c r="BQR741"/>
      <c r="BQS741"/>
      <c r="BQT741"/>
      <c r="BQU741"/>
      <c r="BQV741"/>
      <c r="BQW741"/>
      <c r="BQX741"/>
      <c r="BQY741"/>
      <c r="BQZ741"/>
      <c r="BRA741"/>
      <c r="BRB741"/>
      <c r="BRC741"/>
      <c r="BRD741"/>
      <c r="BRE741"/>
      <c r="BRF741"/>
      <c r="BRG741"/>
      <c r="BRH741"/>
      <c r="BRI741"/>
      <c r="BRJ741"/>
      <c r="BRK741"/>
      <c r="BRL741"/>
      <c r="BRM741"/>
      <c r="BRN741"/>
      <c r="BRO741"/>
      <c r="BRP741"/>
      <c r="BRQ741"/>
      <c r="BRR741"/>
      <c r="BRS741"/>
      <c r="BRT741"/>
      <c r="BRU741"/>
      <c r="BRV741"/>
      <c r="BRW741"/>
      <c r="BRX741"/>
      <c r="BRY741"/>
      <c r="BRZ741"/>
      <c r="BSA741"/>
      <c r="BSB741"/>
      <c r="BSC741"/>
      <c r="BSD741"/>
      <c r="BSE741"/>
      <c r="BSF741"/>
      <c r="BSG741"/>
      <c r="BSH741"/>
      <c r="BSI741"/>
      <c r="BSJ741"/>
      <c r="BSK741"/>
      <c r="BSL741"/>
      <c r="BSM741"/>
      <c r="BSN741"/>
      <c r="BSO741"/>
      <c r="BSP741"/>
      <c r="BSQ741"/>
      <c r="BSR741"/>
      <c r="BSS741"/>
      <c r="BST741"/>
      <c r="BSU741"/>
      <c r="BSV741"/>
      <c r="BSW741"/>
      <c r="BSX741"/>
      <c r="BSY741"/>
      <c r="BSZ741"/>
      <c r="BTA741"/>
      <c r="BTB741"/>
      <c r="BTC741"/>
      <c r="BTD741"/>
      <c r="BTE741"/>
      <c r="BTF741"/>
      <c r="BTG741"/>
      <c r="BTH741"/>
      <c r="BTI741"/>
      <c r="BTJ741"/>
      <c r="BTK741"/>
      <c r="BTL741"/>
      <c r="BTM741"/>
      <c r="BTN741"/>
      <c r="BTO741"/>
      <c r="BTP741"/>
      <c r="BTQ741"/>
      <c r="BTR741"/>
      <c r="BTS741"/>
      <c r="BTT741"/>
      <c r="BTU741"/>
      <c r="BTV741"/>
      <c r="BTW741"/>
      <c r="BTX741"/>
      <c r="BTY741"/>
      <c r="BTZ741"/>
      <c r="BUA741"/>
      <c r="BUB741"/>
      <c r="BUC741"/>
      <c r="BUD741"/>
      <c r="BUE741"/>
      <c r="BUF741"/>
      <c r="BUG741"/>
      <c r="BUH741"/>
      <c r="BUI741"/>
      <c r="BUJ741"/>
      <c r="BUK741"/>
      <c r="BUL741"/>
      <c r="BUM741"/>
      <c r="BUN741"/>
      <c r="BUO741"/>
      <c r="BUP741"/>
      <c r="BUQ741"/>
      <c r="BUR741"/>
      <c r="BUS741"/>
      <c r="BUT741"/>
      <c r="BUU741"/>
      <c r="BUV741"/>
      <c r="BUW741"/>
      <c r="BUX741"/>
      <c r="BUY741"/>
      <c r="BUZ741"/>
      <c r="BVA741"/>
      <c r="BVB741"/>
      <c r="BVC741"/>
      <c r="BVD741"/>
      <c r="BVE741"/>
      <c r="BVF741"/>
      <c r="BVG741"/>
      <c r="BVH741"/>
      <c r="BVI741"/>
      <c r="BVJ741"/>
      <c r="BVK741"/>
      <c r="BVL741"/>
      <c r="BVM741"/>
      <c r="BVN741"/>
      <c r="BVO741"/>
      <c r="BVP741"/>
      <c r="BVQ741"/>
      <c r="BVR741"/>
      <c r="BVS741"/>
      <c r="BVT741"/>
      <c r="BVU741"/>
      <c r="BVV741"/>
      <c r="BVW741"/>
      <c r="BVX741"/>
      <c r="BVY741"/>
      <c r="BVZ741"/>
      <c r="BWA741"/>
      <c r="BWB741"/>
      <c r="BWC741"/>
      <c r="BWD741"/>
      <c r="BWE741"/>
      <c r="BWF741"/>
      <c r="BWG741"/>
      <c r="BWH741"/>
      <c r="BWI741"/>
      <c r="BWJ741"/>
      <c r="BWK741"/>
      <c r="BWL741"/>
      <c r="BWM741"/>
      <c r="BWN741"/>
      <c r="BWO741"/>
      <c r="BWP741"/>
      <c r="BWQ741"/>
      <c r="BWR741"/>
      <c r="BWS741"/>
      <c r="BWT741"/>
      <c r="BWU741"/>
      <c r="BWV741"/>
      <c r="BWW741"/>
      <c r="BWX741"/>
      <c r="BWY741"/>
      <c r="BWZ741"/>
      <c r="BXA741"/>
      <c r="BXB741"/>
      <c r="BXC741"/>
      <c r="BXD741"/>
      <c r="BXE741"/>
      <c r="BXF741"/>
      <c r="BXG741"/>
      <c r="BXH741"/>
      <c r="BXI741"/>
      <c r="BXJ741"/>
      <c r="BXK741"/>
      <c r="BXL741"/>
      <c r="BXM741"/>
      <c r="BXN741"/>
      <c r="BXO741"/>
      <c r="BXP741"/>
      <c r="BXQ741"/>
      <c r="BXR741"/>
      <c r="BXS741"/>
      <c r="BXT741"/>
      <c r="BXU741"/>
      <c r="BXV741"/>
      <c r="BXW741"/>
      <c r="BXX741"/>
      <c r="BXY741"/>
      <c r="BXZ741"/>
      <c r="BYA741"/>
      <c r="BYB741"/>
      <c r="BYC741"/>
      <c r="BYD741"/>
      <c r="BYE741"/>
      <c r="BYF741"/>
      <c r="BYG741"/>
      <c r="BYH741"/>
      <c r="BYI741"/>
      <c r="BYJ741"/>
      <c r="BYK741"/>
      <c r="BYL741"/>
      <c r="BYM741"/>
      <c r="BYN741"/>
      <c r="BYO741"/>
      <c r="BYP741"/>
      <c r="BYQ741"/>
      <c r="BYR741"/>
      <c r="BYS741"/>
      <c r="BYT741"/>
      <c r="BYU741"/>
      <c r="BYV741"/>
      <c r="BYW741"/>
      <c r="BYX741"/>
      <c r="BYY741"/>
      <c r="BYZ741"/>
      <c r="BZA741"/>
      <c r="BZB741"/>
      <c r="BZC741"/>
      <c r="BZD741"/>
      <c r="BZE741"/>
      <c r="BZF741"/>
      <c r="BZG741"/>
      <c r="BZH741"/>
      <c r="BZI741"/>
      <c r="BZJ741"/>
      <c r="BZK741"/>
      <c r="BZL741"/>
      <c r="BZM741"/>
      <c r="BZN741"/>
      <c r="BZO741"/>
      <c r="BZP741"/>
      <c r="BZQ741"/>
      <c r="BZR741"/>
      <c r="BZS741"/>
      <c r="BZT741"/>
      <c r="BZU741"/>
      <c r="BZV741"/>
      <c r="BZW741"/>
      <c r="BZX741"/>
      <c r="BZY741"/>
      <c r="BZZ741"/>
      <c r="CAA741"/>
      <c r="CAB741"/>
      <c r="CAC741"/>
      <c r="CAD741"/>
      <c r="CAE741"/>
      <c r="CAF741"/>
      <c r="CAG741"/>
      <c r="CAH741"/>
      <c r="CAI741"/>
      <c r="CAJ741"/>
      <c r="CAK741"/>
      <c r="CAL741"/>
      <c r="CAM741"/>
      <c r="CAN741"/>
      <c r="CAO741"/>
      <c r="CAP741"/>
      <c r="CAQ741"/>
      <c r="CAR741"/>
      <c r="CAS741"/>
      <c r="CAT741"/>
      <c r="CAU741"/>
      <c r="CAV741"/>
      <c r="CAW741"/>
      <c r="CAX741"/>
      <c r="CAY741"/>
      <c r="CAZ741"/>
      <c r="CBA741"/>
      <c r="CBB741"/>
      <c r="CBC741"/>
      <c r="CBD741"/>
      <c r="CBE741"/>
      <c r="CBF741"/>
      <c r="CBG741"/>
      <c r="CBH741"/>
      <c r="CBI741"/>
      <c r="CBJ741"/>
      <c r="CBK741"/>
      <c r="CBL741"/>
      <c r="CBM741"/>
      <c r="CBN741"/>
      <c r="CBO741"/>
      <c r="CBP741"/>
      <c r="CBQ741"/>
      <c r="CBR741"/>
      <c r="CBS741"/>
      <c r="CBT741"/>
      <c r="CBU741"/>
      <c r="CBV741"/>
      <c r="CBW741"/>
      <c r="CBX741"/>
      <c r="CBY741"/>
      <c r="CBZ741"/>
      <c r="CCA741"/>
      <c r="CCB741"/>
      <c r="CCC741"/>
      <c r="CCD741"/>
      <c r="CCE741"/>
      <c r="CCF741"/>
      <c r="CCG741"/>
      <c r="CCH741"/>
      <c r="CCI741"/>
      <c r="CCJ741"/>
      <c r="CCK741"/>
      <c r="CCL741"/>
      <c r="CCM741"/>
      <c r="CCN741"/>
      <c r="CCO741"/>
      <c r="CCP741"/>
      <c r="CCQ741"/>
      <c r="CCR741"/>
      <c r="CCS741"/>
      <c r="CCT741"/>
      <c r="CCU741"/>
      <c r="CCV741"/>
      <c r="CCW741"/>
      <c r="CCX741"/>
      <c r="CCY741"/>
      <c r="CCZ741"/>
      <c r="CDA741"/>
      <c r="CDB741"/>
      <c r="CDC741"/>
      <c r="CDD741"/>
      <c r="CDE741"/>
      <c r="CDF741"/>
      <c r="CDG741"/>
      <c r="CDH741"/>
      <c r="CDI741"/>
      <c r="CDJ741"/>
      <c r="CDK741"/>
      <c r="CDL741"/>
      <c r="CDM741"/>
      <c r="CDN741"/>
      <c r="CDO741"/>
      <c r="CDP741"/>
      <c r="CDQ741"/>
      <c r="CDR741"/>
      <c r="CDS741"/>
      <c r="CDT741"/>
      <c r="CDU741"/>
      <c r="CDV741"/>
      <c r="CDW741"/>
      <c r="CDX741"/>
      <c r="CDY741"/>
      <c r="CDZ741"/>
      <c r="CEA741"/>
      <c r="CEB741"/>
      <c r="CEC741"/>
      <c r="CED741"/>
      <c r="CEE741"/>
      <c r="CEF741"/>
      <c r="CEG741"/>
      <c r="CEH741"/>
      <c r="CEI741"/>
      <c r="CEJ741"/>
      <c r="CEK741"/>
      <c r="CEL741"/>
      <c r="CEM741"/>
      <c r="CEN741"/>
      <c r="CEO741"/>
      <c r="CEP741"/>
      <c r="CEQ741"/>
      <c r="CER741"/>
      <c r="CES741"/>
      <c r="CET741"/>
      <c r="CEU741"/>
      <c r="CEV741"/>
      <c r="CEW741"/>
      <c r="CEX741"/>
      <c r="CEY741"/>
      <c r="CEZ741"/>
      <c r="CFA741"/>
      <c r="CFB741"/>
      <c r="CFC741"/>
      <c r="CFD741"/>
      <c r="CFE741"/>
      <c r="CFF741"/>
      <c r="CFG741"/>
      <c r="CFH741"/>
      <c r="CFI741"/>
      <c r="CFJ741"/>
      <c r="CFK741"/>
      <c r="CFL741"/>
      <c r="CFM741"/>
      <c r="CFN741"/>
      <c r="CFO741"/>
      <c r="CFP741"/>
      <c r="CFQ741"/>
      <c r="CFR741"/>
      <c r="CFS741"/>
      <c r="CFT741"/>
      <c r="CFU741"/>
      <c r="CFV741"/>
      <c r="CFW741"/>
      <c r="CFX741"/>
      <c r="CFY741"/>
      <c r="CFZ741"/>
      <c r="CGA741"/>
      <c r="CGB741"/>
      <c r="CGC741"/>
      <c r="CGD741"/>
      <c r="CGE741"/>
      <c r="CGF741"/>
      <c r="CGG741"/>
      <c r="CGH741"/>
      <c r="CGI741"/>
      <c r="CGJ741"/>
      <c r="CGK741"/>
      <c r="CGL741"/>
      <c r="CGM741"/>
      <c r="CGN741"/>
      <c r="CGO741"/>
      <c r="CGP741"/>
      <c r="CGQ741"/>
      <c r="CGR741"/>
      <c r="CGS741"/>
      <c r="CGT741"/>
      <c r="CGU741"/>
      <c r="CGV741"/>
      <c r="CGW741"/>
      <c r="CGX741"/>
      <c r="CGY741"/>
      <c r="CGZ741"/>
      <c r="CHA741"/>
      <c r="CHB741"/>
      <c r="CHC741"/>
      <c r="CHD741"/>
      <c r="CHE741"/>
      <c r="CHF741"/>
      <c r="CHG741"/>
      <c r="CHH741"/>
      <c r="CHI741"/>
      <c r="CHJ741"/>
      <c r="CHK741"/>
      <c r="CHL741"/>
      <c r="CHM741"/>
      <c r="CHN741"/>
      <c r="CHO741"/>
      <c r="CHP741"/>
      <c r="CHQ741"/>
      <c r="CHR741"/>
      <c r="CHS741"/>
      <c r="CHT741"/>
      <c r="CHU741"/>
      <c r="CHV741"/>
      <c r="CHW741"/>
      <c r="CHX741"/>
      <c r="CHY741"/>
      <c r="CHZ741"/>
      <c r="CIA741"/>
      <c r="CIB741"/>
      <c r="CIC741"/>
      <c r="CID741"/>
      <c r="CIE741"/>
      <c r="CIF741"/>
      <c r="CIG741"/>
      <c r="CIH741"/>
      <c r="CII741"/>
      <c r="CIJ741"/>
      <c r="CIK741"/>
      <c r="CIL741"/>
      <c r="CIM741"/>
      <c r="CIN741"/>
      <c r="CIO741"/>
      <c r="CIP741"/>
      <c r="CIQ741"/>
      <c r="CIR741"/>
      <c r="CIS741"/>
      <c r="CIT741"/>
      <c r="CIU741"/>
      <c r="CIV741"/>
      <c r="CIW741"/>
      <c r="CIX741"/>
      <c r="CIY741"/>
      <c r="CIZ741"/>
      <c r="CJA741"/>
      <c r="CJB741"/>
      <c r="CJC741"/>
      <c r="CJD741"/>
      <c r="CJE741"/>
      <c r="CJF741"/>
      <c r="CJG741"/>
      <c r="CJH741"/>
      <c r="CJI741"/>
      <c r="CJJ741"/>
      <c r="CJK741"/>
      <c r="CJL741"/>
      <c r="CJM741"/>
      <c r="CJN741"/>
      <c r="CJO741"/>
      <c r="CJP741"/>
      <c r="CJQ741"/>
      <c r="CJR741"/>
      <c r="CJS741"/>
      <c r="CJT741"/>
      <c r="CJU741"/>
      <c r="CJV741"/>
      <c r="CJW741"/>
      <c r="CJX741"/>
      <c r="CJY741"/>
      <c r="CJZ741"/>
      <c r="CKA741"/>
      <c r="CKB741"/>
      <c r="CKC741"/>
      <c r="CKD741"/>
      <c r="CKE741"/>
      <c r="CKF741"/>
      <c r="CKG741"/>
      <c r="CKH741"/>
      <c r="CKI741"/>
      <c r="CKJ741"/>
      <c r="CKK741"/>
      <c r="CKL741"/>
      <c r="CKM741"/>
      <c r="CKN741"/>
      <c r="CKO741"/>
      <c r="CKP741"/>
      <c r="CKQ741"/>
      <c r="CKR741"/>
      <c r="CKS741"/>
      <c r="CKT741"/>
      <c r="CKU741"/>
      <c r="CKV741"/>
      <c r="CKW741"/>
      <c r="CKX741"/>
      <c r="CKY741"/>
      <c r="CKZ741"/>
      <c r="CLA741"/>
      <c r="CLB741"/>
      <c r="CLC741"/>
      <c r="CLD741"/>
      <c r="CLE741"/>
      <c r="CLF741"/>
      <c r="CLG741"/>
      <c r="CLH741"/>
      <c r="CLI741"/>
      <c r="CLJ741"/>
      <c r="CLK741"/>
      <c r="CLL741"/>
      <c r="CLM741"/>
      <c r="CLN741"/>
      <c r="CLO741"/>
      <c r="CLP741"/>
      <c r="CLQ741"/>
      <c r="CLR741"/>
      <c r="CLS741"/>
      <c r="CLT741"/>
      <c r="CLU741"/>
      <c r="CLV741"/>
      <c r="CLW741"/>
      <c r="CLX741"/>
      <c r="CLY741"/>
      <c r="CLZ741"/>
      <c r="CMA741"/>
      <c r="CMB741"/>
      <c r="CMC741"/>
      <c r="CMD741"/>
      <c r="CME741"/>
      <c r="CMF741"/>
      <c r="CMG741"/>
      <c r="CMH741"/>
      <c r="CMI741"/>
      <c r="CMJ741"/>
      <c r="CMK741"/>
      <c r="CML741"/>
      <c r="CMM741"/>
      <c r="CMN741"/>
      <c r="CMO741"/>
      <c r="CMP741"/>
      <c r="CMQ741"/>
      <c r="CMR741"/>
      <c r="CMS741"/>
      <c r="CMT741"/>
      <c r="CMU741"/>
      <c r="CMV741"/>
      <c r="CMW741"/>
      <c r="CMX741"/>
      <c r="CMY741"/>
      <c r="CMZ741"/>
      <c r="CNA741"/>
      <c r="CNB741"/>
      <c r="CNC741"/>
      <c r="CND741"/>
      <c r="CNE741"/>
      <c r="CNF741"/>
      <c r="CNG741"/>
      <c r="CNH741"/>
      <c r="CNI741"/>
      <c r="CNJ741"/>
      <c r="CNK741"/>
      <c r="CNL741"/>
      <c r="CNM741"/>
      <c r="CNN741"/>
      <c r="CNO741"/>
      <c r="CNP741"/>
      <c r="CNQ741"/>
      <c r="CNR741"/>
      <c r="CNS741"/>
      <c r="CNT741"/>
      <c r="CNU741"/>
      <c r="CNV741"/>
      <c r="CNW741"/>
      <c r="CNX741"/>
      <c r="CNY741"/>
      <c r="CNZ741"/>
      <c r="COA741"/>
      <c r="COB741"/>
      <c r="COC741"/>
      <c r="COD741"/>
      <c r="COE741"/>
      <c r="COF741"/>
      <c r="COG741"/>
      <c r="COH741"/>
      <c r="COI741"/>
      <c r="COJ741"/>
      <c r="COK741"/>
      <c r="COL741"/>
      <c r="COM741"/>
      <c r="CON741"/>
      <c r="COO741"/>
      <c r="COP741"/>
      <c r="COQ741"/>
      <c r="COR741"/>
      <c r="COS741"/>
      <c r="COT741"/>
      <c r="COU741"/>
      <c r="COV741"/>
      <c r="COW741"/>
      <c r="COX741"/>
      <c r="COY741"/>
      <c r="COZ741"/>
      <c r="CPA741"/>
      <c r="CPB741"/>
      <c r="CPC741"/>
      <c r="CPD741"/>
      <c r="CPE741"/>
      <c r="CPF741"/>
      <c r="CPG741"/>
      <c r="CPH741"/>
      <c r="CPI741"/>
      <c r="CPJ741"/>
      <c r="CPK741"/>
      <c r="CPL741"/>
      <c r="CPM741"/>
      <c r="CPN741"/>
      <c r="CPO741"/>
      <c r="CPP741"/>
      <c r="CPQ741"/>
      <c r="CPR741"/>
      <c r="CPS741"/>
      <c r="CPT741"/>
      <c r="CPU741"/>
      <c r="CPV741"/>
      <c r="CPW741"/>
      <c r="CPX741"/>
      <c r="CPY741"/>
      <c r="CPZ741"/>
      <c r="CQA741"/>
      <c r="CQB741"/>
      <c r="CQC741"/>
      <c r="CQD741"/>
      <c r="CQE741"/>
      <c r="CQF741"/>
      <c r="CQG741"/>
      <c r="CQH741"/>
      <c r="CQI741"/>
      <c r="CQJ741"/>
      <c r="CQK741"/>
      <c r="CQL741"/>
      <c r="CQM741"/>
      <c r="CQN741"/>
      <c r="CQO741"/>
      <c r="CQP741"/>
      <c r="CQQ741"/>
      <c r="CQR741"/>
      <c r="CQS741"/>
      <c r="CQT741"/>
      <c r="CQU741"/>
      <c r="CQV741"/>
      <c r="CQW741"/>
      <c r="CQX741"/>
      <c r="CQY741"/>
      <c r="CQZ741"/>
      <c r="CRA741"/>
      <c r="CRB741"/>
      <c r="CRC741"/>
      <c r="CRD741"/>
      <c r="CRE741"/>
      <c r="CRF741"/>
      <c r="CRG741"/>
      <c r="CRH741"/>
      <c r="CRI741"/>
      <c r="CRJ741"/>
      <c r="CRK741"/>
      <c r="CRL741"/>
      <c r="CRM741"/>
      <c r="CRN741"/>
      <c r="CRO741"/>
      <c r="CRP741"/>
      <c r="CRQ741"/>
      <c r="CRR741"/>
      <c r="CRS741"/>
      <c r="CRT741"/>
      <c r="CRU741"/>
      <c r="CRV741"/>
      <c r="CRW741"/>
      <c r="CRX741"/>
      <c r="CRY741"/>
      <c r="CRZ741"/>
      <c r="CSA741"/>
      <c r="CSB741"/>
      <c r="CSC741"/>
      <c r="CSD741"/>
      <c r="CSE741"/>
      <c r="CSF741"/>
      <c r="CSG741"/>
      <c r="CSH741"/>
      <c r="CSI741"/>
      <c r="CSJ741"/>
      <c r="CSK741"/>
      <c r="CSL741"/>
      <c r="CSM741"/>
      <c r="CSN741"/>
      <c r="CSO741"/>
      <c r="CSP741"/>
      <c r="CSQ741"/>
      <c r="CSR741"/>
      <c r="CSS741"/>
      <c r="CST741"/>
      <c r="CSU741"/>
      <c r="CSV741"/>
      <c r="CSW741"/>
      <c r="CSX741"/>
      <c r="CSY741"/>
      <c r="CSZ741"/>
      <c r="CTA741"/>
      <c r="CTB741"/>
      <c r="CTC741"/>
      <c r="CTD741"/>
      <c r="CTE741"/>
      <c r="CTF741"/>
      <c r="CTG741"/>
      <c r="CTH741"/>
      <c r="CTI741"/>
      <c r="CTJ741"/>
      <c r="CTK741"/>
      <c r="CTL741"/>
      <c r="CTM741"/>
      <c r="CTN741"/>
      <c r="CTO741"/>
      <c r="CTP741"/>
      <c r="CTQ741"/>
      <c r="CTR741"/>
      <c r="CTS741"/>
      <c r="CTT741"/>
      <c r="CTU741"/>
      <c r="CTV741"/>
      <c r="CTW741"/>
      <c r="CTX741"/>
      <c r="CTY741"/>
      <c r="CTZ741"/>
      <c r="CUA741"/>
      <c r="CUB741"/>
      <c r="CUC741"/>
      <c r="CUD741"/>
      <c r="CUE741"/>
      <c r="CUF741"/>
      <c r="CUG741"/>
      <c r="CUH741"/>
      <c r="CUI741"/>
      <c r="CUJ741"/>
      <c r="CUK741"/>
      <c r="CUL741"/>
      <c r="CUM741"/>
      <c r="CUN741"/>
      <c r="CUO741"/>
      <c r="CUP741"/>
      <c r="CUQ741"/>
      <c r="CUR741"/>
      <c r="CUS741"/>
      <c r="CUT741"/>
      <c r="CUU741"/>
      <c r="CUV741"/>
      <c r="CUW741"/>
      <c r="CUX741"/>
      <c r="CUY741"/>
      <c r="CUZ741"/>
      <c r="CVA741"/>
      <c r="CVB741"/>
      <c r="CVC741"/>
      <c r="CVD741"/>
      <c r="CVE741"/>
      <c r="CVF741"/>
      <c r="CVG741"/>
      <c r="CVH741"/>
      <c r="CVI741"/>
      <c r="CVJ741"/>
      <c r="CVK741"/>
      <c r="CVL741"/>
      <c r="CVM741"/>
      <c r="CVN741"/>
      <c r="CVO741"/>
      <c r="CVP741"/>
      <c r="CVQ741"/>
      <c r="CVR741"/>
      <c r="CVS741"/>
      <c r="CVT741"/>
      <c r="CVU741"/>
      <c r="CVV741"/>
      <c r="CVW741"/>
      <c r="CVX741"/>
      <c r="CVY741"/>
      <c r="CVZ741"/>
      <c r="CWA741"/>
      <c r="CWB741"/>
      <c r="CWC741"/>
      <c r="CWD741"/>
      <c r="CWE741"/>
      <c r="CWF741"/>
      <c r="CWG741"/>
      <c r="CWH741"/>
      <c r="CWI741"/>
      <c r="CWJ741"/>
      <c r="CWK741"/>
      <c r="CWL741"/>
      <c r="CWM741"/>
      <c r="CWN741"/>
      <c r="CWO741"/>
      <c r="CWP741"/>
      <c r="CWQ741"/>
      <c r="CWR741"/>
      <c r="CWS741"/>
      <c r="CWT741"/>
      <c r="CWU741"/>
      <c r="CWV741"/>
      <c r="CWW741"/>
      <c r="CWX741"/>
      <c r="CWY741"/>
      <c r="CWZ741"/>
      <c r="CXA741"/>
      <c r="CXB741"/>
      <c r="CXC741"/>
      <c r="CXD741"/>
      <c r="CXE741"/>
      <c r="CXF741"/>
      <c r="CXG741"/>
      <c r="CXH741"/>
      <c r="CXI741"/>
      <c r="CXJ741"/>
      <c r="CXK741"/>
      <c r="CXL741"/>
      <c r="CXM741"/>
      <c r="CXN741"/>
      <c r="CXO741"/>
      <c r="CXP741"/>
      <c r="CXQ741"/>
      <c r="CXR741"/>
      <c r="CXS741"/>
      <c r="CXT741"/>
      <c r="CXU741"/>
      <c r="CXV741"/>
      <c r="CXW741"/>
      <c r="CXX741"/>
      <c r="CXY741"/>
      <c r="CXZ741"/>
      <c r="CYA741"/>
      <c r="CYB741"/>
      <c r="CYC741"/>
      <c r="CYD741"/>
      <c r="CYE741"/>
      <c r="CYF741"/>
      <c r="CYG741"/>
      <c r="CYH741"/>
      <c r="CYI741"/>
      <c r="CYJ741"/>
      <c r="CYK741"/>
      <c r="CYL741"/>
      <c r="CYM741"/>
      <c r="CYN741"/>
      <c r="CYO741"/>
      <c r="CYP741"/>
      <c r="CYQ741"/>
      <c r="CYR741"/>
      <c r="CYS741"/>
      <c r="CYT741"/>
      <c r="CYU741"/>
      <c r="CYV741"/>
      <c r="CYW741"/>
      <c r="CYX741"/>
      <c r="CYY741"/>
      <c r="CYZ741"/>
      <c r="CZA741"/>
      <c r="CZB741"/>
      <c r="CZC741"/>
      <c r="CZD741"/>
      <c r="CZE741"/>
      <c r="CZF741"/>
      <c r="CZG741"/>
      <c r="CZH741"/>
      <c r="CZI741"/>
      <c r="CZJ741"/>
      <c r="CZK741"/>
      <c r="CZL741"/>
      <c r="CZM741"/>
      <c r="CZN741"/>
      <c r="CZO741"/>
      <c r="CZP741"/>
      <c r="CZQ741"/>
      <c r="CZR741"/>
      <c r="CZS741"/>
      <c r="CZT741"/>
      <c r="CZU741"/>
      <c r="CZV741"/>
      <c r="CZW741"/>
      <c r="CZX741"/>
      <c r="CZY741"/>
      <c r="CZZ741"/>
      <c r="DAA741"/>
      <c r="DAB741"/>
      <c r="DAC741"/>
      <c r="DAD741"/>
      <c r="DAE741"/>
      <c r="DAF741"/>
      <c r="DAG741"/>
      <c r="DAH741"/>
      <c r="DAI741"/>
      <c r="DAJ741"/>
      <c r="DAK741"/>
      <c r="DAL741"/>
      <c r="DAM741"/>
      <c r="DAN741"/>
      <c r="DAO741"/>
      <c r="DAP741"/>
      <c r="DAQ741"/>
      <c r="DAR741"/>
      <c r="DAS741"/>
      <c r="DAT741"/>
      <c r="DAU741"/>
      <c r="DAV741"/>
      <c r="DAW741"/>
      <c r="DAX741"/>
      <c r="DAY741"/>
      <c r="DAZ741"/>
      <c r="DBA741"/>
      <c r="DBB741"/>
      <c r="DBC741"/>
      <c r="DBD741"/>
      <c r="DBE741"/>
      <c r="DBF741"/>
      <c r="DBG741"/>
      <c r="DBH741"/>
      <c r="DBI741"/>
      <c r="DBJ741"/>
      <c r="DBK741"/>
      <c r="DBL741"/>
      <c r="DBM741"/>
      <c r="DBN741"/>
      <c r="DBO741"/>
      <c r="DBP741"/>
      <c r="DBQ741"/>
      <c r="DBR741"/>
      <c r="DBS741"/>
      <c r="DBT741"/>
      <c r="DBU741"/>
      <c r="DBV741"/>
      <c r="DBW741"/>
      <c r="DBX741"/>
      <c r="DBY741"/>
      <c r="DBZ741"/>
      <c r="DCA741"/>
      <c r="DCB741"/>
      <c r="DCC741"/>
      <c r="DCD741"/>
      <c r="DCE741"/>
      <c r="DCF741"/>
      <c r="DCG741"/>
      <c r="DCH741"/>
      <c r="DCI741"/>
      <c r="DCJ741"/>
      <c r="DCK741"/>
      <c r="DCL741"/>
      <c r="DCM741"/>
      <c r="DCN741"/>
      <c r="DCO741"/>
      <c r="DCP741"/>
      <c r="DCQ741"/>
      <c r="DCR741"/>
      <c r="DCS741"/>
      <c r="DCT741"/>
      <c r="DCU741"/>
      <c r="DCV741"/>
      <c r="DCW741"/>
      <c r="DCX741"/>
      <c r="DCY741"/>
      <c r="DCZ741"/>
      <c r="DDA741"/>
      <c r="DDB741"/>
      <c r="DDC741"/>
      <c r="DDD741"/>
      <c r="DDE741"/>
      <c r="DDF741"/>
      <c r="DDG741"/>
      <c r="DDH741"/>
      <c r="DDI741"/>
      <c r="DDJ741"/>
      <c r="DDK741"/>
      <c r="DDL741"/>
      <c r="DDM741"/>
      <c r="DDN741"/>
      <c r="DDO741"/>
      <c r="DDP741"/>
      <c r="DDQ741"/>
      <c r="DDR741"/>
      <c r="DDS741"/>
      <c r="DDT741"/>
      <c r="DDU741"/>
      <c r="DDV741"/>
      <c r="DDW741"/>
      <c r="DDX741"/>
      <c r="DDY741"/>
      <c r="DDZ741"/>
      <c r="DEA741"/>
      <c r="DEB741"/>
      <c r="DEC741"/>
      <c r="DED741"/>
      <c r="DEE741"/>
      <c r="DEF741"/>
      <c r="DEG741"/>
      <c r="DEH741"/>
      <c r="DEI741"/>
      <c r="DEJ741"/>
      <c r="DEK741"/>
      <c r="DEL741"/>
      <c r="DEM741"/>
      <c r="DEN741"/>
      <c r="DEO741"/>
      <c r="DEP741"/>
      <c r="DEQ741"/>
      <c r="DER741"/>
      <c r="DES741"/>
      <c r="DET741"/>
      <c r="DEU741"/>
      <c r="DEV741"/>
      <c r="DEW741"/>
      <c r="DEX741"/>
      <c r="DEY741"/>
      <c r="DEZ741"/>
      <c r="DFA741"/>
      <c r="DFB741"/>
      <c r="DFC741"/>
      <c r="DFD741"/>
      <c r="DFE741"/>
      <c r="DFF741"/>
      <c r="DFG741"/>
      <c r="DFH741"/>
      <c r="DFI741"/>
      <c r="DFJ741"/>
      <c r="DFK741"/>
      <c r="DFL741"/>
      <c r="DFM741"/>
      <c r="DFN741"/>
      <c r="DFO741"/>
      <c r="DFP741"/>
      <c r="DFQ741"/>
      <c r="DFR741"/>
      <c r="DFS741"/>
      <c r="DFT741"/>
      <c r="DFU741"/>
      <c r="DFV741"/>
      <c r="DFW741"/>
      <c r="DFX741"/>
      <c r="DFY741"/>
      <c r="DFZ741"/>
      <c r="DGA741"/>
      <c r="DGB741"/>
      <c r="DGC741"/>
      <c r="DGD741"/>
      <c r="DGE741"/>
      <c r="DGF741"/>
      <c r="DGG741"/>
      <c r="DGH741"/>
      <c r="DGI741"/>
      <c r="DGJ741"/>
      <c r="DGK741"/>
      <c r="DGL741"/>
      <c r="DGM741"/>
      <c r="DGN741"/>
      <c r="DGO741"/>
      <c r="DGP741"/>
      <c r="DGQ741"/>
      <c r="DGR741"/>
      <c r="DGS741"/>
      <c r="DGT741"/>
      <c r="DGU741"/>
      <c r="DGV741"/>
      <c r="DGW741"/>
      <c r="DGX741"/>
      <c r="DGY741"/>
      <c r="DGZ741"/>
      <c r="DHA741"/>
      <c r="DHB741"/>
      <c r="DHC741"/>
      <c r="DHD741"/>
      <c r="DHE741"/>
      <c r="DHF741"/>
      <c r="DHG741"/>
      <c r="DHH741"/>
      <c r="DHI741"/>
      <c r="DHJ741"/>
      <c r="DHK741"/>
      <c r="DHL741"/>
      <c r="DHM741"/>
      <c r="DHN741"/>
      <c r="DHO741"/>
      <c r="DHP741"/>
      <c r="DHQ741"/>
      <c r="DHR741"/>
      <c r="DHS741"/>
      <c r="DHT741"/>
      <c r="DHU741"/>
      <c r="DHV741"/>
      <c r="DHW741"/>
      <c r="DHX741"/>
      <c r="DHY741"/>
      <c r="DHZ741"/>
      <c r="DIA741"/>
      <c r="DIB741"/>
      <c r="DIC741"/>
      <c r="DID741"/>
      <c r="DIE741"/>
      <c r="DIF741"/>
      <c r="DIG741"/>
      <c r="DIH741"/>
      <c r="DII741"/>
      <c r="DIJ741"/>
      <c r="DIK741"/>
      <c r="DIL741"/>
      <c r="DIM741"/>
      <c r="DIN741"/>
      <c r="DIO741"/>
      <c r="DIP741"/>
      <c r="DIQ741"/>
      <c r="DIR741"/>
      <c r="DIS741"/>
      <c r="DIT741"/>
      <c r="DIU741"/>
      <c r="DIV741"/>
      <c r="DIW741"/>
      <c r="DIX741"/>
      <c r="DIY741"/>
      <c r="DIZ741"/>
      <c r="DJA741"/>
      <c r="DJB741"/>
      <c r="DJC741"/>
      <c r="DJD741"/>
      <c r="DJE741"/>
      <c r="DJF741"/>
      <c r="DJG741"/>
      <c r="DJH741"/>
      <c r="DJI741"/>
      <c r="DJJ741"/>
      <c r="DJK741"/>
      <c r="DJL741"/>
      <c r="DJM741"/>
      <c r="DJN741"/>
      <c r="DJO741"/>
      <c r="DJP741"/>
      <c r="DJQ741"/>
      <c r="DJR741"/>
      <c r="DJS741"/>
      <c r="DJT741"/>
      <c r="DJU741"/>
      <c r="DJV741"/>
      <c r="DJW741"/>
      <c r="DJX741"/>
      <c r="DJY741"/>
      <c r="DJZ741"/>
      <c r="DKA741"/>
      <c r="DKB741"/>
      <c r="DKC741"/>
      <c r="DKD741"/>
      <c r="DKE741"/>
      <c r="DKF741"/>
      <c r="DKG741"/>
      <c r="DKH741"/>
      <c r="DKI741"/>
      <c r="DKJ741"/>
      <c r="DKK741"/>
      <c r="DKL741"/>
      <c r="DKM741"/>
      <c r="DKN741"/>
      <c r="DKO741"/>
      <c r="DKP741"/>
      <c r="DKQ741"/>
      <c r="DKR741"/>
      <c r="DKS741"/>
      <c r="DKT741"/>
      <c r="DKU741"/>
      <c r="DKV741"/>
      <c r="DKW741"/>
      <c r="DKX741"/>
      <c r="DKY741"/>
      <c r="DKZ741"/>
      <c r="DLA741"/>
      <c r="DLB741"/>
      <c r="DLC741"/>
      <c r="DLD741"/>
      <c r="DLE741"/>
      <c r="DLF741"/>
      <c r="DLG741"/>
      <c r="DLH741"/>
      <c r="DLI741"/>
      <c r="DLJ741"/>
      <c r="DLK741"/>
      <c r="DLL741"/>
      <c r="DLM741"/>
      <c r="DLN741"/>
      <c r="DLO741"/>
      <c r="DLP741"/>
      <c r="DLQ741"/>
      <c r="DLR741"/>
      <c r="DLS741"/>
      <c r="DLT741"/>
      <c r="DLU741"/>
      <c r="DLV741"/>
      <c r="DLW741"/>
      <c r="DLX741"/>
      <c r="DLY741"/>
      <c r="DLZ741"/>
      <c r="DMA741"/>
      <c r="DMB741"/>
      <c r="DMC741"/>
      <c r="DMD741"/>
      <c r="DME741"/>
      <c r="DMF741"/>
      <c r="DMG741"/>
      <c r="DMH741"/>
      <c r="DMI741"/>
      <c r="DMJ741"/>
      <c r="DMK741"/>
      <c r="DML741"/>
      <c r="DMM741"/>
      <c r="DMN741"/>
      <c r="DMO741"/>
      <c r="DMP741"/>
      <c r="DMQ741"/>
      <c r="DMR741"/>
      <c r="DMS741"/>
      <c r="DMT741"/>
      <c r="DMU741"/>
      <c r="DMV741"/>
      <c r="DMW741"/>
      <c r="DMX741"/>
      <c r="DMY741"/>
      <c r="DMZ741"/>
      <c r="DNA741"/>
      <c r="DNB741"/>
      <c r="DNC741"/>
      <c r="DND741"/>
      <c r="DNE741"/>
      <c r="DNF741"/>
      <c r="DNG741"/>
      <c r="DNH741"/>
      <c r="DNI741"/>
      <c r="DNJ741"/>
      <c r="DNK741"/>
      <c r="DNL741"/>
      <c r="DNM741"/>
      <c r="DNN741"/>
      <c r="DNO741"/>
      <c r="DNP741"/>
      <c r="DNQ741"/>
      <c r="DNR741"/>
      <c r="DNS741"/>
      <c r="DNT741"/>
      <c r="DNU741"/>
      <c r="DNV741"/>
      <c r="DNW741"/>
      <c r="DNX741"/>
      <c r="DNY741"/>
      <c r="DNZ741"/>
      <c r="DOA741"/>
      <c r="DOB741"/>
      <c r="DOC741"/>
      <c r="DOD741"/>
      <c r="DOE741"/>
      <c r="DOF741"/>
      <c r="DOG741"/>
      <c r="DOH741"/>
      <c r="DOI741"/>
      <c r="DOJ741"/>
      <c r="DOK741"/>
      <c r="DOL741"/>
      <c r="DOM741"/>
      <c r="DON741"/>
      <c r="DOO741"/>
      <c r="DOP741"/>
      <c r="DOQ741"/>
      <c r="DOR741"/>
      <c r="DOS741"/>
      <c r="DOT741"/>
      <c r="DOU741"/>
      <c r="DOV741"/>
      <c r="DOW741"/>
      <c r="DOX741"/>
      <c r="DOY741"/>
      <c r="DOZ741"/>
      <c r="DPA741"/>
      <c r="DPB741"/>
      <c r="DPC741"/>
      <c r="DPD741"/>
      <c r="DPE741"/>
      <c r="DPF741"/>
      <c r="DPG741"/>
      <c r="DPH741"/>
      <c r="DPI741"/>
      <c r="DPJ741"/>
      <c r="DPK741"/>
      <c r="DPL741"/>
      <c r="DPM741"/>
      <c r="DPN741"/>
      <c r="DPO741"/>
      <c r="DPP741"/>
      <c r="DPQ741"/>
      <c r="DPR741"/>
      <c r="DPS741"/>
      <c r="DPT741"/>
      <c r="DPU741"/>
      <c r="DPV741"/>
      <c r="DPW741"/>
      <c r="DPX741"/>
      <c r="DPY741"/>
      <c r="DPZ741"/>
      <c r="DQA741"/>
      <c r="DQB741"/>
      <c r="DQC741"/>
      <c r="DQD741"/>
      <c r="DQE741"/>
      <c r="DQF741"/>
      <c r="DQG741"/>
      <c r="DQH741"/>
      <c r="DQI741"/>
      <c r="DQJ741"/>
      <c r="DQK741"/>
      <c r="DQL741"/>
      <c r="DQM741"/>
      <c r="DQN741"/>
      <c r="DQO741"/>
      <c r="DQP741"/>
      <c r="DQQ741"/>
      <c r="DQR741"/>
      <c r="DQS741"/>
      <c r="DQT741"/>
      <c r="DQU741"/>
      <c r="DQV741"/>
      <c r="DQW741"/>
      <c r="DQX741"/>
      <c r="DQY741"/>
      <c r="DQZ741"/>
      <c r="DRA741"/>
      <c r="DRB741"/>
      <c r="DRC741"/>
      <c r="DRD741"/>
      <c r="DRE741"/>
      <c r="DRF741"/>
      <c r="DRG741"/>
      <c r="DRH741"/>
      <c r="DRI741"/>
      <c r="DRJ741"/>
      <c r="DRK741"/>
      <c r="DRL741"/>
      <c r="DRM741"/>
      <c r="DRN741"/>
      <c r="DRO741"/>
      <c r="DRP741"/>
      <c r="DRQ741"/>
      <c r="DRR741"/>
      <c r="DRS741"/>
      <c r="DRT741"/>
      <c r="DRU741"/>
      <c r="DRV741"/>
      <c r="DRW741"/>
      <c r="DRX741"/>
      <c r="DRY741"/>
      <c r="DRZ741"/>
      <c r="DSA741"/>
      <c r="DSB741"/>
      <c r="DSC741"/>
      <c r="DSD741"/>
      <c r="DSE741"/>
      <c r="DSF741"/>
      <c r="DSG741"/>
      <c r="DSH741"/>
      <c r="DSI741"/>
      <c r="DSJ741"/>
      <c r="DSK741"/>
      <c r="DSL741"/>
      <c r="DSM741"/>
      <c r="DSN741"/>
      <c r="DSO741"/>
      <c r="DSP741"/>
      <c r="DSQ741"/>
      <c r="DSR741"/>
      <c r="DSS741"/>
      <c r="DST741"/>
      <c r="DSU741"/>
      <c r="DSV741"/>
      <c r="DSW741"/>
      <c r="DSX741"/>
      <c r="DSY741"/>
      <c r="DSZ741"/>
      <c r="DTA741"/>
      <c r="DTB741"/>
      <c r="DTC741"/>
      <c r="DTD741"/>
      <c r="DTE741"/>
      <c r="DTF741"/>
      <c r="DTG741"/>
      <c r="DTH741"/>
      <c r="DTI741"/>
      <c r="DTJ741"/>
      <c r="DTK741"/>
      <c r="DTL741"/>
      <c r="DTM741"/>
      <c r="DTN741"/>
      <c r="DTO741"/>
      <c r="DTP741"/>
      <c r="DTQ741"/>
      <c r="DTR741"/>
      <c r="DTS741"/>
      <c r="DTT741"/>
      <c r="DTU741"/>
      <c r="DTV741"/>
      <c r="DTW741"/>
      <c r="DTX741"/>
      <c r="DTY741"/>
      <c r="DTZ741"/>
      <c r="DUA741"/>
      <c r="DUB741"/>
      <c r="DUC741"/>
      <c r="DUD741"/>
      <c r="DUE741"/>
      <c r="DUF741"/>
      <c r="DUG741"/>
      <c r="DUH741"/>
      <c r="DUI741"/>
      <c r="DUJ741"/>
      <c r="DUK741"/>
      <c r="DUL741"/>
      <c r="DUM741"/>
      <c r="DUN741"/>
      <c r="DUO741"/>
      <c r="DUP741"/>
      <c r="DUQ741"/>
      <c r="DUR741"/>
      <c r="DUS741"/>
      <c r="DUT741"/>
      <c r="DUU741"/>
      <c r="DUV741"/>
      <c r="DUW741"/>
      <c r="DUX741"/>
      <c r="DUY741"/>
      <c r="DUZ741"/>
      <c r="DVA741"/>
      <c r="DVB741"/>
      <c r="DVC741"/>
      <c r="DVD741"/>
      <c r="DVE741"/>
      <c r="DVF741"/>
      <c r="DVG741"/>
      <c r="DVH741"/>
      <c r="DVI741"/>
      <c r="DVJ741"/>
      <c r="DVK741"/>
      <c r="DVL741"/>
      <c r="DVM741"/>
      <c r="DVN741"/>
      <c r="DVO741"/>
      <c r="DVP741"/>
      <c r="DVQ741"/>
      <c r="DVR741"/>
      <c r="DVS741"/>
      <c r="DVT741"/>
      <c r="DVU741"/>
      <c r="DVV741"/>
      <c r="DVW741"/>
      <c r="DVX741"/>
      <c r="DVY741"/>
      <c r="DVZ741"/>
      <c r="DWA741"/>
      <c r="DWB741"/>
      <c r="DWC741"/>
      <c r="DWD741"/>
      <c r="DWE741"/>
      <c r="DWF741"/>
      <c r="DWG741"/>
      <c r="DWH741"/>
      <c r="DWI741"/>
      <c r="DWJ741"/>
      <c r="DWK741"/>
      <c r="DWL741"/>
      <c r="DWM741"/>
      <c r="DWN741"/>
      <c r="DWO741"/>
      <c r="DWP741"/>
      <c r="DWQ741"/>
      <c r="DWR741"/>
      <c r="DWS741"/>
      <c r="DWT741"/>
      <c r="DWU741"/>
      <c r="DWV741"/>
      <c r="DWW741"/>
      <c r="DWX741"/>
      <c r="DWY741"/>
      <c r="DWZ741"/>
      <c r="DXA741"/>
      <c r="DXB741"/>
      <c r="DXC741"/>
      <c r="DXD741"/>
      <c r="DXE741"/>
      <c r="DXF741"/>
      <c r="DXG741"/>
      <c r="DXH741"/>
      <c r="DXI741"/>
      <c r="DXJ741"/>
      <c r="DXK741"/>
      <c r="DXL741"/>
      <c r="DXM741"/>
      <c r="DXN741"/>
      <c r="DXO741"/>
      <c r="DXP741"/>
      <c r="DXQ741"/>
      <c r="DXR741"/>
      <c r="DXS741"/>
      <c r="DXT741"/>
      <c r="DXU741"/>
      <c r="DXV741"/>
      <c r="DXW741"/>
      <c r="DXX741"/>
      <c r="DXY741"/>
      <c r="DXZ741"/>
      <c r="DYA741"/>
      <c r="DYB741"/>
      <c r="DYC741"/>
      <c r="DYD741"/>
      <c r="DYE741"/>
      <c r="DYF741"/>
      <c r="DYG741"/>
      <c r="DYH741"/>
      <c r="DYI741"/>
      <c r="DYJ741"/>
      <c r="DYK741"/>
      <c r="DYL741"/>
      <c r="DYM741"/>
      <c r="DYN741"/>
      <c r="DYO741"/>
      <c r="DYP741"/>
      <c r="DYQ741"/>
      <c r="DYR741"/>
      <c r="DYS741"/>
      <c r="DYT741"/>
      <c r="DYU741"/>
      <c r="DYV741"/>
      <c r="DYW741"/>
      <c r="DYX741"/>
      <c r="DYY741"/>
      <c r="DYZ741"/>
      <c r="DZA741"/>
      <c r="DZB741"/>
      <c r="DZC741"/>
      <c r="DZD741"/>
      <c r="DZE741"/>
      <c r="DZF741"/>
      <c r="DZG741"/>
      <c r="DZH741"/>
      <c r="DZI741"/>
      <c r="DZJ741"/>
      <c r="DZK741"/>
      <c r="DZL741"/>
      <c r="DZM741"/>
      <c r="DZN741"/>
      <c r="DZO741"/>
      <c r="DZP741"/>
      <c r="DZQ741"/>
      <c r="DZR741"/>
      <c r="DZS741"/>
      <c r="DZT741"/>
      <c r="DZU741"/>
      <c r="DZV741"/>
      <c r="DZW741"/>
      <c r="DZX741"/>
      <c r="DZY741"/>
      <c r="DZZ741"/>
      <c r="EAA741"/>
      <c r="EAB741"/>
      <c r="EAC741"/>
      <c r="EAD741"/>
      <c r="EAE741"/>
      <c r="EAF741"/>
      <c r="EAG741"/>
      <c r="EAH741"/>
      <c r="EAI741"/>
      <c r="EAJ741"/>
      <c r="EAK741"/>
      <c r="EAL741"/>
      <c r="EAM741"/>
      <c r="EAN741"/>
      <c r="EAO741"/>
      <c r="EAP741"/>
      <c r="EAQ741"/>
      <c r="EAR741"/>
      <c r="EAS741"/>
      <c r="EAT741"/>
      <c r="EAU741"/>
      <c r="EAV741"/>
      <c r="EAW741"/>
      <c r="EAX741"/>
      <c r="EAY741"/>
      <c r="EAZ741"/>
      <c r="EBA741"/>
      <c r="EBB741"/>
      <c r="EBC741"/>
      <c r="EBD741"/>
      <c r="EBE741"/>
      <c r="EBF741"/>
      <c r="EBG741"/>
      <c r="EBH741"/>
      <c r="EBI741"/>
      <c r="EBJ741"/>
      <c r="EBK741"/>
      <c r="EBL741"/>
      <c r="EBM741"/>
      <c r="EBN741"/>
      <c r="EBO741"/>
      <c r="EBP741"/>
      <c r="EBQ741"/>
      <c r="EBR741"/>
      <c r="EBS741"/>
      <c r="EBT741"/>
      <c r="EBU741"/>
      <c r="EBV741"/>
      <c r="EBW741"/>
      <c r="EBX741"/>
      <c r="EBY741"/>
      <c r="EBZ741"/>
      <c r="ECA741"/>
      <c r="ECB741"/>
      <c r="ECC741"/>
      <c r="ECD741"/>
      <c r="ECE741"/>
      <c r="ECF741"/>
      <c r="ECG741"/>
      <c r="ECH741"/>
      <c r="ECI741"/>
      <c r="ECJ741"/>
      <c r="ECK741"/>
      <c r="ECL741"/>
      <c r="ECM741"/>
      <c r="ECN741"/>
      <c r="ECO741"/>
      <c r="ECP741"/>
      <c r="ECQ741"/>
      <c r="ECR741"/>
      <c r="ECS741"/>
      <c r="ECT741"/>
      <c r="ECU741"/>
      <c r="ECV741"/>
      <c r="ECW741"/>
      <c r="ECX741"/>
      <c r="ECY741"/>
      <c r="ECZ741"/>
      <c r="EDA741"/>
      <c r="EDB741"/>
      <c r="EDC741"/>
      <c r="EDD741"/>
      <c r="EDE741"/>
      <c r="EDF741"/>
      <c r="EDG741"/>
      <c r="EDH741"/>
      <c r="EDI741"/>
      <c r="EDJ741"/>
      <c r="EDK741"/>
      <c r="EDL741"/>
      <c r="EDM741"/>
      <c r="EDN741"/>
      <c r="EDO741"/>
      <c r="EDP741"/>
      <c r="EDQ741"/>
      <c r="EDR741"/>
      <c r="EDS741"/>
      <c r="EDT741"/>
      <c r="EDU741"/>
      <c r="EDV741"/>
      <c r="EDW741"/>
      <c r="EDX741"/>
      <c r="EDY741"/>
      <c r="EDZ741"/>
      <c r="EEA741"/>
      <c r="EEB741"/>
      <c r="EEC741"/>
      <c r="EED741"/>
      <c r="EEE741"/>
      <c r="EEF741"/>
      <c r="EEG741"/>
      <c r="EEH741"/>
      <c r="EEI741"/>
      <c r="EEJ741"/>
      <c r="EEK741"/>
      <c r="EEL741"/>
      <c r="EEM741"/>
      <c r="EEN741"/>
      <c r="EEO741"/>
      <c r="EEP741"/>
      <c r="EEQ741"/>
      <c r="EER741"/>
      <c r="EES741"/>
      <c r="EET741"/>
      <c r="EEU741"/>
      <c r="EEV741"/>
      <c r="EEW741"/>
      <c r="EEX741"/>
      <c r="EEY741"/>
      <c r="EEZ741"/>
      <c r="EFA741"/>
      <c r="EFB741"/>
      <c r="EFC741"/>
      <c r="EFD741"/>
      <c r="EFE741"/>
      <c r="EFF741"/>
      <c r="EFG741"/>
      <c r="EFH741"/>
      <c r="EFI741"/>
      <c r="EFJ741"/>
      <c r="EFK741"/>
      <c r="EFL741"/>
      <c r="EFM741"/>
      <c r="EFN741"/>
      <c r="EFO741"/>
      <c r="EFP741"/>
      <c r="EFQ741"/>
      <c r="EFR741"/>
      <c r="EFS741"/>
      <c r="EFT741"/>
      <c r="EFU741"/>
      <c r="EFV741"/>
      <c r="EFW741"/>
      <c r="EFX741"/>
      <c r="EFY741"/>
      <c r="EFZ741"/>
      <c r="EGA741"/>
      <c r="EGB741"/>
      <c r="EGC741"/>
      <c r="EGD741"/>
      <c r="EGE741"/>
      <c r="EGF741"/>
      <c r="EGG741"/>
      <c r="EGH741"/>
      <c r="EGI741"/>
      <c r="EGJ741"/>
      <c r="EGK741"/>
      <c r="EGL741"/>
      <c r="EGM741"/>
      <c r="EGN741"/>
      <c r="EGO741"/>
      <c r="EGP741"/>
      <c r="EGQ741"/>
      <c r="EGR741"/>
      <c r="EGS741"/>
      <c r="EGT741"/>
      <c r="EGU741"/>
      <c r="EGV741"/>
      <c r="EGW741"/>
      <c r="EGX741"/>
      <c r="EGY741"/>
      <c r="EGZ741"/>
      <c r="EHA741"/>
      <c r="EHB741"/>
      <c r="EHC741"/>
      <c r="EHD741"/>
      <c r="EHE741"/>
      <c r="EHF741"/>
      <c r="EHG741"/>
      <c r="EHH741"/>
      <c r="EHI741"/>
      <c r="EHJ741"/>
      <c r="EHK741"/>
      <c r="EHL741"/>
      <c r="EHM741"/>
      <c r="EHN741"/>
      <c r="EHO741"/>
      <c r="EHP741"/>
      <c r="EHQ741"/>
      <c r="EHR741"/>
      <c r="EHS741"/>
      <c r="EHT741"/>
      <c r="EHU741"/>
      <c r="EHV741"/>
      <c r="EHW741"/>
      <c r="EHX741"/>
      <c r="EHY741"/>
      <c r="EHZ741"/>
      <c r="EIA741"/>
      <c r="EIB741"/>
      <c r="EIC741"/>
      <c r="EID741"/>
      <c r="EIE741"/>
      <c r="EIF741"/>
      <c r="EIG741"/>
      <c r="EIH741"/>
      <c r="EII741"/>
      <c r="EIJ741"/>
      <c r="EIK741"/>
      <c r="EIL741"/>
      <c r="EIM741"/>
      <c r="EIN741"/>
      <c r="EIO741"/>
      <c r="EIP741"/>
      <c r="EIQ741"/>
      <c r="EIR741"/>
      <c r="EIS741"/>
      <c r="EIT741"/>
      <c r="EIU741"/>
      <c r="EIV741"/>
      <c r="EIW741"/>
      <c r="EIX741"/>
      <c r="EIY741"/>
      <c r="EIZ741"/>
      <c r="EJA741"/>
      <c r="EJB741"/>
      <c r="EJC741"/>
      <c r="EJD741"/>
      <c r="EJE741"/>
      <c r="EJF741"/>
      <c r="EJG741"/>
      <c r="EJH741"/>
      <c r="EJI741"/>
      <c r="EJJ741"/>
      <c r="EJK741"/>
      <c r="EJL741"/>
      <c r="EJM741"/>
      <c r="EJN741"/>
      <c r="EJO741"/>
      <c r="EJP741"/>
      <c r="EJQ741"/>
      <c r="EJR741"/>
      <c r="EJS741"/>
      <c r="EJT741"/>
      <c r="EJU741"/>
      <c r="EJV741"/>
      <c r="EJW741"/>
      <c r="EJX741"/>
      <c r="EJY741"/>
      <c r="EJZ741"/>
      <c r="EKA741"/>
      <c r="EKB741"/>
      <c r="EKC741"/>
      <c r="EKD741"/>
      <c r="EKE741"/>
      <c r="EKF741"/>
      <c r="EKG741"/>
      <c r="EKH741"/>
      <c r="EKI741"/>
      <c r="EKJ741"/>
      <c r="EKK741"/>
      <c r="EKL741"/>
      <c r="EKM741"/>
      <c r="EKN741"/>
      <c r="EKO741"/>
      <c r="EKP741"/>
      <c r="EKQ741"/>
      <c r="EKR741"/>
      <c r="EKS741"/>
      <c r="EKT741"/>
      <c r="EKU741"/>
      <c r="EKV741"/>
      <c r="EKW741"/>
      <c r="EKX741"/>
      <c r="EKY741"/>
      <c r="EKZ741"/>
      <c r="ELA741"/>
      <c r="ELB741"/>
      <c r="ELC741"/>
      <c r="ELD741"/>
      <c r="ELE741"/>
      <c r="ELF741"/>
      <c r="ELG741"/>
      <c r="ELH741"/>
      <c r="ELI741"/>
      <c r="ELJ741"/>
      <c r="ELK741"/>
      <c r="ELL741"/>
      <c r="ELM741"/>
      <c r="ELN741"/>
      <c r="ELO741"/>
      <c r="ELP741"/>
      <c r="ELQ741"/>
      <c r="ELR741"/>
      <c r="ELS741"/>
      <c r="ELT741"/>
      <c r="ELU741"/>
      <c r="ELV741"/>
      <c r="ELW741"/>
      <c r="ELX741"/>
      <c r="ELY741"/>
      <c r="ELZ741"/>
      <c r="EMA741"/>
      <c r="EMB741"/>
      <c r="EMC741"/>
      <c r="EMD741"/>
      <c r="EME741"/>
      <c r="EMF741"/>
      <c r="EMG741"/>
      <c r="EMH741"/>
      <c r="EMI741"/>
      <c r="EMJ741"/>
      <c r="EMK741"/>
      <c r="EML741"/>
      <c r="EMM741"/>
      <c r="EMN741"/>
      <c r="EMO741"/>
      <c r="EMP741"/>
      <c r="EMQ741"/>
      <c r="EMR741"/>
      <c r="EMS741"/>
      <c r="EMT741"/>
      <c r="EMU741"/>
      <c r="EMV741"/>
      <c r="EMW741"/>
      <c r="EMX741"/>
      <c r="EMY741"/>
      <c r="EMZ741"/>
      <c r="ENA741"/>
      <c r="ENB741"/>
      <c r="ENC741"/>
      <c r="END741"/>
      <c r="ENE741"/>
      <c r="ENF741"/>
      <c r="ENG741"/>
      <c r="ENH741"/>
      <c r="ENI741"/>
      <c r="ENJ741"/>
      <c r="ENK741"/>
      <c r="ENL741"/>
      <c r="ENM741"/>
      <c r="ENN741"/>
      <c r="ENO741"/>
      <c r="ENP741"/>
      <c r="ENQ741"/>
      <c r="ENR741"/>
      <c r="ENS741"/>
      <c r="ENT741"/>
      <c r="ENU741"/>
      <c r="ENV741"/>
      <c r="ENW741"/>
      <c r="ENX741"/>
      <c r="ENY741"/>
      <c r="ENZ741"/>
      <c r="EOA741"/>
      <c r="EOB741"/>
      <c r="EOC741"/>
      <c r="EOD741"/>
      <c r="EOE741"/>
      <c r="EOF741"/>
      <c r="EOG741"/>
      <c r="EOH741"/>
      <c r="EOI741"/>
      <c r="EOJ741"/>
      <c r="EOK741"/>
      <c r="EOL741"/>
      <c r="EOM741"/>
      <c r="EON741"/>
      <c r="EOO741"/>
      <c r="EOP741"/>
      <c r="EOQ741"/>
      <c r="EOR741"/>
      <c r="EOS741"/>
      <c r="EOT741"/>
      <c r="EOU741"/>
      <c r="EOV741"/>
      <c r="EOW741"/>
      <c r="EOX741"/>
      <c r="EOY741"/>
      <c r="EOZ741"/>
      <c r="EPA741"/>
      <c r="EPB741"/>
      <c r="EPC741"/>
      <c r="EPD741"/>
      <c r="EPE741"/>
      <c r="EPF741"/>
      <c r="EPG741"/>
      <c r="EPH741"/>
      <c r="EPI741"/>
      <c r="EPJ741"/>
      <c r="EPK741"/>
      <c r="EPL741"/>
      <c r="EPM741"/>
      <c r="EPN741"/>
      <c r="EPO741"/>
      <c r="EPP741"/>
      <c r="EPQ741"/>
      <c r="EPR741"/>
      <c r="EPS741"/>
      <c r="EPT741"/>
      <c r="EPU741"/>
      <c r="EPV741"/>
      <c r="EPW741"/>
      <c r="EPX741"/>
      <c r="EPY741"/>
      <c r="EPZ741"/>
      <c r="EQA741"/>
      <c r="EQB741"/>
      <c r="EQC741"/>
      <c r="EQD741"/>
      <c r="EQE741"/>
      <c r="EQF741"/>
      <c r="EQG741"/>
      <c r="EQH741"/>
      <c r="EQI741"/>
      <c r="EQJ741"/>
      <c r="EQK741"/>
      <c r="EQL741"/>
      <c r="EQM741"/>
      <c r="EQN741"/>
      <c r="EQO741"/>
      <c r="EQP741"/>
      <c r="EQQ741"/>
      <c r="EQR741"/>
      <c r="EQS741"/>
      <c r="EQT741"/>
      <c r="EQU741"/>
      <c r="EQV741"/>
      <c r="EQW741"/>
      <c r="EQX741"/>
      <c r="EQY741"/>
      <c r="EQZ741"/>
      <c r="ERA741"/>
      <c r="ERB741"/>
      <c r="ERC741"/>
      <c r="ERD741"/>
      <c r="ERE741"/>
      <c r="ERF741"/>
      <c r="ERG741"/>
      <c r="ERH741"/>
      <c r="ERI741"/>
      <c r="ERJ741"/>
      <c r="ERK741"/>
      <c r="ERL741"/>
      <c r="ERM741"/>
      <c r="ERN741"/>
      <c r="ERO741"/>
      <c r="ERP741"/>
      <c r="ERQ741"/>
      <c r="ERR741"/>
      <c r="ERS741"/>
      <c r="ERT741"/>
      <c r="ERU741"/>
      <c r="ERV741"/>
      <c r="ERW741"/>
      <c r="ERX741"/>
      <c r="ERY741"/>
      <c r="ERZ741"/>
      <c r="ESA741"/>
      <c r="ESB741"/>
      <c r="ESC741"/>
      <c r="ESD741"/>
      <c r="ESE741"/>
      <c r="ESF741"/>
      <c r="ESG741"/>
      <c r="ESH741"/>
      <c r="ESI741"/>
      <c r="ESJ741"/>
      <c r="ESK741"/>
      <c r="ESL741"/>
      <c r="ESM741"/>
      <c r="ESN741"/>
      <c r="ESO741"/>
      <c r="ESP741"/>
      <c r="ESQ741"/>
      <c r="ESR741"/>
      <c r="ESS741"/>
      <c r="EST741"/>
      <c r="ESU741"/>
      <c r="ESV741"/>
      <c r="ESW741"/>
      <c r="ESX741"/>
      <c r="ESY741"/>
      <c r="ESZ741"/>
      <c r="ETA741"/>
      <c r="ETB741"/>
      <c r="ETC741"/>
      <c r="ETD741"/>
      <c r="ETE741"/>
      <c r="ETF741"/>
      <c r="ETG741"/>
      <c r="ETH741"/>
      <c r="ETI741"/>
      <c r="ETJ741"/>
      <c r="ETK741"/>
      <c r="ETL741"/>
      <c r="ETM741"/>
      <c r="ETN741"/>
      <c r="ETO741"/>
      <c r="ETP741"/>
      <c r="ETQ741"/>
      <c r="ETR741"/>
      <c r="ETS741"/>
      <c r="ETT741"/>
      <c r="ETU741"/>
      <c r="ETV741"/>
      <c r="ETW741"/>
      <c r="ETX741"/>
      <c r="ETY741"/>
      <c r="ETZ741"/>
      <c r="EUA741"/>
      <c r="EUB741"/>
      <c r="EUC741"/>
      <c r="EUD741"/>
      <c r="EUE741"/>
      <c r="EUF741"/>
      <c r="EUG741"/>
      <c r="EUH741"/>
      <c r="EUI741"/>
      <c r="EUJ741"/>
      <c r="EUK741"/>
      <c r="EUL741"/>
      <c r="EUM741"/>
      <c r="EUN741"/>
      <c r="EUO741"/>
      <c r="EUP741"/>
      <c r="EUQ741"/>
      <c r="EUR741"/>
      <c r="EUS741"/>
      <c r="EUT741"/>
      <c r="EUU741"/>
      <c r="EUV741"/>
      <c r="EUW741"/>
      <c r="EUX741"/>
      <c r="EUY741"/>
      <c r="EUZ741"/>
      <c r="EVA741"/>
      <c r="EVB741"/>
      <c r="EVC741"/>
      <c r="EVD741"/>
      <c r="EVE741"/>
      <c r="EVF741"/>
      <c r="EVG741"/>
      <c r="EVH741"/>
      <c r="EVI741"/>
      <c r="EVJ741"/>
      <c r="EVK741"/>
      <c r="EVL741"/>
      <c r="EVM741"/>
      <c r="EVN741"/>
      <c r="EVO741"/>
      <c r="EVP741"/>
      <c r="EVQ741"/>
      <c r="EVR741"/>
      <c r="EVS741"/>
      <c r="EVT741"/>
      <c r="EVU741"/>
      <c r="EVV741"/>
      <c r="EVW741"/>
      <c r="EVX741"/>
      <c r="EVY741"/>
      <c r="EVZ741"/>
      <c r="EWA741"/>
      <c r="EWB741"/>
      <c r="EWC741"/>
      <c r="EWD741"/>
      <c r="EWE741"/>
      <c r="EWF741"/>
      <c r="EWG741"/>
      <c r="EWH741"/>
      <c r="EWI741"/>
      <c r="EWJ741"/>
      <c r="EWK741"/>
      <c r="EWL741"/>
      <c r="EWM741"/>
      <c r="EWN741"/>
      <c r="EWO741"/>
      <c r="EWP741"/>
      <c r="EWQ741"/>
      <c r="EWR741"/>
      <c r="EWS741"/>
      <c r="EWT741"/>
      <c r="EWU741"/>
      <c r="EWV741"/>
      <c r="EWW741"/>
      <c r="EWX741"/>
      <c r="EWY741"/>
      <c r="EWZ741"/>
      <c r="EXA741"/>
      <c r="EXB741"/>
      <c r="EXC741"/>
      <c r="EXD741"/>
      <c r="EXE741"/>
      <c r="EXF741"/>
      <c r="EXG741"/>
      <c r="EXH741"/>
      <c r="EXI741"/>
      <c r="EXJ741"/>
      <c r="EXK741"/>
      <c r="EXL741"/>
      <c r="EXM741"/>
      <c r="EXN741"/>
      <c r="EXO741"/>
      <c r="EXP741"/>
      <c r="EXQ741"/>
      <c r="EXR741"/>
      <c r="EXS741"/>
      <c r="EXT741"/>
      <c r="EXU741"/>
      <c r="EXV741"/>
      <c r="EXW741"/>
      <c r="EXX741"/>
      <c r="EXY741"/>
      <c r="EXZ741"/>
      <c r="EYA741"/>
      <c r="EYB741"/>
      <c r="EYC741"/>
      <c r="EYD741"/>
      <c r="EYE741"/>
      <c r="EYF741"/>
      <c r="EYG741"/>
      <c r="EYH741"/>
      <c r="EYI741"/>
      <c r="EYJ741"/>
      <c r="EYK741"/>
      <c r="EYL741"/>
      <c r="EYM741"/>
      <c r="EYN741"/>
      <c r="EYO741"/>
      <c r="EYP741"/>
      <c r="EYQ741"/>
      <c r="EYR741"/>
      <c r="EYS741"/>
      <c r="EYT741"/>
      <c r="EYU741"/>
      <c r="EYV741"/>
      <c r="EYW741"/>
      <c r="EYX741"/>
      <c r="EYY741"/>
      <c r="EYZ741"/>
      <c r="EZA741"/>
      <c r="EZB741"/>
      <c r="EZC741"/>
      <c r="EZD741"/>
      <c r="EZE741"/>
      <c r="EZF741"/>
      <c r="EZG741"/>
      <c r="EZH741"/>
      <c r="EZI741"/>
      <c r="EZJ741"/>
      <c r="EZK741"/>
      <c r="EZL741"/>
      <c r="EZM741"/>
      <c r="EZN741"/>
      <c r="EZO741"/>
      <c r="EZP741"/>
      <c r="EZQ741"/>
      <c r="EZR741"/>
      <c r="EZS741"/>
      <c r="EZT741"/>
      <c r="EZU741"/>
      <c r="EZV741"/>
      <c r="EZW741"/>
      <c r="EZX741"/>
      <c r="EZY741"/>
      <c r="EZZ741"/>
      <c r="FAA741"/>
      <c r="FAB741"/>
      <c r="FAC741"/>
      <c r="FAD741"/>
      <c r="FAE741"/>
      <c r="FAF741"/>
      <c r="FAG741"/>
      <c r="FAH741"/>
      <c r="FAI741"/>
      <c r="FAJ741"/>
      <c r="FAK741"/>
      <c r="FAL741"/>
      <c r="FAM741"/>
      <c r="FAN741"/>
      <c r="FAO741"/>
      <c r="FAP741"/>
      <c r="FAQ741"/>
      <c r="FAR741"/>
      <c r="FAS741"/>
      <c r="FAT741"/>
      <c r="FAU741"/>
      <c r="FAV741"/>
      <c r="FAW741"/>
      <c r="FAX741"/>
      <c r="FAY741"/>
      <c r="FAZ741"/>
      <c r="FBA741"/>
      <c r="FBB741"/>
      <c r="FBC741"/>
      <c r="FBD741"/>
      <c r="FBE741"/>
      <c r="FBF741"/>
      <c r="FBG741"/>
      <c r="FBH741"/>
      <c r="FBI741"/>
      <c r="FBJ741"/>
      <c r="FBK741"/>
      <c r="FBL741"/>
      <c r="FBM741"/>
      <c r="FBN741"/>
      <c r="FBO741"/>
      <c r="FBP741"/>
      <c r="FBQ741"/>
      <c r="FBR741"/>
      <c r="FBS741"/>
      <c r="FBT741"/>
      <c r="FBU741"/>
      <c r="FBV741"/>
      <c r="FBW741"/>
      <c r="FBX741"/>
      <c r="FBY741"/>
      <c r="FBZ741"/>
      <c r="FCA741"/>
      <c r="FCB741"/>
      <c r="FCC741"/>
      <c r="FCD741"/>
      <c r="FCE741"/>
      <c r="FCF741"/>
      <c r="FCG741"/>
      <c r="FCH741"/>
      <c r="FCI741"/>
      <c r="FCJ741"/>
      <c r="FCK741"/>
      <c r="FCL741"/>
      <c r="FCM741"/>
      <c r="FCN741"/>
      <c r="FCO741"/>
      <c r="FCP741"/>
      <c r="FCQ741"/>
      <c r="FCR741"/>
      <c r="FCS741"/>
      <c r="FCT741"/>
      <c r="FCU741"/>
      <c r="FCV741"/>
      <c r="FCW741"/>
      <c r="FCX741"/>
      <c r="FCY741"/>
      <c r="FCZ741"/>
      <c r="FDA741"/>
      <c r="FDB741"/>
      <c r="FDC741"/>
      <c r="FDD741"/>
      <c r="FDE741"/>
      <c r="FDF741"/>
      <c r="FDG741"/>
      <c r="FDH741"/>
      <c r="FDI741"/>
      <c r="FDJ741"/>
      <c r="FDK741"/>
      <c r="FDL741"/>
      <c r="FDM741"/>
      <c r="FDN741"/>
      <c r="FDO741"/>
      <c r="FDP741"/>
      <c r="FDQ741"/>
      <c r="FDR741"/>
      <c r="FDS741"/>
      <c r="FDT741"/>
      <c r="FDU741"/>
      <c r="FDV741"/>
      <c r="FDW741"/>
      <c r="FDX741"/>
      <c r="FDY741"/>
      <c r="FDZ741"/>
      <c r="FEA741"/>
      <c r="FEB741"/>
      <c r="FEC741"/>
      <c r="FED741"/>
      <c r="FEE741"/>
      <c r="FEF741"/>
      <c r="FEG741"/>
      <c r="FEH741"/>
      <c r="FEI741"/>
      <c r="FEJ741"/>
      <c r="FEK741"/>
      <c r="FEL741"/>
      <c r="FEM741"/>
      <c r="FEN741"/>
      <c r="FEO741"/>
      <c r="FEP741"/>
      <c r="FEQ741"/>
      <c r="FER741"/>
      <c r="FES741"/>
      <c r="FET741"/>
      <c r="FEU741"/>
      <c r="FEV741"/>
      <c r="FEW741"/>
      <c r="FEX741"/>
      <c r="FEY741"/>
      <c r="FEZ741"/>
      <c r="FFA741"/>
      <c r="FFB741"/>
      <c r="FFC741"/>
      <c r="FFD741"/>
      <c r="FFE741"/>
      <c r="FFF741"/>
      <c r="FFG741"/>
      <c r="FFH741"/>
      <c r="FFI741"/>
      <c r="FFJ741"/>
      <c r="FFK741"/>
      <c r="FFL741"/>
      <c r="FFM741"/>
      <c r="FFN741"/>
      <c r="FFO741"/>
      <c r="FFP741"/>
      <c r="FFQ741"/>
      <c r="FFR741"/>
      <c r="FFS741"/>
      <c r="FFT741"/>
      <c r="FFU741"/>
      <c r="FFV741"/>
      <c r="FFW741"/>
      <c r="FFX741"/>
      <c r="FFY741"/>
      <c r="FFZ741"/>
      <c r="FGA741"/>
      <c r="FGB741"/>
      <c r="FGC741"/>
      <c r="FGD741"/>
      <c r="FGE741"/>
      <c r="FGF741"/>
      <c r="FGG741"/>
      <c r="FGH741"/>
      <c r="FGI741"/>
      <c r="FGJ741"/>
      <c r="FGK741"/>
      <c r="FGL741"/>
      <c r="FGM741"/>
      <c r="FGN741"/>
      <c r="FGO741"/>
      <c r="FGP741"/>
      <c r="FGQ741"/>
      <c r="FGR741"/>
      <c r="FGS741"/>
      <c r="FGT741"/>
      <c r="FGU741"/>
      <c r="FGV741"/>
      <c r="FGW741"/>
      <c r="FGX741"/>
      <c r="FGY741"/>
      <c r="FGZ741"/>
      <c r="FHA741"/>
      <c r="FHB741"/>
      <c r="FHC741"/>
      <c r="FHD741"/>
      <c r="FHE741"/>
      <c r="FHF741"/>
      <c r="FHG741"/>
      <c r="FHH741"/>
      <c r="FHI741"/>
      <c r="FHJ741"/>
      <c r="FHK741"/>
      <c r="FHL741"/>
      <c r="FHM741"/>
      <c r="FHN741"/>
      <c r="FHO741"/>
      <c r="FHP741"/>
      <c r="FHQ741"/>
      <c r="FHR741"/>
      <c r="FHS741"/>
      <c r="FHT741"/>
      <c r="FHU741"/>
      <c r="FHV741"/>
      <c r="FHW741"/>
      <c r="FHX741"/>
      <c r="FHY741"/>
      <c r="FHZ741"/>
      <c r="FIA741"/>
      <c r="FIB741"/>
      <c r="FIC741"/>
      <c r="FID741"/>
      <c r="FIE741"/>
      <c r="FIF741"/>
      <c r="FIG741"/>
      <c r="FIH741"/>
      <c r="FII741"/>
      <c r="FIJ741"/>
      <c r="FIK741"/>
      <c r="FIL741"/>
      <c r="FIM741"/>
      <c r="FIN741"/>
      <c r="FIO741"/>
      <c r="FIP741"/>
      <c r="FIQ741"/>
      <c r="FIR741"/>
      <c r="FIS741"/>
      <c r="FIT741"/>
      <c r="FIU741"/>
      <c r="FIV741"/>
      <c r="FIW741"/>
      <c r="FIX741"/>
      <c r="FIY741"/>
      <c r="FIZ741"/>
      <c r="FJA741"/>
      <c r="FJB741"/>
      <c r="FJC741"/>
      <c r="FJD741"/>
      <c r="FJE741"/>
      <c r="FJF741"/>
      <c r="FJG741"/>
      <c r="FJH741"/>
      <c r="FJI741"/>
      <c r="FJJ741"/>
      <c r="FJK741"/>
      <c r="FJL741"/>
      <c r="FJM741"/>
      <c r="FJN741"/>
      <c r="FJO741"/>
      <c r="FJP741"/>
      <c r="FJQ741"/>
      <c r="FJR741"/>
      <c r="FJS741"/>
      <c r="FJT741"/>
      <c r="FJU741"/>
      <c r="FJV741"/>
      <c r="FJW741"/>
      <c r="FJX741"/>
      <c r="FJY741"/>
      <c r="FJZ741"/>
      <c r="FKA741"/>
      <c r="FKB741"/>
      <c r="FKC741"/>
      <c r="FKD741"/>
      <c r="FKE741"/>
      <c r="FKF741"/>
      <c r="FKG741"/>
      <c r="FKH741"/>
      <c r="FKI741"/>
      <c r="FKJ741"/>
      <c r="FKK741"/>
      <c r="FKL741"/>
      <c r="FKM741"/>
      <c r="FKN741"/>
      <c r="FKO741"/>
      <c r="FKP741"/>
      <c r="FKQ741"/>
      <c r="FKR741"/>
      <c r="FKS741"/>
      <c r="FKT741"/>
      <c r="FKU741"/>
      <c r="FKV741"/>
      <c r="FKW741"/>
      <c r="FKX741"/>
      <c r="FKY741"/>
      <c r="FKZ741"/>
      <c r="FLA741"/>
      <c r="FLB741"/>
      <c r="FLC741"/>
      <c r="FLD741"/>
      <c r="FLE741"/>
      <c r="FLF741"/>
      <c r="FLG741"/>
      <c r="FLH741"/>
      <c r="FLI741"/>
      <c r="FLJ741"/>
      <c r="FLK741"/>
      <c r="FLL741"/>
      <c r="FLM741"/>
      <c r="FLN741"/>
      <c r="FLO741"/>
      <c r="FLP741"/>
      <c r="FLQ741"/>
      <c r="FLR741"/>
      <c r="FLS741"/>
      <c r="FLT741"/>
      <c r="FLU741"/>
      <c r="FLV741"/>
      <c r="FLW741"/>
      <c r="FLX741"/>
      <c r="FLY741"/>
      <c r="FLZ741"/>
      <c r="FMA741"/>
      <c r="FMB741"/>
      <c r="FMC741"/>
      <c r="FMD741"/>
      <c r="FME741"/>
      <c r="FMF741"/>
      <c r="FMG741"/>
      <c r="FMH741"/>
      <c r="FMI741"/>
      <c r="FMJ741"/>
      <c r="FMK741"/>
      <c r="FML741"/>
      <c r="FMM741"/>
      <c r="FMN741"/>
      <c r="FMO741"/>
      <c r="FMP741"/>
      <c r="FMQ741"/>
      <c r="FMR741"/>
      <c r="FMS741"/>
      <c r="FMT741"/>
      <c r="FMU741"/>
      <c r="FMV741"/>
      <c r="FMW741"/>
      <c r="FMX741"/>
      <c r="FMY741"/>
      <c r="FMZ741"/>
      <c r="FNA741"/>
      <c r="FNB741"/>
      <c r="FNC741"/>
      <c r="FND741"/>
      <c r="FNE741"/>
      <c r="FNF741"/>
      <c r="FNG741"/>
      <c r="FNH741"/>
      <c r="FNI741"/>
      <c r="FNJ741"/>
      <c r="FNK741"/>
      <c r="FNL741"/>
      <c r="FNM741"/>
      <c r="FNN741"/>
      <c r="FNO741"/>
      <c r="FNP741"/>
      <c r="FNQ741"/>
      <c r="FNR741"/>
      <c r="FNS741"/>
      <c r="FNT741"/>
      <c r="FNU741"/>
      <c r="FNV741"/>
      <c r="FNW741"/>
      <c r="FNX741"/>
      <c r="FNY741"/>
      <c r="FNZ741"/>
      <c r="FOA741"/>
      <c r="FOB741"/>
      <c r="FOC741"/>
      <c r="FOD741"/>
      <c r="FOE741"/>
      <c r="FOF741"/>
      <c r="FOG741"/>
      <c r="FOH741"/>
      <c r="FOI741"/>
      <c r="FOJ741"/>
      <c r="FOK741"/>
      <c r="FOL741"/>
      <c r="FOM741"/>
      <c r="FON741"/>
      <c r="FOO741"/>
      <c r="FOP741"/>
      <c r="FOQ741"/>
      <c r="FOR741"/>
      <c r="FOS741"/>
      <c r="FOT741"/>
      <c r="FOU741"/>
      <c r="FOV741"/>
      <c r="FOW741"/>
      <c r="FOX741"/>
      <c r="FOY741"/>
      <c r="FOZ741"/>
      <c r="FPA741"/>
      <c r="FPB741"/>
      <c r="FPC741"/>
      <c r="FPD741"/>
      <c r="FPE741"/>
      <c r="FPF741"/>
      <c r="FPG741"/>
      <c r="FPH741"/>
      <c r="FPI741"/>
      <c r="FPJ741"/>
      <c r="FPK741"/>
      <c r="FPL741"/>
      <c r="FPM741"/>
      <c r="FPN741"/>
      <c r="FPO741"/>
      <c r="FPP741"/>
      <c r="FPQ741"/>
      <c r="FPR741"/>
      <c r="FPS741"/>
      <c r="FPT741"/>
      <c r="FPU741"/>
      <c r="FPV741"/>
      <c r="FPW741"/>
      <c r="FPX741"/>
      <c r="FPY741"/>
      <c r="FPZ741"/>
      <c r="FQA741"/>
      <c r="FQB741"/>
      <c r="FQC741"/>
      <c r="FQD741"/>
      <c r="FQE741"/>
      <c r="FQF741"/>
      <c r="FQG741"/>
      <c r="FQH741"/>
      <c r="FQI741"/>
      <c r="FQJ741"/>
      <c r="FQK741"/>
      <c r="FQL741"/>
      <c r="FQM741"/>
      <c r="FQN741"/>
      <c r="FQO741"/>
      <c r="FQP741"/>
      <c r="FQQ741"/>
      <c r="FQR741"/>
      <c r="FQS741"/>
      <c r="FQT741"/>
      <c r="FQU741"/>
      <c r="FQV741"/>
      <c r="FQW741"/>
      <c r="FQX741"/>
      <c r="FQY741"/>
      <c r="FQZ741"/>
      <c r="FRA741"/>
      <c r="FRB741"/>
      <c r="FRC741"/>
      <c r="FRD741"/>
      <c r="FRE741"/>
      <c r="FRF741"/>
      <c r="FRG741"/>
      <c r="FRH741"/>
      <c r="FRI741"/>
      <c r="FRJ741"/>
      <c r="FRK741"/>
      <c r="FRL741"/>
      <c r="FRM741"/>
      <c r="FRN741"/>
      <c r="FRO741"/>
      <c r="FRP741"/>
      <c r="FRQ741"/>
      <c r="FRR741"/>
      <c r="FRS741"/>
      <c r="FRT741"/>
      <c r="FRU741"/>
      <c r="FRV741"/>
      <c r="FRW741"/>
      <c r="FRX741"/>
      <c r="FRY741"/>
      <c r="FRZ741"/>
      <c r="FSA741"/>
      <c r="FSB741"/>
      <c r="FSC741"/>
      <c r="FSD741"/>
      <c r="FSE741"/>
      <c r="FSF741"/>
      <c r="FSG741"/>
      <c r="FSH741"/>
      <c r="FSI741"/>
      <c r="FSJ741"/>
      <c r="FSK741"/>
      <c r="FSL741"/>
      <c r="FSM741"/>
      <c r="FSN741"/>
      <c r="FSO741"/>
      <c r="FSP741"/>
      <c r="FSQ741"/>
      <c r="FSR741"/>
      <c r="FSS741"/>
      <c r="FST741"/>
      <c r="FSU741"/>
      <c r="FSV741"/>
      <c r="FSW741"/>
      <c r="FSX741"/>
      <c r="FSY741"/>
      <c r="FSZ741"/>
      <c r="FTA741"/>
      <c r="FTB741"/>
      <c r="FTC741"/>
      <c r="FTD741"/>
      <c r="FTE741"/>
      <c r="FTF741"/>
      <c r="FTG741"/>
      <c r="FTH741"/>
      <c r="FTI741"/>
      <c r="FTJ741"/>
      <c r="FTK741"/>
      <c r="FTL741"/>
      <c r="FTM741"/>
      <c r="FTN741"/>
      <c r="FTO741"/>
      <c r="FTP741"/>
      <c r="FTQ741"/>
      <c r="FTR741"/>
      <c r="FTS741"/>
      <c r="FTT741"/>
      <c r="FTU741"/>
      <c r="FTV741"/>
      <c r="FTW741"/>
      <c r="FTX741"/>
      <c r="FTY741"/>
      <c r="FTZ741"/>
      <c r="FUA741"/>
      <c r="FUB741"/>
      <c r="FUC741"/>
      <c r="FUD741"/>
      <c r="FUE741"/>
      <c r="FUF741"/>
      <c r="FUG741"/>
      <c r="FUH741"/>
      <c r="FUI741"/>
      <c r="FUJ741"/>
      <c r="FUK741"/>
      <c r="FUL741"/>
      <c r="FUM741"/>
      <c r="FUN741"/>
      <c r="FUO741"/>
      <c r="FUP741"/>
      <c r="FUQ741"/>
      <c r="FUR741"/>
      <c r="FUS741"/>
      <c r="FUT741"/>
      <c r="FUU741"/>
      <c r="FUV741"/>
      <c r="FUW741"/>
      <c r="FUX741"/>
      <c r="FUY741"/>
      <c r="FUZ741"/>
      <c r="FVA741"/>
      <c r="FVB741"/>
      <c r="FVC741"/>
      <c r="FVD741"/>
      <c r="FVE741"/>
      <c r="FVF741"/>
      <c r="FVG741"/>
      <c r="FVH741"/>
      <c r="FVI741"/>
      <c r="FVJ741"/>
      <c r="FVK741"/>
      <c r="FVL741"/>
      <c r="FVM741"/>
      <c r="FVN741"/>
      <c r="FVO741"/>
      <c r="FVP741"/>
      <c r="FVQ741"/>
      <c r="FVR741"/>
      <c r="FVS741"/>
      <c r="FVT741"/>
      <c r="FVU741"/>
      <c r="FVV741"/>
      <c r="FVW741"/>
      <c r="FVX741"/>
      <c r="FVY741"/>
      <c r="FVZ741"/>
      <c r="FWA741"/>
      <c r="FWB741"/>
      <c r="FWC741"/>
      <c r="FWD741"/>
      <c r="FWE741"/>
      <c r="FWF741"/>
      <c r="FWG741"/>
      <c r="FWH741"/>
      <c r="FWI741"/>
      <c r="FWJ741"/>
      <c r="FWK741"/>
      <c r="FWL741"/>
      <c r="FWM741"/>
      <c r="FWN741"/>
      <c r="FWO741"/>
      <c r="FWP741"/>
      <c r="FWQ741"/>
      <c r="FWR741"/>
      <c r="FWS741"/>
      <c r="FWT741"/>
      <c r="FWU741"/>
      <c r="FWV741"/>
      <c r="FWW741"/>
      <c r="FWX741"/>
      <c r="FWY741"/>
      <c r="FWZ741"/>
      <c r="FXA741"/>
      <c r="FXB741"/>
      <c r="FXC741"/>
      <c r="FXD741"/>
      <c r="FXE741"/>
      <c r="FXF741"/>
      <c r="FXG741"/>
      <c r="FXH741"/>
      <c r="FXI741"/>
      <c r="FXJ741"/>
      <c r="FXK741"/>
      <c r="FXL741"/>
      <c r="FXM741"/>
      <c r="FXN741"/>
      <c r="FXO741"/>
      <c r="FXP741"/>
      <c r="FXQ741"/>
      <c r="FXR741"/>
      <c r="FXS741"/>
      <c r="FXT741"/>
      <c r="FXU741"/>
      <c r="FXV741"/>
      <c r="FXW741"/>
      <c r="FXX741"/>
      <c r="FXY741"/>
      <c r="FXZ741"/>
      <c r="FYA741"/>
      <c r="FYB741"/>
      <c r="FYC741"/>
      <c r="FYD741"/>
      <c r="FYE741"/>
      <c r="FYF741"/>
      <c r="FYG741"/>
      <c r="FYH741"/>
      <c r="FYI741"/>
      <c r="FYJ741"/>
      <c r="FYK741"/>
      <c r="FYL741"/>
      <c r="FYM741"/>
      <c r="FYN741"/>
      <c r="FYO741"/>
      <c r="FYP741"/>
      <c r="FYQ741"/>
      <c r="FYR741"/>
      <c r="FYS741"/>
      <c r="FYT741"/>
      <c r="FYU741"/>
      <c r="FYV741"/>
      <c r="FYW741"/>
      <c r="FYX741"/>
      <c r="FYY741"/>
      <c r="FYZ741"/>
      <c r="FZA741"/>
      <c r="FZB741"/>
      <c r="FZC741"/>
      <c r="FZD741"/>
      <c r="FZE741"/>
      <c r="FZF741"/>
      <c r="FZG741"/>
      <c r="FZH741"/>
      <c r="FZI741"/>
      <c r="FZJ741"/>
      <c r="FZK741"/>
      <c r="FZL741"/>
      <c r="FZM741"/>
      <c r="FZN741"/>
      <c r="FZO741"/>
      <c r="FZP741"/>
      <c r="FZQ741"/>
      <c r="FZR741"/>
      <c r="FZS741"/>
      <c r="FZT741"/>
      <c r="FZU741"/>
      <c r="FZV741"/>
      <c r="FZW741"/>
      <c r="FZX741"/>
      <c r="FZY741"/>
      <c r="FZZ741"/>
      <c r="GAA741"/>
      <c r="GAB741"/>
      <c r="GAC741"/>
      <c r="GAD741"/>
      <c r="GAE741"/>
      <c r="GAF741"/>
      <c r="GAG741"/>
      <c r="GAH741"/>
      <c r="GAI741"/>
      <c r="GAJ741"/>
      <c r="GAK741"/>
      <c r="GAL741"/>
      <c r="GAM741"/>
      <c r="GAN741"/>
      <c r="GAO741"/>
      <c r="GAP741"/>
      <c r="GAQ741"/>
      <c r="GAR741"/>
      <c r="GAS741"/>
      <c r="GAT741"/>
      <c r="GAU741"/>
      <c r="GAV741"/>
      <c r="GAW741"/>
      <c r="GAX741"/>
      <c r="GAY741"/>
      <c r="GAZ741"/>
      <c r="GBA741"/>
      <c r="GBB741"/>
      <c r="GBC741"/>
      <c r="GBD741"/>
      <c r="GBE741"/>
      <c r="GBF741"/>
      <c r="GBG741"/>
      <c r="GBH741"/>
      <c r="GBI741"/>
      <c r="GBJ741"/>
      <c r="GBK741"/>
      <c r="GBL741"/>
      <c r="GBM741"/>
      <c r="GBN741"/>
      <c r="GBO741"/>
      <c r="GBP741"/>
      <c r="GBQ741"/>
      <c r="GBR741"/>
      <c r="GBS741"/>
      <c r="GBT741"/>
      <c r="GBU741"/>
      <c r="GBV741"/>
      <c r="GBW741"/>
      <c r="GBX741"/>
      <c r="GBY741"/>
      <c r="GBZ741"/>
      <c r="GCA741"/>
      <c r="GCB741"/>
      <c r="GCC741"/>
      <c r="GCD741"/>
      <c r="GCE741"/>
      <c r="GCF741"/>
      <c r="GCG741"/>
      <c r="GCH741"/>
      <c r="GCI741"/>
      <c r="GCJ741"/>
      <c r="GCK741"/>
      <c r="GCL741"/>
      <c r="GCM741"/>
      <c r="GCN741"/>
      <c r="GCO741"/>
      <c r="GCP741"/>
      <c r="GCQ741"/>
      <c r="GCR741"/>
      <c r="GCS741"/>
      <c r="GCT741"/>
      <c r="GCU741"/>
      <c r="GCV741"/>
      <c r="GCW741"/>
      <c r="GCX741"/>
      <c r="GCY741"/>
      <c r="GCZ741"/>
      <c r="GDA741"/>
      <c r="GDB741"/>
      <c r="GDC741"/>
      <c r="GDD741"/>
      <c r="GDE741"/>
      <c r="GDF741"/>
      <c r="GDG741"/>
      <c r="GDH741"/>
      <c r="GDI741"/>
      <c r="GDJ741"/>
      <c r="GDK741"/>
      <c r="GDL741"/>
      <c r="GDM741"/>
      <c r="GDN741"/>
      <c r="GDO741"/>
      <c r="GDP741"/>
      <c r="GDQ741"/>
      <c r="GDR741"/>
      <c r="GDS741"/>
      <c r="GDT741"/>
      <c r="GDU741"/>
      <c r="GDV741"/>
      <c r="GDW741"/>
      <c r="GDX741"/>
      <c r="GDY741"/>
      <c r="GDZ741"/>
      <c r="GEA741"/>
      <c r="GEB741"/>
      <c r="GEC741"/>
      <c r="GED741"/>
      <c r="GEE741"/>
      <c r="GEF741"/>
      <c r="GEG741"/>
      <c r="GEH741"/>
      <c r="GEI741"/>
      <c r="GEJ741"/>
      <c r="GEK741"/>
      <c r="GEL741"/>
      <c r="GEM741"/>
      <c r="GEN741"/>
      <c r="GEO741"/>
      <c r="GEP741"/>
      <c r="GEQ741"/>
      <c r="GER741"/>
      <c r="GES741"/>
      <c r="GET741"/>
      <c r="GEU741"/>
      <c r="GEV741"/>
      <c r="GEW741"/>
      <c r="GEX741"/>
      <c r="GEY741"/>
      <c r="GEZ741"/>
      <c r="GFA741"/>
      <c r="GFB741"/>
      <c r="GFC741"/>
      <c r="GFD741"/>
      <c r="GFE741"/>
      <c r="GFF741"/>
      <c r="GFG741"/>
      <c r="GFH741"/>
      <c r="GFI741"/>
      <c r="GFJ741"/>
      <c r="GFK741"/>
      <c r="GFL741"/>
      <c r="GFM741"/>
      <c r="GFN741"/>
      <c r="GFO741"/>
      <c r="GFP741"/>
      <c r="GFQ741"/>
      <c r="GFR741"/>
      <c r="GFS741"/>
      <c r="GFT741"/>
      <c r="GFU741"/>
      <c r="GFV741"/>
      <c r="GFW741"/>
      <c r="GFX741"/>
      <c r="GFY741"/>
      <c r="GFZ741"/>
      <c r="GGA741"/>
      <c r="GGB741"/>
      <c r="GGC741"/>
      <c r="GGD741"/>
      <c r="GGE741"/>
      <c r="GGF741"/>
      <c r="GGG741"/>
      <c r="GGH741"/>
      <c r="GGI741"/>
      <c r="GGJ741"/>
      <c r="GGK741"/>
      <c r="GGL741"/>
      <c r="GGM741"/>
      <c r="GGN741"/>
      <c r="GGO741"/>
      <c r="GGP741"/>
      <c r="GGQ741"/>
      <c r="GGR741"/>
      <c r="GGS741"/>
      <c r="GGT741"/>
      <c r="GGU741"/>
      <c r="GGV741"/>
      <c r="GGW741"/>
      <c r="GGX741"/>
      <c r="GGY741"/>
      <c r="GGZ741"/>
      <c r="GHA741"/>
      <c r="GHB741"/>
      <c r="GHC741"/>
      <c r="GHD741"/>
      <c r="GHE741"/>
      <c r="GHF741"/>
      <c r="GHG741"/>
      <c r="GHH741"/>
      <c r="GHI741"/>
      <c r="GHJ741"/>
      <c r="GHK741"/>
      <c r="GHL741"/>
      <c r="GHM741"/>
      <c r="GHN741"/>
      <c r="GHO741"/>
      <c r="GHP741"/>
      <c r="GHQ741"/>
      <c r="GHR741"/>
      <c r="GHS741"/>
      <c r="GHT741"/>
      <c r="GHU741"/>
      <c r="GHV741"/>
      <c r="GHW741"/>
      <c r="GHX741"/>
      <c r="GHY741"/>
      <c r="GHZ741"/>
      <c r="GIA741"/>
      <c r="GIB741"/>
      <c r="GIC741"/>
      <c r="GID741"/>
      <c r="GIE741"/>
      <c r="GIF741"/>
      <c r="GIG741"/>
      <c r="GIH741"/>
      <c r="GII741"/>
      <c r="GIJ741"/>
      <c r="GIK741"/>
      <c r="GIL741"/>
      <c r="GIM741"/>
      <c r="GIN741"/>
      <c r="GIO741"/>
      <c r="GIP741"/>
      <c r="GIQ741"/>
      <c r="GIR741"/>
      <c r="GIS741"/>
      <c r="GIT741"/>
      <c r="GIU741"/>
      <c r="GIV741"/>
      <c r="GIW741"/>
      <c r="GIX741"/>
      <c r="GIY741"/>
      <c r="GIZ741"/>
      <c r="GJA741"/>
      <c r="GJB741"/>
      <c r="GJC741"/>
      <c r="GJD741"/>
      <c r="GJE741"/>
      <c r="GJF741"/>
      <c r="GJG741"/>
      <c r="GJH741"/>
      <c r="GJI741"/>
      <c r="GJJ741"/>
      <c r="GJK741"/>
      <c r="GJL741"/>
      <c r="GJM741"/>
      <c r="GJN741"/>
      <c r="GJO741"/>
      <c r="GJP741"/>
      <c r="GJQ741"/>
      <c r="GJR741"/>
      <c r="GJS741"/>
      <c r="GJT741"/>
      <c r="GJU741"/>
      <c r="GJV741"/>
      <c r="GJW741"/>
      <c r="GJX741"/>
      <c r="GJY741"/>
      <c r="GJZ741"/>
      <c r="GKA741"/>
      <c r="GKB741"/>
      <c r="GKC741"/>
      <c r="GKD741"/>
      <c r="GKE741"/>
      <c r="GKF741"/>
      <c r="GKG741"/>
      <c r="GKH741"/>
      <c r="GKI741"/>
      <c r="GKJ741"/>
      <c r="GKK741"/>
      <c r="GKL741"/>
      <c r="GKM741"/>
      <c r="GKN741"/>
      <c r="GKO741"/>
      <c r="GKP741"/>
      <c r="GKQ741"/>
      <c r="GKR741"/>
      <c r="GKS741"/>
      <c r="GKT741"/>
      <c r="GKU741"/>
      <c r="GKV741"/>
      <c r="GKW741"/>
      <c r="GKX741"/>
      <c r="GKY741"/>
      <c r="GKZ741"/>
      <c r="GLA741"/>
      <c r="GLB741"/>
      <c r="GLC741"/>
      <c r="GLD741"/>
      <c r="GLE741"/>
      <c r="GLF741"/>
      <c r="GLG741"/>
      <c r="GLH741"/>
      <c r="GLI741"/>
      <c r="GLJ741"/>
      <c r="GLK741"/>
      <c r="GLL741"/>
      <c r="GLM741"/>
      <c r="GLN741"/>
      <c r="GLO741"/>
      <c r="GLP741"/>
      <c r="GLQ741"/>
      <c r="GLR741"/>
      <c r="GLS741"/>
      <c r="GLT741"/>
      <c r="GLU741"/>
      <c r="GLV741"/>
      <c r="GLW741"/>
      <c r="GLX741"/>
      <c r="GLY741"/>
      <c r="GLZ741"/>
      <c r="GMA741"/>
      <c r="GMB741"/>
      <c r="GMC741"/>
      <c r="GMD741"/>
      <c r="GME741"/>
      <c r="GMF741"/>
      <c r="GMG741"/>
      <c r="GMH741"/>
      <c r="GMI741"/>
      <c r="GMJ741"/>
      <c r="GMK741"/>
      <c r="GML741"/>
      <c r="GMM741"/>
      <c r="GMN741"/>
      <c r="GMO741"/>
      <c r="GMP741"/>
      <c r="GMQ741"/>
      <c r="GMR741"/>
      <c r="GMS741"/>
      <c r="GMT741"/>
      <c r="GMU741"/>
      <c r="GMV741"/>
      <c r="GMW741"/>
      <c r="GMX741"/>
      <c r="GMY741"/>
      <c r="GMZ741"/>
      <c r="GNA741"/>
      <c r="GNB741"/>
      <c r="GNC741"/>
      <c r="GND741"/>
      <c r="GNE741"/>
      <c r="GNF741"/>
      <c r="GNG741"/>
      <c r="GNH741"/>
      <c r="GNI741"/>
      <c r="GNJ741"/>
      <c r="GNK741"/>
      <c r="GNL741"/>
      <c r="GNM741"/>
      <c r="GNN741"/>
      <c r="GNO741"/>
      <c r="GNP741"/>
      <c r="GNQ741"/>
      <c r="GNR741"/>
      <c r="GNS741"/>
      <c r="GNT741"/>
      <c r="GNU741"/>
      <c r="GNV741"/>
      <c r="GNW741"/>
      <c r="GNX741"/>
      <c r="GNY741"/>
      <c r="GNZ741"/>
      <c r="GOA741"/>
      <c r="GOB741"/>
      <c r="GOC741"/>
      <c r="GOD741"/>
      <c r="GOE741"/>
      <c r="GOF741"/>
      <c r="GOG741"/>
      <c r="GOH741"/>
      <c r="GOI741"/>
      <c r="GOJ741"/>
      <c r="GOK741"/>
      <c r="GOL741"/>
      <c r="GOM741"/>
      <c r="GON741"/>
      <c r="GOO741"/>
      <c r="GOP741"/>
      <c r="GOQ741"/>
      <c r="GOR741"/>
      <c r="GOS741"/>
      <c r="GOT741"/>
      <c r="GOU741"/>
      <c r="GOV741"/>
      <c r="GOW741"/>
      <c r="GOX741"/>
      <c r="GOY741"/>
      <c r="GOZ741"/>
      <c r="GPA741"/>
      <c r="GPB741"/>
      <c r="GPC741"/>
      <c r="GPD741"/>
      <c r="GPE741"/>
      <c r="GPF741"/>
      <c r="GPG741"/>
      <c r="GPH741"/>
      <c r="GPI741"/>
      <c r="GPJ741"/>
      <c r="GPK741"/>
      <c r="GPL741"/>
      <c r="GPM741"/>
      <c r="GPN741"/>
      <c r="GPO741"/>
      <c r="GPP741"/>
      <c r="GPQ741"/>
      <c r="GPR741"/>
      <c r="GPS741"/>
      <c r="GPT741"/>
      <c r="GPU741"/>
      <c r="GPV741"/>
      <c r="GPW741"/>
      <c r="GPX741"/>
      <c r="GPY741"/>
      <c r="GPZ741"/>
      <c r="GQA741"/>
      <c r="GQB741"/>
      <c r="GQC741"/>
      <c r="GQD741"/>
      <c r="GQE741"/>
      <c r="GQF741"/>
      <c r="GQG741"/>
      <c r="GQH741"/>
      <c r="GQI741"/>
      <c r="GQJ741"/>
      <c r="GQK741"/>
      <c r="GQL741"/>
      <c r="GQM741"/>
      <c r="GQN741"/>
      <c r="GQO741"/>
      <c r="GQP741"/>
      <c r="GQQ741"/>
      <c r="GQR741"/>
      <c r="GQS741"/>
      <c r="GQT741"/>
      <c r="GQU741"/>
      <c r="GQV741"/>
      <c r="GQW741"/>
      <c r="GQX741"/>
      <c r="GQY741"/>
      <c r="GQZ741"/>
      <c r="GRA741"/>
      <c r="GRB741"/>
      <c r="GRC741"/>
      <c r="GRD741"/>
      <c r="GRE741"/>
      <c r="GRF741"/>
      <c r="GRG741"/>
      <c r="GRH741"/>
      <c r="GRI741"/>
      <c r="GRJ741"/>
      <c r="GRK741"/>
      <c r="GRL741"/>
      <c r="GRM741"/>
      <c r="GRN741"/>
      <c r="GRO741"/>
      <c r="GRP741"/>
      <c r="GRQ741"/>
      <c r="GRR741"/>
      <c r="GRS741"/>
      <c r="GRT741"/>
      <c r="GRU741"/>
      <c r="GRV741"/>
      <c r="GRW741"/>
      <c r="GRX741"/>
      <c r="GRY741"/>
      <c r="GRZ741"/>
      <c r="GSA741"/>
      <c r="GSB741"/>
      <c r="GSC741"/>
      <c r="GSD741"/>
      <c r="GSE741"/>
      <c r="GSF741"/>
      <c r="GSG741"/>
      <c r="GSH741"/>
      <c r="GSI741"/>
      <c r="GSJ741"/>
      <c r="GSK741"/>
      <c r="GSL741"/>
      <c r="GSM741"/>
      <c r="GSN741"/>
      <c r="GSO741"/>
      <c r="GSP741"/>
      <c r="GSQ741"/>
      <c r="GSR741"/>
      <c r="GSS741"/>
      <c r="GST741"/>
      <c r="GSU741"/>
      <c r="GSV741"/>
      <c r="GSW741"/>
      <c r="GSX741"/>
      <c r="GSY741"/>
      <c r="GSZ741"/>
      <c r="GTA741"/>
      <c r="GTB741"/>
      <c r="GTC741"/>
      <c r="GTD741"/>
      <c r="GTE741"/>
      <c r="GTF741"/>
      <c r="GTG741"/>
      <c r="GTH741"/>
      <c r="GTI741"/>
      <c r="GTJ741"/>
      <c r="GTK741"/>
      <c r="GTL741"/>
      <c r="GTM741"/>
      <c r="GTN741"/>
      <c r="GTO741"/>
      <c r="GTP741"/>
      <c r="GTQ741"/>
      <c r="GTR741"/>
      <c r="GTS741"/>
      <c r="GTT741"/>
      <c r="GTU741"/>
      <c r="GTV741"/>
      <c r="GTW741"/>
      <c r="GTX741"/>
      <c r="GTY741"/>
      <c r="GTZ741"/>
      <c r="GUA741"/>
      <c r="GUB741"/>
      <c r="GUC741"/>
      <c r="GUD741"/>
      <c r="GUE741"/>
      <c r="GUF741"/>
      <c r="GUG741"/>
      <c r="GUH741"/>
      <c r="GUI741"/>
      <c r="GUJ741"/>
      <c r="GUK741"/>
      <c r="GUL741"/>
      <c r="GUM741"/>
      <c r="GUN741"/>
      <c r="GUO741"/>
      <c r="GUP741"/>
      <c r="GUQ741"/>
      <c r="GUR741"/>
      <c r="GUS741"/>
      <c r="GUT741"/>
      <c r="GUU741"/>
      <c r="GUV741"/>
      <c r="GUW741"/>
      <c r="GUX741"/>
      <c r="GUY741"/>
      <c r="GUZ741"/>
      <c r="GVA741"/>
      <c r="GVB741"/>
      <c r="GVC741"/>
      <c r="GVD741"/>
      <c r="GVE741"/>
      <c r="GVF741"/>
      <c r="GVG741"/>
      <c r="GVH741"/>
      <c r="GVI741"/>
      <c r="GVJ741"/>
      <c r="GVK741"/>
      <c r="GVL741"/>
      <c r="GVM741"/>
      <c r="GVN741"/>
      <c r="GVO741"/>
      <c r="GVP741"/>
      <c r="GVQ741"/>
      <c r="GVR741"/>
      <c r="GVS741"/>
      <c r="GVT741"/>
      <c r="GVU741"/>
      <c r="GVV741"/>
      <c r="GVW741"/>
      <c r="GVX741"/>
      <c r="GVY741"/>
      <c r="GVZ741"/>
      <c r="GWA741"/>
      <c r="GWB741"/>
      <c r="GWC741"/>
      <c r="GWD741"/>
      <c r="GWE741"/>
      <c r="GWF741"/>
      <c r="GWG741"/>
      <c r="GWH741"/>
      <c r="GWI741"/>
      <c r="GWJ741"/>
      <c r="GWK741"/>
      <c r="GWL741"/>
      <c r="GWM741"/>
      <c r="GWN741"/>
      <c r="GWO741"/>
      <c r="GWP741"/>
      <c r="GWQ741"/>
      <c r="GWR741"/>
      <c r="GWS741"/>
      <c r="GWT741"/>
      <c r="GWU741"/>
      <c r="GWV741"/>
      <c r="GWW741"/>
      <c r="GWX741"/>
      <c r="GWY741"/>
      <c r="GWZ741"/>
      <c r="GXA741"/>
      <c r="GXB741"/>
      <c r="GXC741"/>
      <c r="GXD741"/>
      <c r="GXE741"/>
      <c r="GXF741"/>
      <c r="GXG741"/>
      <c r="GXH741"/>
      <c r="GXI741"/>
      <c r="GXJ741"/>
      <c r="GXK741"/>
      <c r="GXL741"/>
      <c r="GXM741"/>
      <c r="GXN741"/>
      <c r="GXO741"/>
      <c r="GXP741"/>
      <c r="GXQ741"/>
      <c r="GXR741"/>
      <c r="GXS741"/>
      <c r="GXT741"/>
      <c r="GXU741"/>
      <c r="GXV741"/>
      <c r="GXW741"/>
      <c r="GXX741"/>
      <c r="GXY741"/>
      <c r="GXZ741"/>
      <c r="GYA741"/>
      <c r="GYB741"/>
      <c r="GYC741"/>
      <c r="GYD741"/>
      <c r="GYE741"/>
      <c r="GYF741"/>
      <c r="GYG741"/>
      <c r="GYH741"/>
      <c r="GYI741"/>
      <c r="GYJ741"/>
      <c r="GYK741"/>
      <c r="GYL741"/>
      <c r="GYM741"/>
      <c r="GYN741"/>
      <c r="GYO741"/>
      <c r="GYP741"/>
      <c r="GYQ741"/>
      <c r="GYR741"/>
      <c r="GYS741"/>
      <c r="GYT741"/>
      <c r="GYU741"/>
      <c r="GYV741"/>
      <c r="GYW741"/>
      <c r="GYX741"/>
      <c r="GYY741"/>
      <c r="GYZ741"/>
      <c r="GZA741"/>
      <c r="GZB741"/>
      <c r="GZC741"/>
      <c r="GZD741"/>
      <c r="GZE741"/>
      <c r="GZF741"/>
      <c r="GZG741"/>
      <c r="GZH741"/>
      <c r="GZI741"/>
      <c r="GZJ741"/>
      <c r="GZK741"/>
      <c r="GZL741"/>
      <c r="GZM741"/>
      <c r="GZN741"/>
      <c r="GZO741"/>
      <c r="GZP741"/>
      <c r="GZQ741"/>
      <c r="GZR741"/>
      <c r="GZS741"/>
      <c r="GZT741"/>
      <c r="GZU741"/>
      <c r="GZV741"/>
      <c r="GZW741"/>
      <c r="GZX741"/>
      <c r="GZY741"/>
      <c r="GZZ741"/>
      <c r="HAA741"/>
      <c r="HAB741"/>
      <c r="HAC741"/>
      <c r="HAD741"/>
      <c r="HAE741"/>
      <c r="HAF741"/>
      <c r="HAG741"/>
      <c r="HAH741"/>
      <c r="HAI741"/>
      <c r="HAJ741"/>
      <c r="HAK741"/>
      <c r="HAL741"/>
      <c r="HAM741"/>
      <c r="HAN741"/>
      <c r="HAO741"/>
      <c r="HAP741"/>
      <c r="HAQ741"/>
      <c r="HAR741"/>
      <c r="HAS741"/>
      <c r="HAT741"/>
      <c r="HAU741"/>
      <c r="HAV741"/>
      <c r="HAW741"/>
      <c r="HAX741"/>
      <c r="HAY741"/>
      <c r="HAZ741"/>
      <c r="HBA741"/>
      <c r="HBB741"/>
      <c r="HBC741"/>
      <c r="HBD741"/>
      <c r="HBE741"/>
      <c r="HBF741"/>
      <c r="HBG741"/>
      <c r="HBH741"/>
      <c r="HBI741"/>
      <c r="HBJ741"/>
      <c r="HBK741"/>
      <c r="HBL741"/>
      <c r="HBM741"/>
      <c r="HBN741"/>
      <c r="HBO741"/>
      <c r="HBP741"/>
      <c r="HBQ741"/>
      <c r="HBR741"/>
      <c r="HBS741"/>
      <c r="HBT741"/>
      <c r="HBU741"/>
      <c r="HBV741"/>
      <c r="HBW741"/>
      <c r="HBX741"/>
      <c r="HBY741"/>
      <c r="HBZ741"/>
      <c r="HCA741"/>
      <c r="HCB741"/>
      <c r="HCC741"/>
      <c r="HCD741"/>
      <c r="HCE741"/>
      <c r="HCF741"/>
      <c r="HCG741"/>
      <c r="HCH741"/>
      <c r="HCI741"/>
      <c r="HCJ741"/>
      <c r="HCK741"/>
      <c r="HCL741"/>
      <c r="HCM741"/>
      <c r="HCN741"/>
      <c r="HCO741"/>
      <c r="HCP741"/>
      <c r="HCQ741"/>
      <c r="HCR741"/>
      <c r="HCS741"/>
      <c r="HCT741"/>
      <c r="HCU741"/>
      <c r="HCV741"/>
      <c r="HCW741"/>
      <c r="HCX741"/>
      <c r="HCY741"/>
      <c r="HCZ741"/>
      <c r="HDA741"/>
      <c r="HDB741"/>
      <c r="HDC741"/>
      <c r="HDD741"/>
      <c r="HDE741"/>
      <c r="HDF741"/>
      <c r="HDG741"/>
      <c r="HDH741"/>
      <c r="HDI741"/>
      <c r="HDJ741"/>
      <c r="HDK741"/>
      <c r="HDL741"/>
      <c r="HDM741"/>
      <c r="HDN741"/>
      <c r="HDO741"/>
      <c r="HDP741"/>
      <c r="HDQ741"/>
      <c r="HDR741"/>
      <c r="HDS741"/>
      <c r="HDT741"/>
      <c r="HDU741"/>
      <c r="HDV741"/>
      <c r="HDW741"/>
      <c r="HDX741"/>
      <c r="HDY741"/>
      <c r="HDZ741"/>
      <c r="HEA741"/>
      <c r="HEB741"/>
      <c r="HEC741"/>
      <c r="HED741"/>
      <c r="HEE741"/>
      <c r="HEF741"/>
      <c r="HEG741"/>
      <c r="HEH741"/>
      <c r="HEI741"/>
      <c r="HEJ741"/>
      <c r="HEK741"/>
      <c r="HEL741"/>
      <c r="HEM741"/>
      <c r="HEN741"/>
      <c r="HEO741"/>
      <c r="HEP741"/>
      <c r="HEQ741"/>
      <c r="HER741"/>
      <c r="HES741"/>
      <c r="HET741"/>
      <c r="HEU741"/>
      <c r="HEV741"/>
      <c r="HEW741"/>
      <c r="HEX741"/>
      <c r="HEY741"/>
      <c r="HEZ741"/>
      <c r="HFA741"/>
      <c r="HFB741"/>
      <c r="HFC741"/>
      <c r="HFD741"/>
      <c r="HFE741"/>
      <c r="HFF741"/>
      <c r="HFG741"/>
      <c r="HFH741"/>
      <c r="HFI741"/>
      <c r="HFJ741"/>
      <c r="HFK741"/>
      <c r="HFL741"/>
      <c r="HFM741"/>
      <c r="HFN741"/>
      <c r="HFO741"/>
      <c r="HFP741"/>
      <c r="HFQ741"/>
      <c r="HFR741"/>
      <c r="HFS741"/>
      <c r="HFT741"/>
      <c r="HFU741"/>
      <c r="HFV741"/>
      <c r="HFW741"/>
      <c r="HFX741"/>
      <c r="HFY741"/>
      <c r="HFZ741"/>
      <c r="HGA741"/>
      <c r="HGB741"/>
      <c r="HGC741"/>
      <c r="HGD741"/>
      <c r="HGE741"/>
      <c r="HGF741"/>
      <c r="HGG741"/>
      <c r="HGH741"/>
      <c r="HGI741"/>
      <c r="HGJ741"/>
      <c r="HGK741"/>
      <c r="HGL741"/>
      <c r="HGM741"/>
      <c r="HGN741"/>
      <c r="HGO741"/>
      <c r="HGP741"/>
      <c r="HGQ741"/>
      <c r="HGR741"/>
      <c r="HGS741"/>
      <c r="HGT741"/>
      <c r="HGU741"/>
      <c r="HGV741"/>
      <c r="HGW741"/>
      <c r="HGX741"/>
      <c r="HGY741"/>
      <c r="HGZ741"/>
      <c r="HHA741"/>
      <c r="HHB741"/>
      <c r="HHC741"/>
      <c r="HHD741"/>
      <c r="HHE741"/>
      <c r="HHF741"/>
      <c r="HHG741"/>
      <c r="HHH741"/>
      <c r="HHI741"/>
      <c r="HHJ741"/>
      <c r="HHK741"/>
      <c r="HHL741"/>
      <c r="HHM741"/>
      <c r="HHN741"/>
      <c r="HHO741"/>
      <c r="HHP741"/>
      <c r="HHQ741"/>
      <c r="HHR741"/>
      <c r="HHS741"/>
      <c r="HHT741"/>
      <c r="HHU741"/>
      <c r="HHV741"/>
      <c r="HHW741"/>
      <c r="HHX741"/>
      <c r="HHY741"/>
      <c r="HHZ741"/>
      <c r="HIA741"/>
      <c r="HIB741"/>
      <c r="HIC741"/>
      <c r="HID741"/>
      <c r="HIE741"/>
      <c r="HIF741"/>
      <c r="HIG741"/>
      <c r="HIH741"/>
      <c r="HII741"/>
      <c r="HIJ741"/>
      <c r="HIK741"/>
      <c r="HIL741"/>
      <c r="HIM741"/>
      <c r="HIN741"/>
      <c r="HIO741"/>
      <c r="HIP741"/>
      <c r="HIQ741"/>
      <c r="HIR741"/>
      <c r="HIS741"/>
      <c r="HIT741"/>
      <c r="HIU741"/>
      <c r="HIV741"/>
      <c r="HIW741"/>
      <c r="HIX741"/>
      <c r="HIY741"/>
      <c r="HIZ741"/>
      <c r="HJA741"/>
      <c r="HJB741"/>
      <c r="HJC741"/>
      <c r="HJD741"/>
      <c r="HJE741"/>
      <c r="HJF741"/>
      <c r="HJG741"/>
      <c r="HJH741"/>
      <c r="HJI741"/>
      <c r="HJJ741"/>
      <c r="HJK741"/>
      <c r="HJL741"/>
      <c r="HJM741"/>
      <c r="HJN741"/>
      <c r="HJO741"/>
      <c r="HJP741"/>
      <c r="HJQ741"/>
      <c r="HJR741"/>
      <c r="HJS741"/>
      <c r="HJT741"/>
      <c r="HJU741"/>
      <c r="HJV741"/>
      <c r="HJW741"/>
      <c r="HJX741"/>
      <c r="HJY741"/>
      <c r="HJZ741"/>
      <c r="HKA741"/>
      <c r="HKB741"/>
      <c r="HKC741"/>
      <c r="HKD741"/>
      <c r="HKE741"/>
      <c r="HKF741"/>
      <c r="HKG741"/>
      <c r="HKH741"/>
      <c r="HKI741"/>
      <c r="HKJ741"/>
      <c r="HKK741"/>
      <c r="HKL741"/>
      <c r="HKM741"/>
      <c r="HKN741"/>
      <c r="HKO741"/>
      <c r="HKP741"/>
      <c r="HKQ741"/>
      <c r="HKR741"/>
      <c r="HKS741"/>
      <c r="HKT741"/>
      <c r="HKU741"/>
      <c r="HKV741"/>
      <c r="HKW741"/>
      <c r="HKX741"/>
      <c r="HKY741"/>
      <c r="HKZ741"/>
      <c r="HLA741"/>
      <c r="HLB741"/>
      <c r="HLC741"/>
      <c r="HLD741"/>
      <c r="HLE741"/>
      <c r="HLF741"/>
      <c r="HLG741"/>
      <c r="HLH741"/>
      <c r="HLI741"/>
      <c r="HLJ741"/>
      <c r="HLK741"/>
      <c r="HLL741"/>
      <c r="HLM741"/>
      <c r="HLN741"/>
      <c r="HLO741"/>
      <c r="HLP741"/>
      <c r="HLQ741"/>
      <c r="HLR741"/>
      <c r="HLS741"/>
      <c r="HLT741"/>
      <c r="HLU741"/>
      <c r="HLV741"/>
      <c r="HLW741"/>
      <c r="HLX741"/>
      <c r="HLY741"/>
      <c r="HLZ741"/>
      <c r="HMA741"/>
      <c r="HMB741"/>
      <c r="HMC741"/>
      <c r="HMD741"/>
      <c r="HME741"/>
      <c r="HMF741"/>
      <c r="HMG741"/>
      <c r="HMH741"/>
      <c r="HMI741"/>
      <c r="HMJ741"/>
      <c r="HMK741"/>
      <c r="HML741"/>
      <c r="HMM741"/>
      <c r="HMN741"/>
      <c r="HMO741"/>
      <c r="HMP741"/>
      <c r="HMQ741"/>
      <c r="HMR741"/>
      <c r="HMS741"/>
      <c r="HMT741"/>
      <c r="HMU741"/>
      <c r="HMV741"/>
      <c r="HMW741"/>
      <c r="HMX741"/>
      <c r="HMY741"/>
      <c r="HMZ741"/>
      <c r="HNA741"/>
      <c r="HNB741"/>
      <c r="HNC741"/>
      <c r="HND741"/>
      <c r="HNE741"/>
      <c r="HNF741"/>
      <c r="HNG741"/>
      <c r="HNH741"/>
      <c r="HNI741"/>
      <c r="HNJ741"/>
      <c r="HNK741"/>
      <c r="HNL741"/>
      <c r="HNM741"/>
      <c r="HNN741"/>
      <c r="HNO741"/>
      <c r="HNP741"/>
      <c r="HNQ741"/>
      <c r="HNR741"/>
      <c r="HNS741"/>
      <c r="HNT741"/>
      <c r="HNU741"/>
      <c r="HNV741"/>
      <c r="HNW741"/>
      <c r="HNX741"/>
      <c r="HNY741"/>
      <c r="HNZ741"/>
      <c r="HOA741"/>
      <c r="HOB741"/>
      <c r="HOC741"/>
      <c r="HOD741"/>
      <c r="HOE741"/>
      <c r="HOF741"/>
      <c r="HOG741"/>
      <c r="HOH741"/>
      <c r="HOI741"/>
      <c r="HOJ741"/>
      <c r="HOK741"/>
      <c r="HOL741"/>
      <c r="HOM741"/>
      <c r="HON741"/>
      <c r="HOO741"/>
      <c r="HOP741"/>
      <c r="HOQ741"/>
      <c r="HOR741"/>
      <c r="HOS741"/>
      <c r="HOT741"/>
      <c r="HOU741"/>
      <c r="HOV741"/>
      <c r="HOW741"/>
      <c r="HOX741"/>
      <c r="HOY741"/>
      <c r="HOZ741"/>
      <c r="HPA741"/>
      <c r="HPB741"/>
      <c r="HPC741"/>
      <c r="HPD741"/>
      <c r="HPE741"/>
      <c r="HPF741"/>
      <c r="HPG741"/>
      <c r="HPH741"/>
      <c r="HPI741"/>
      <c r="HPJ741"/>
      <c r="HPK741"/>
      <c r="HPL741"/>
      <c r="HPM741"/>
      <c r="HPN741"/>
      <c r="HPO741"/>
      <c r="HPP741"/>
      <c r="HPQ741"/>
      <c r="HPR741"/>
      <c r="HPS741"/>
      <c r="HPT741"/>
      <c r="HPU741"/>
      <c r="HPV741"/>
      <c r="HPW741"/>
      <c r="HPX741"/>
      <c r="HPY741"/>
      <c r="HPZ741"/>
      <c r="HQA741"/>
      <c r="HQB741"/>
      <c r="HQC741"/>
      <c r="HQD741"/>
      <c r="HQE741"/>
      <c r="HQF741"/>
      <c r="HQG741"/>
      <c r="HQH741"/>
      <c r="HQI741"/>
      <c r="HQJ741"/>
      <c r="HQK741"/>
      <c r="HQL741"/>
      <c r="HQM741"/>
      <c r="HQN741"/>
      <c r="HQO741"/>
      <c r="HQP741"/>
      <c r="HQQ741"/>
      <c r="HQR741"/>
      <c r="HQS741"/>
      <c r="HQT741"/>
      <c r="HQU741"/>
      <c r="HQV741"/>
      <c r="HQW741"/>
      <c r="HQX741"/>
      <c r="HQY741"/>
      <c r="HQZ741"/>
      <c r="HRA741"/>
      <c r="HRB741"/>
      <c r="HRC741"/>
      <c r="HRD741"/>
      <c r="HRE741"/>
      <c r="HRF741"/>
      <c r="HRG741"/>
      <c r="HRH741"/>
      <c r="HRI741"/>
      <c r="HRJ741"/>
      <c r="HRK741"/>
      <c r="HRL741"/>
      <c r="HRM741"/>
      <c r="HRN741"/>
      <c r="HRO741"/>
      <c r="HRP741"/>
      <c r="HRQ741"/>
      <c r="HRR741"/>
      <c r="HRS741"/>
      <c r="HRT741"/>
      <c r="HRU741"/>
      <c r="HRV741"/>
      <c r="HRW741"/>
      <c r="HRX741"/>
      <c r="HRY741"/>
      <c r="HRZ741"/>
      <c r="HSA741"/>
      <c r="HSB741"/>
      <c r="HSC741"/>
      <c r="HSD741"/>
      <c r="HSE741"/>
      <c r="HSF741"/>
      <c r="HSG741"/>
      <c r="HSH741"/>
      <c r="HSI741"/>
      <c r="HSJ741"/>
      <c r="HSK741"/>
      <c r="HSL741"/>
      <c r="HSM741"/>
      <c r="HSN741"/>
      <c r="HSO741"/>
      <c r="HSP741"/>
      <c r="HSQ741"/>
      <c r="HSR741"/>
      <c r="HSS741"/>
      <c r="HST741"/>
      <c r="HSU741"/>
      <c r="HSV741"/>
      <c r="HSW741"/>
      <c r="HSX741"/>
      <c r="HSY741"/>
      <c r="HSZ741"/>
      <c r="HTA741"/>
      <c r="HTB741"/>
      <c r="HTC741"/>
      <c r="HTD741"/>
      <c r="HTE741"/>
      <c r="HTF741"/>
      <c r="HTG741"/>
      <c r="HTH741"/>
      <c r="HTI741"/>
      <c r="HTJ741"/>
      <c r="HTK741"/>
      <c r="HTL741"/>
      <c r="HTM741"/>
      <c r="HTN741"/>
      <c r="HTO741"/>
      <c r="HTP741"/>
      <c r="HTQ741"/>
      <c r="HTR741"/>
      <c r="HTS741"/>
      <c r="HTT741"/>
      <c r="HTU741"/>
      <c r="HTV741"/>
      <c r="HTW741"/>
      <c r="HTX741"/>
      <c r="HTY741"/>
      <c r="HTZ741"/>
      <c r="HUA741"/>
      <c r="HUB741"/>
      <c r="HUC741"/>
      <c r="HUD741"/>
      <c r="HUE741"/>
      <c r="HUF741"/>
      <c r="HUG741"/>
      <c r="HUH741"/>
      <c r="HUI741"/>
      <c r="HUJ741"/>
      <c r="HUK741"/>
      <c r="HUL741"/>
      <c r="HUM741"/>
      <c r="HUN741"/>
      <c r="HUO741"/>
      <c r="HUP741"/>
      <c r="HUQ741"/>
      <c r="HUR741"/>
      <c r="HUS741"/>
      <c r="HUT741"/>
      <c r="HUU741"/>
      <c r="HUV741"/>
      <c r="HUW741"/>
      <c r="HUX741"/>
      <c r="HUY741"/>
      <c r="HUZ741"/>
      <c r="HVA741"/>
      <c r="HVB741"/>
      <c r="HVC741"/>
      <c r="HVD741"/>
      <c r="HVE741"/>
      <c r="HVF741"/>
      <c r="HVG741"/>
      <c r="HVH741"/>
      <c r="HVI741"/>
      <c r="HVJ741"/>
      <c r="HVK741"/>
      <c r="HVL741"/>
      <c r="HVM741"/>
      <c r="HVN741"/>
      <c r="HVO741"/>
      <c r="HVP741"/>
      <c r="HVQ741"/>
      <c r="HVR741"/>
      <c r="HVS741"/>
      <c r="HVT741"/>
      <c r="HVU741"/>
      <c r="HVV741"/>
      <c r="HVW741"/>
      <c r="HVX741"/>
      <c r="HVY741"/>
      <c r="HVZ741"/>
      <c r="HWA741"/>
      <c r="HWB741"/>
      <c r="HWC741"/>
      <c r="HWD741"/>
      <c r="HWE741"/>
      <c r="HWF741"/>
      <c r="HWG741"/>
      <c r="HWH741"/>
      <c r="HWI741"/>
      <c r="HWJ741"/>
      <c r="HWK741"/>
      <c r="HWL741"/>
      <c r="HWM741"/>
      <c r="HWN741"/>
      <c r="HWO741"/>
      <c r="HWP741"/>
      <c r="HWQ741"/>
      <c r="HWR741"/>
      <c r="HWS741"/>
      <c r="HWT741"/>
      <c r="HWU741"/>
      <c r="HWV741"/>
      <c r="HWW741"/>
      <c r="HWX741"/>
      <c r="HWY741"/>
      <c r="HWZ741"/>
      <c r="HXA741"/>
      <c r="HXB741"/>
      <c r="HXC741"/>
      <c r="HXD741"/>
      <c r="HXE741"/>
      <c r="HXF741"/>
      <c r="HXG741"/>
      <c r="HXH741"/>
      <c r="HXI741"/>
      <c r="HXJ741"/>
      <c r="HXK741"/>
      <c r="HXL741"/>
      <c r="HXM741"/>
      <c r="HXN741"/>
      <c r="HXO741"/>
      <c r="HXP741"/>
      <c r="HXQ741"/>
      <c r="HXR741"/>
      <c r="HXS741"/>
      <c r="HXT741"/>
      <c r="HXU741"/>
      <c r="HXV741"/>
      <c r="HXW741"/>
      <c r="HXX741"/>
      <c r="HXY741"/>
      <c r="HXZ741"/>
      <c r="HYA741"/>
      <c r="HYB741"/>
      <c r="HYC741"/>
      <c r="HYD741"/>
      <c r="HYE741"/>
      <c r="HYF741"/>
      <c r="HYG741"/>
      <c r="HYH741"/>
      <c r="HYI741"/>
      <c r="HYJ741"/>
      <c r="HYK741"/>
      <c r="HYL741"/>
      <c r="HYM741"/>
      <c r="HYN741"/>
      <c r="HYO741"/>
      <c r="HYP741"/>
      <c r="HYQ741"/>
      <c r="HYR741"/>
      <c r="HYS741"/>
      <c r="HYT741"/>
      <c r="HYU741"/>
      <c r="HYV741"/>
      <c r="HYW741"/>
      <c r="HYX741"/>
      <c r="HYY741"/>
      <c r="HYZ741"/>
      <c r="HZA741"/>
      <c r="HZB741"/>
      <c r="HZC741"/>
      <c r="HZD741"/>
      <c r="HZE741"/>
      <c r="HZF741"/>
      <c r="HZG741"/>
      <c r="HZH741"/>
      <c r="HZI741"/>
      <c r="HZJ741"/>
      <c r="HZK741"/>
      <c r="HZL741"/>
      <c r="HZM741"/>
      <c r="HZN741"/>
      <c r="HZO741"/>
      <c r="HZP741"/>
      <c r="HZQ741"/>
      <c r="HZR741"/>
      <c r="HZS741"/>
      <c r="HZT741"/>
      <c r="HZU741"/>
      <c r="HZV741"/>
      <c r="HZW741"/>
      <c r="HZX741"/>
      <c r="HZY741"/>
      <c r="HZZ741"/>
      <c r="IAA741"/>
      <c r="IAB741"/>
      <c r="IAC741"/>
      <c r="IAD741"/>
      <c r="IAE741"/>
      <c r="IAF741"/>
      <c r="IAG741"/>
      <c r="IAH741"/>
      <c r="IAI741"/>
      <c r="IAJ741"/>
      <c r="IAK741"/>
      <c r="IAL741"/>
      <c r="IAM741"/>
      <c r="IAN741"/>
      <c r="IAO741"/>
      <c r="IAP741"/>
      <c r="IAQ741"/>
      <c r="IAR741"/>
      <c r="IAS741"/>
      <c r="IAT741"/>
      <c r="IAU741"/>
      <c r="IAV741"/>
      <c r="IAW741"/>
      <c r="IAX741"/>
      <c r="IAY741"/>
      <c r="IAZ741"/>
      <c r="IBA741"/>
      <c r="IBB741"/>
      <c r="IBC741"/>
      <c r="IBD741"/>
      <c r="IBE741"/>
      <c r="IBF741"/>
      <c r="IBG741"/>
      <c r="IBH741"/>
      <c r="IBI741"/>
      <c r="IBJ741"/>
      <c r="IBK741"/>
      <c r="IBL741"/>
      <c r="IBM741"/>
      <c r="IBN741"/>
      <c r="IBO741"/>
      <c r="IBP741"/>
      <c r="IBQ741"/>
      <c r="IBR741"/>
      <c r="IBS741"/>
      <c r="IBT741"/>
      <c r="IBU741"/>
      <c r="IBV741"/>
      <c r="IBW741"/>
      <c r="IBX741"/>
      <c r="IBY741"/>
      <c r="IBZ741"/>
      <c r="ICA741"/>
      <c r="ICB741"/>
      <c r="ICC741"/>
      <c r="ICD741"/>
      <c r="ICE741"/>
      <c r="ICF741"/>
      <c r="ICG741"/>
      <c r="ICH741"/>
      <c r="ICI741"/>
      <c r="ICJ741"/>
      <c r="ICK741"/>
      <c r="ICL741"/>
      <c r="ICM741"/>
      <c r="ICN741"/>
      <c r="ICO741"/>
      <c r="ICP741"/>
      <c r="ICQ741"/>
      <c r="ICR741"/>
      <c r="ICS741"/>
      <c r="ICT741"/>
      <c r="ICU741"/>
      <c r="ICV741"/>
      <c r="ICW741"/>
      <c r="ICX741"/>
      <c r="ICY741"/>
      <c r="ICZ741"/>
      <c r="IDA741"/>
      <c r="IDB741"/>
      <c r="IDC741"/>
      <c r="IDD741"/>
      <c r="IDE741"/>
      <c r="IDF741"/>
      <c r="IDG741"/>
      <c r="IDH741"/>
      <c r="IDI741"/>
      <c r="IDJ741"/>
      <c r="IDK741"/>
      <c r="IDL741"/>
      <c r="IDM741"/>
      <c r="IDN741"/>
      <c r="IDO741"/>
      <c r="IDP741"/>
      <c r="IDQ741"/>
      <c r="IDR741"/>
      <c r="IDS741"/>
      <c r="IDT741"/>
      <c r="IDU741"/>
      <c r="IDV741"/>
      <c r="IDW741"/>
      <c r="IDX741"/>
      <c r="IDY741"/>
      <c r="IDZ741"/>
      <c r="IEA741"/>
      <c r="IEB741"/>
      <c r="IEC741"/>
      <c r="IED741"/>
      <c r="IEE741"/>
      <c r="IEF741"/>
      <c r="IEG741"/>
      <c r="IEH741"/>
      <c r="IEI741"/>
      <c r="IEJ741"/>
      <c r="IEK741"/>
      <c r="IEL741"/>
      <c r="IEM741"/>
      <c r="IEN741"/>
      <c r="IEO741"/>
      <c r="IEP741"/>
      <c r="IEQ741"/>
      <c r="IER741"/>
      <c r="IES741"/>
      <c r="IET741"/>
      <c r="IEU741"/>
      <c r="IEV741"/>
      <c r="IEW741"/>
      <c r="IEX741"/>
      <c r="IEY741"/>
      <c r="IEZ741"/>
      <c r="IFA741"/>
      <c r="IFB741"/>
      <c r="IFC741"/>
      <c r="IFD741"/>
      <c r="IFE741"/>
      <c r="IFF741"/>
      <c r="IFG741"/>
      <c r="IFH741"/>
      <c r="IFI741"/>
      <c r="IFJ741"/>
      <c r="IFK741"/>
      <c r="IFL741"/>
      <c r="IFM741"/>
      <c r="IFN741"/>
      <c r="IFO741"/>
      <c r="IFP741"/>
      <c r="IFQ741"/>
      <c r="IFR741"/>
      <c r="IFS741"/>
      <c r="IFT741"/>
      <c r="IFU741"/>
      <c r="IFV741"/>
      <c r="IFW741"/>
      <c r="IFX741"/>
      <c r="IFY741"/>
      <c r="IFZ741"/>
      <c r="IGA741"/>
      <c r="IGB741"/>
      <c r="IGC741"/>
      <c r="IGD741"/>
      <c r="IGE741"/>
      <c r="IGF741"/>
      <c r="IGG741"/>
      <c r="IGH741"/>
      <c r="IGI741"/>
      <c r="IGJ741"/>
      <c r="IGK741"/>
      <c r="IGL741"/>
      <c r="IGM741"/>
      <c r="IGN741"/>
      <c r="IGO741"/>
      <c r="IGP741"/>
      <c r="IGQ741"/>
      <c r="IGR741"/>
      <c r="IGS741"/>
      <c r="IGT741"/>
      <c r="IGU741"/>
      <c r="IGV741"/>
      <c r="IGW741"/>
      <c r="IGX741"/>
      <c r="IGY741"/>
      <c r="IGZ741"/>
      <c r="IHA741"/>
      <c r="IHB741"/>
      <c r="IHC741"/>
      <c r="IHD741"/>
      <c r="IHE741"/>
      <c r="IHF741"/>
      <c r="IHG741"/>
      <c r="IHH741"/>
      <c r="IHI741"/>
      <c r="IHJ741"/>
      <c r="IHK741"/>
      <c r="IHL741"/>
      <c r="IHM741"/>
      <c r="IHN741"/>
      <c r="IHO741"/>
      <c r="IHP741"/>
      <c r="IHQ741"/>
      <c r="IHR741"/>
      <c r="IHS741"/>
      <c r="IHT741"/>
      <c r="IHU741"/>
      <c r="IHV741"/>
      <c r="IHW741"/>
      <c r="IHX741"/>
      <c r="IHY741"/>
      <c r="IHZ741"/>
      <c r="IIA741"/>
      <c r="IIB741"/>
      <c r="IIC741"/>
      <c r="IID741"/>
      <c r="IIE741"/>
      <c r="IIF741"/>
      <c r="IIG741"/>
      <c r="IIH741"/>
      <c r="III741"/>
      <c r="IIJ741"/>
      <c r="IIK741"/>
      <c r="IIL741"/>
      <c r="IIM741"/>
      <c r="IIN741"/>
      <c r="IIO741"/>
      <c r="IIP741"/>
      <c r="IIQ741"/>
      <c r="IIR741"/>
      <c r="IIS741"/>
      <c r="IIT741"/>
      <c r="IIU741"/>
      <c r="IIV741"/>
      <c r="IIW741"/>
      <c r="IIX741"/>
      <c r="IIY741"/>
      <c r="IIZ741"/>
      <c r="IJA741"/>
      <c r="IJB741"/>
      <c r="IJC741"/>
      <c r="IJD741"/>
      <c r="IJE741"/>
      <c r="IJF741"/>
      <c r="IJG741"/>
      <c r="IJH741"/>
      <c r="IJI741"/>
      <c r="IJJ741"/>
      <c r="IJK741"/>
      <c r="IJL741"/>
      <c r="IJM741"/>
      <c r="IJN741"/>
      <c r="IJO741"/>
      <c r="IJP741"/>
      <c r="IJQ741"/>
      <c r="IJR741"/>
      <c r="IJS741"/>
      <c r="IJT741"/>
      <c r="IJU741"/>
      <c r="IJV741"/>
      <c r="IJW741"/>
      <c r="IJX741"/>
      <c r="IJY741"/>
      <c r="IJZ741"/>
      <c r="IKA741"/>
      <c r="IKB741"/>
      <c r="IKC741"/>
      <c r="IKD741"/>
      <c r="IKE741"/>
      <c r="IKF741"/>
      <c r="IKG741"/>
      <c r="IKH741"/>
      <c r="IKI741"/>
      <c r="IKJ741"/>
      <c r="IKK741"/>
      <c r="IKL741"/>
      <c r="IKM741"/>
      <c r="IKN741"/>
      <c r="IKO741"/>
      <c r="IKP741"/>
      <c r="IKQ741"/>
      <c r="IKR741"/>
      <c r="IKS741"/>
      <c r="IKT741"/>
      <c r="IKU741"/>
      <c r="IKV741"/>
      <c r="IKW741"/>
      <c r="IKX741"/>
      <c r="IKY741"/>
      <c r="IKZ741"/>
      <c r="ILA741"/>
      <c r="ILB741"/>
      <c r="ILC741"/>
      <c r="ILD741"/>
      <c r="ILE741"/>
      <c r="ILF741"/>
      <c r="ILG741"/>
      <c r="ILH741"/>
      <c r="ILI741"/>
      <c r="ILJ741"/>
      <c r="ILK741"/>
      <c r="ILL741"/>
      <c r="ILM741"/>
      <c r="ILN741"/>
      <c r="ILO741"/>
      <c r="ILP741"/>
      <c r="ILQ741"/>
      <c r="ILR741"/>
      <c r="ILS741"/>
      <c r="ILT741"/>
      <c r="ILU741"/>
      <c r="ILV741"/>
      <c r="ILW741"/>
      <c r="ILX741"/>
      <c r="ILY741"/>
      <c r="ILZ741"/>
      <c r="IMA741"/>
      <c r="IMB741"/>
      <c r="IMC741"/>
      <c r="IMD741"/>
      <c r="IME741"/>
      <c r="IMF741"/>
      <c r="IMG741"/>
      <c r="IMH741"/>
      <c r="IMI741"/>
      <c r="IMJ741"/>
      <c r="IMK741"/>
      <c r="IML741"/>
      <c r="IMM741"/>
      <c r="IMN741"/>
      <c r="IMO741"/>
      <c r="IMP741"/>
      <c r="IMQ741"/>
      <c r="IMR741"/>
      <c r="IMS741"/>
      <c r="IMT741"/>
      <c r="IMU741"/>
      <c r="IMV741"/>
      <c r="IMW741"/>
      <c r="IMX741"/>
      <c r="IMY741"/>
      <c r="IMZ741"/>
      <c r="INA741"/>
      <c r="INB741"/>
      <c r="INC741"/>
      <c r="IND741"/>
      <c r="INE741"/>
      <c r="INF741"/>
      <c r="ING741"/>
      <c r="INH741"/>
      <c r="INI741"/>
      <c r="INJ741"/>
      <c r="INK741"/>
      <c r="INL741"/>
      <c r="INM741"/>
      <c r="INN741"/>
      <c r="INO741"/>
      <c r="INP741"/>
      <c r="INQ741"/>
      <c r="INR741"/>
      <c r="INS741"/>
      <c r="INT741"/>
      <c r="INU741"/>
      <c r="INV741"/>
      <c r="INW741"/>
      <c r="INX741"/>
      <c r="INY741"/>
      <c r="INZ741"/>
      <c r="IOA741"/>
      <c r="IOB741"/>
      <c r="IOC741"/>
      <c r="IOD741"/>
      <c r="IOE741"/>
      <c r="IOF741"/>
      <c r="IOG741"/>
      <c r="IOH741"/>
      <c r="IOI741"/>
      <c r="IOJ741"/>
      <c r="IOK741"/>
      <c r="IOL741"/>
      <c r="IOM741"/>
      <c r="ION741"/>
      <c r="IOO741"/>
      <c r="IOP741"/>
      <c r="IOQ741"/>
      <c r="IOR741"/>
      <c r="IOS741"/>
      <c r="IOT741"/>
      <c r="IOU741"/>
      <c r="IOV741"/>
      <c r="IOW741"/>
      <c r="IOX741"/>
      <c r="IOY741"/>
      <c r="IOZ741"/>
      <c r="IPA741"/>
      <c r="IPB741"/>
      <c r="IPC741"/>
      <c r="IPD741"/>
      <c r="IPE741"/>
      <c r="IPF741"/>
      <c r="IPG741"/>
      <c r="IPH741"/>
      <c r="IPI741"/>
      <c r="IPJ741"/>
      <c r="IPK741"/>
      <c r="IPL741"/>
      <c r="IPM741"/>
      <c r="IPN741"/>
      <c r="IPO741"/>
      <c r="IPP741"/>
      <c r="IPQ741"/>
      <c r="IPR741"/>
      <c r="IPS741"/>
      <c r="IPT741"/>
      <c r="IPU741"/>
      <c r="IPV741"/>
      <c r="IPW741"/>
      <c r="IPX741"/>
      <c r="IPY741"/>
      <c r="IPZ741"/>
      <c r="IQA741"/>
      <c r="IQB741"/>
      <c r="IQC741"/>
      <c r="IQD741"/>
      <c r="IQE741"/>
      <c r="IQF741"/>
      <c r="IQG741"/>
      <c r="IQH741"/>
      <c r="IQI741"/>
      <c r="IQJ741"/>
      <c r="IQK741"/>
      <c r="IQL741"/>
      <c r="IQM741"/>
      <c r="IQN741"/>
      <c r="IQO741"/>
      <c r="IQP741"/>
      <c r="IQQ741"/>
      <c r="IQR741"/>
      <c r="IQS741"/>
      <c r="IQT741"/>
      <c r="IQU741"/>
      <c r="IQV741"/>
      <c r="IQW741"/>
      <c r="IQX741"/>
      <c r="IQY741"/>
      <c r="IQZ741"/>
      <c r="IRA741"/>
      <c r="IRB741"/>
      <c r="IRC741"/>
      <c r="IRD741"/>
      <c r="IRE741"/>
      <c r="IRF741"/>
      <c r="IRG741"/>
      <c r="IRH741"/>
      <c r="IRI741"/>
      <c r="IRJ741"/>
      <c r="IRK741"/>
      <c r="IRL741"/>
      <c r="IRM741"/>
      <c r="IRN741"/>
      <c r="IRO741"/>
      <c r="IRP741"/>
      <c r="IRQ741"/>
      <c r="IRR741"/>
      <c r="IRS741"/>
      <c r="IRT741"/>
      <c r="IRU741"/>
      <c r="IRV741"/>
      <c r="IRW741"/>
      <c r="IRX741"/>
      <c r="IRY741"/>
      <c r="IRZ741"/>
      <c r="ISA741"/>
      <c r="ISB741"/>
      <c r="ISC741"/>
      <c r="ISD741"/>
      <c r="ISE741"/>
      <c r="ISF741"/>
      <c r="ISG741"/>
      <c r="ISH741"/>
      <c r="ISI741"/>
      <c r="ISJ741"/>
      <c r="ISK741"/>
      <c r="ISL741"/>
      <c r="ISM741"/>
      <c r="ISN741"/>
      <c r="ISO741"/>
      <c r="ISP741"/>
      <c r="ISQ741"/>
      <c r="ISR741"/>
      <c r="ISS741"/>
      <c r="IST741"/>
      <c r="ISU741"/>
      <c r="ISV741"/>
      <c r="ISW741"/>
      <c r="ISX741"/>
      <c r="ISY741"/>
      <c r="ISZ741"/>
      <c r="ITA741"/>
      <c r="ITB741"/>
      <c r="ITC741"/>
      <c r="ITD741"/>
      <c r="ITE741"/>
      <c r="ITF741"/>
      <c r="ITG741"/>
      <c r="ITH741"/>
      <c r="ITI741"/>
      <c r="ITJ741"/>
      <c r="ITK741"/>
      <c r="ITL741"/>
      <c r="ITM741"/>
      <c r="ITN741"/>
      <c r="ITO741"/>
      <c r="ITP741"/>
      <c r="ITQ741"/>
      <c r="ITR741"/>
      <c r="ITS741"/>
      <c r="ITT741"/>
      <c r="ITU741"/>
      <c r="ITV741"/>
      <c r="ITW741"/>
      <c r="ITX741"/>
      <c r="ITY741"/>
      <c r="ITZ741"/>
      <c r="IUA741"/>
      <c r="IUB741"/>
      <c r="IUC741"/>
      <c r="IUD741"/>
      <c r="IUE741"/>
      <c r="IUF741"/>
      <c r="IUG741"/>
      <c r="IUH741"/>
      <c r="IUI741"/>
      <c r="IUJ741"/>
      <c r="IUK741"/>
      <c r="IUL741"/>
      <c r="IUM741"/>
      <c r="IUN741"/>
      <c r="IUO741"/>
      <c r="IUP741"/>
      <c r="IUQ741"/>
      <c r="IUR741"/>
      <c r="IUS741"/>
      <c r="IUT741"/>
      <c r="IUU741"/>
      <c r="IUV741"/>
      <c r="IUW741"/>
      <c r="IUX741"/>
      <c r="IUY741"/>
      <c r="IUZ741"/>
      <c r="IVA741"/>
      <c r="IVB741"/>
      <c r="IVC741"/>
      <c r="IVD741"/>
      <c r="IVE741"/>
      <c r="IVF741"/>
      <c r="IVG741"/>
      <c r="IVH741"/>
      <c r="IVI741"/>
      <c r="IVJ741"/>
      <c r="IVK741"/>
      <c r="IVL741"/>
      <c r="IVM741"/>
      <c r="IVN741"/>
      <c r="IVO741"/>
      <c r="IVP741"/>
      <c r="IVQ741"/>
      <c r="IVR741"/>
      <c r="IVS741"/>
      <c r="IVT741"/>
      <c r="IVU741"/>
      <c r="IVV741"/>
      <c r="IVW741"/>
      <c r="IVX741"/>
      <c r="IVY741"/>
      <c r="IVZ741"/>
      <c r="IWA741"/>
      <c r="IWB741"/>
      <c r="IWC741"/>
      <c r="IWD741"/>
      <c r="IWE741"/>
      <c r="IWF741"/>
      <c r="IWG741"/>
      <c r="IWH741"/>
      <c r="IWI741"/>
      <c r="IWJ741"/>
      <c r="IWK741"/>
      <c r="IWL741"/>
      <c r="IWM741"/>
      <c r="IWN741"/>
      <c r="IWO741"/>
      <c r="IWP741"/>
      <c r="IWQ741"/>
      <c r="IWR741"/>
      <c r="IWS741"/>
      <c r="IWT741"/>
      <c r="IWU741"/>
      <c r="IWV741"/>
      <c r="IWW741"/>
      <c r="IWX741"/>
      <c r="IWY741"/>
      <c r="IWZ741"/>
      <c r="IXA741"/>
      <c r="IXB741"/>
      <c r="IXC741"/>
      <c r="IXD741"/>
      <c r="IXE741"/>
      <c r="IXF741"/>
      <c r="IXG741"/>
      <c r="IXH741"/>
      <c r="IXI741"/>
      <c r="IXJ741"/>
      <c r="IXK741"/>
      <c r="IXL741"/>
      <c r="IXM741"/>
      <c r="IXN741"/>
      <c r="IXO741"/>
      <c r="IXP741"/>
      <c r="IXQ741"/>
      <c r="IXR741"/>
      <c r="IXS741"/>
      <c r="IXT741"/>
      <c r="IXU741"/>
      <c r="IXV741"/>
      <c r="IXW741"/>
      <c r="IXX741"/>
      <c r="IXY741"/>
      <c r="IXZ741"/>
      <c r="IYA741"/>
      <c r="IYB741"/>
      <c r="IYC741"/>
      <c r="IYD741"/>
      <c r="IYE741"/>
      <c r="IYF741"/>
      <c r="IYG741"/>
      <c r="IYH741"/>
      <c r="IYI741"/>
      <c r="IYJ741"/>
      <c r="IYK741"/>
      <c r="IYL741"/>
      <c r="IYM741"/>
      <c r="IYN741"/>
      <c r="IYO741"/>
      <c r="IYP741"/>
      <c r="IYQ741"/>
      <c r="IYR741"/>
      <c r="IYS741"/>
      <c r="IYT741"/>
      <c r="IYU741"/>
      <c r="IYV741"/>
      <c r="IYW741"/>
      <c r="IYX741"/>
      <c r="IYY741"/>
      <c r="IYZ741"/>
      <c r="IZA741"/>
      <c r="IZB741"/>
      <c r="IZC741"/>
      <c r="IZD741"/>
      <c r="IZE741"/>
      <c r="IZF741"/>
      <c r="IZG741"/>
      <c r="IZH741"/>
      <c r="IZI741"/>
      <c r="IZJ741"/>
      <c r="IZK741"/>
      <c r="IZL741"/>
      <c r="IZM741"/>
      <c r="IZN741"/>
      <c r="IZO741"/>
      <c r="IZP741"/>
      <c r="IZQ741"/>
      <c r="IZR741"/>
      <c r="IZS741"/>
      <c r="IZT741"/>
      <c r="IZU741"/>
      <c r="IZV741"/>
      <c r="IZW741"/>
      <c r="IZX741"/>
      <c r="IZY741"/>
      <c r="IZZ741"/>
      <c r="JAA741"/>
      <c r="JAB741"/>
      <c r="JAC741"/>
      <c r="JAD741"/>
      <c r="JAE741"/>
      <c r="JAF741"/>
      <c r="JAG741"/>
      <c r="JAH741"/>
      <c r="JAI741"/>
      <c r="JAJ741"/>
      <c r="JAK741"/>
      <c r="JAL741"/>
      <c r="JAM741"/>
      <c r="JAN741"/>
      <c r="JAO741"/>
      <c r="JAP741"/>
      <c r="JAQ741"/>
      <c r="JAR741"/>
      <c r="JAS741"/>
      <c r="JAT741"/>
      <c r="JAU741"/>
      <c r="JAV741"/>
      <c r="JAW741"/>
      <c r="JAX741"/>
      <c r="JAY741"/>
      <c r="JAZ741"/>
      <c r="JBA741"/>
      <c r="JBB741"/>
      <c r="JBC741"/>
      <c r="JBD741"/>
      <c r="JBE741"/>
      <c r="JBF741"/>
      <c r="JBG741"/>
      <c r="JBH741"/>
      <c r="JBI741"/>
      <c r="JBJ741"/>
      <c r="JBK741"/>
      <c r="JBL741"/>
      <c r="JBM741"/>
      <c r="JBN741"/>
      <c r="JBO741"/>
      <c r="JBP741"/>
      <c r="JBQ741"/>
      <c r="JBR741"/>
      <c r="JBS741"/>
      <c r="JBT741"/>
      <c r="JBU741"/>
      <c r="JBV741"/>
      <c r="JBW741"/>
      <c r="JBX741"/>
      <c r="JBY741"/>
      <c r="JBZ741"/>
      <c r="JCA741"/>
      <c r="JCB741"/>
      <c r="JCC741"/>
      <c r="JCD741"/>
      <c r="JCE741"/>
      <c r="JCF741"/>
      <c r="JCG741"/>
      <c r="JCH741"/>
      <c r="JCI741"/>
      <c r="JCJ741"/>
      <c r="JCK741"/>
      <c r="JCL741"/>
      <c r="JCM741"/>
      <c r="JCN741"/>
      <c r="JCO741"/>
      <c r="JCP741"/>
      <c r="JCQ741"/>
      <c r="JCR741"/>
      <c r="JCS741"/>
      <c r="JCT741"/>
      <c r="JCU741"/>
      <c r="JCV741"/>
      <c r="JCW741"/>
      <c r="JCX741"/>
      <c r="JCY741"/>
      <c r="JCZ741"/>
      <c r="JDA741"/>
      <c r="JDB741"/>
      <c r="JDC741"/>
      <c r="JDD741"/>
      <c r="JDE741"/>
      <c r="JDF741"/>
      <c r="JDG741"/>
      <c r="JDH741"/>
      <c r="JDI741"/>
      <c r="JDJ741"/>
      <c r="JDK741"/>
      <c r="JDL741"/>
      <c r="JDM741"/>
      <c r="JDN741"/>
      <c r="JDO741"/>
      <c r="JDP741"/>
      <c r="JDQ741"/>
      <c r="JDR741"/>
      <c r="JDS741"/>
      <c r="JDT741"/>
      <c r="JDU741"/>
      <c r="JDV741"/>
      <c r="JDW741"/>
      <c r="JDX741"/>
      <c r="JDY741"/>
      <c r="JDZ741"/>
      <c r="JEA741"/>
      <c r="JEB741"/>
      <c r="JEC741"/>
      <c r="JED741"/>
      <c r="JEE741"/>
      <c r="JEF741"/>
      <c r="JEG741"/>
      <c r="JEH741"/>
      <c r="JEI741"/>
      <c r="JEJ741"/>
      <c r="JEK741"/>
      <c r="JEL741"/>
      <c r="JEM741"/>
      <c r="JEN741"/>
      <c r="JEO741"/>
      <c r="JEP741"/>
      <c r="JEQ741"/>
      <c r="JER741"/>
      <c r="JES741"/>
      <c r="JET741"/>
      <c r="JEU741"/>
      <c r="JEV741"/>
      <c r="JEW741"/>
      <c r="JEX741"/>
      <c r="JEY741"/>
      <c r="JEZ741"/>
      <c r="JFA741"/>
      <c r="JFB741"/>
      <c r="JFC741"/>
      <c r="JFD741"/>
      <c r="JFE741"/>
      <c r="JFF741"/>
      <c r="JFG741"/>
      <c r="JFH741"/>
      <c r="JFI741"/>
      <c r="JFJ741"/>
      <c r="JFK741"/>
      <c r="JFL741"/>
      <c r="JFM741"/>
      <c r="JFN741"/>
      <c r="JFO741"/>
      <c r="JFP741"/>
      <c r="JFQ741"/>
      <c r="JFR741"/>
      <c r="JFS741"/>
      <c r="JFT741"/>
      <c r="JFU741"/>
      <c r="JFV741"/>
      <c r="JFW741"/>
      <c r="JFX741"/>
      <c r="JFY741"/>
      <c r="JFZ741"/>
      <c r="JGA741"/>
      <c r="JGB741"/>
      <c r="JGC741"/>
      <c r="JGD741"/>
      <c r="JGE741"/>
      <c r="JGF741"/>
      <c r="JGG741"/>
      <c r="JGH741"/>
      <c r="JGI741"/>
      <c r="JGJ741"/>
      <c r="JGK741"/>
      <c r="JGL741"/>
      <c r="JGM741"/>
      <c r="JGN741"/>
      <c r="JGO741"/>
      <c r="JGP741"/>
      <c r="JGQ741"/>
      <c r="JGR741"/>
      <c r="JGS741"/>
      <c r="JGT741"/>
      <c r="JGU741"/>
      <c r="JGV741"/>
      <c r="JGW741"/>
      <c r="JGX741"/>
      <c r="JGY741"/>
      <c r="JGZ741"/>
      <c r="JHA741"/>
      <c r="JHB741"/>
      <c r="JHC741"/>
      <c r="JHD741"/>
      <c r="JHE741"/>
      <c r="JHF741"/>
      <c r="JHG741"/>
      <c r="JHH741"/>
      <c r="JHI741"/>
      <c r="JHJ741"/>
      <c r="JHK741"/>
      <c r="JHL741"/>
      <c r="JHM741"/>
      <c r="JHN741"/>
      <c r="JHO741"/>
      <c r="JHP741"/>
      <c r="JHQ741"/>
      <c r="JHR741"/>
      <c r="JHS741"/>
      <c r="JHT741"/>
      <c r="JHU741"/>
      <c r="JHV741"/>
      <c r="JHW741"/>
      <c r="JHX741"/>
      <c r="JHY741"/>
      <c r="JHZ741"/>
      <c r="JIA741"/>
      <c r="JIB741"/>
      <c r="JIC741"/>
      <c r="JID741"/>
      <c r="JIE741"/>
      <c r="JIF741"/>
      <c r="JIG741"/>
      <c r="JIH741"/>
      <c r="JII741"/>
      <c r="JIJ741"/>
      <c r="JIK741"/>
      <c r="JIL741"/>
      <c r="JIM741"/>
      <c r="JIN741"/>
      <c r="JIO741"/>
      <c r="JIP741"/>
      <c r="JIQ741"/>
      <c r="JIR741"/>
      <c r="JIS741"/>
      <c r="JIT741"/>
      <c r="JIU741"/>
      <c r="JIV741"/>
      <c r="JIW741"/>
      <c r="JIX741"/>
      <c r="JIY741"/>
      <c r="JIZ741"/>
      <c r="JJA741"/>
      <c r="JJB741"/>
      <c r="JJC741"/>
      <c r="JJD741"/>
      <c r="JJE741"/>
      <c r="JJF741"/>
      <c r="JJG741"/>
      <c r="JJH741"/>
      <c r="JJI741"/>
      <c r="JJJ741"/>
      <c r="JJK741"/>
      <c r="JJL741"/>
      <c r="JJM741"/>
      <c r="JJN741"/>
      <c r="JJO741"/>
      <c r="JJP741"/>
      <c r="JJQ741"/>
      <c r="JJR741"/>
      <c r="JJS741"/>
      <c r="JJT741"/>
      <c r="JJU741"/>
      <c r="JJV741"/>
      <c r="JJW741"/>
      <c r="JJX741"/>
      <c r="JJY741"/>
      <c r="JJZ741"/>
      <c r="JKA741"/>
      <c r="JKB741"/>
      <c r="JKC741"/>
      <c r="JKD741"/>
      <c r="JKE741"/>
      <c r="JKF741"/>
      <c r="JKG741"/>
      <c r="JKH741"/>
      <c r="JKI741"/>
      <c r="JKJ741"/>
      <c r="JKK741"/>
      <c r="JKL741"/>
      <c r="JKM741"/>
      <c r="JKN741"/>
      <c r="JKO741"/>
      <c r="JKP741"/>
      <c r="JKQ741"/>
      <c r="JKR741"/>
      <c r="JKS741"/>
      <c r="JKT741"/>
      <c r="JKU741"/>
      <c r="JKV741"/>
      <c r="JKW741"/>
      <c r="JKX741"/>
      <c r="JKY741"/>
      <c r="JKZ741"/>
      <c r="JLA741"/>
      <c r="JLB741"/>
      <c r="JLC741"/>
      <c r="JLD741"/>
      <c r="JLE741"/>
      <c r="JLF741"/>
      <c r="JLG741"/>
      <c r="JLH741"/>
      <c r="JLI741"/>
      <c r="JLJ741"/>
      <c r="JLK741"/>
      <c r="JLL741"/>
      <c r="JLM741"/>
      <c r="JLN741"/>
      <c r="JLO741"/>
      <c r="JLP741"/>
      <c r="JLQ741"/>
      <c r="JLR741"/>
      <c r="JLS741"/>
      <c r="JLT741"/>
      <c r="JLU741"/>
      <c r="JLV741"/>
      <c r="JLW741"/>
      <c r="JLX741"/>
      <c r="JLY741"/>
      <c r="JLZ741"/>
      <c r="JMA741"/>
      <c r="JMB741"/>
      <c r="JMC741"/>
      <c r="JMD741"/>
      <c r="JME741"/>
      <c r="JMF741"/>
      <c r="JMG741"/>
      <c r="JMH741"/>
      <c r="JMI741"/>
      <c r="JMJ741"/>
      <c r="JMK741"/>
      <c r="JML741"/>
      <c r="JMM741"/>
      <c r="JMN741"/>
      <c r="JMO741"/>
      <c r="JMP741"/>
      <c r="JMQ741"/>
      <c r="JMR741"/>
      <c r="JMS741"/>
      <c r="JMT741"/>
      <c r="JMU741"/>
      <c r="JMV741"/>
      <c r="JMW741"/>
      <c r="JMX741"/>
      <c r="JMY741"/>
      <c r="JMZ741"/>
      <c r="JNA741"/>
      <c r="JNB741"/>
      <c r="JNC741"/>
      <c r="JND741"/>
      <c r="JNE741"/>
      <c r="JNF741"/>
      <c r="JNG741"/>
      <c r="JNH741"/>
      <c r="JNI741"/>
      <c r="JNJ741"/>
      <c r="JNK741"/>
      <c r="JNL741"/>
      <c r="JNM741"/>
      <c r="JNN741"/>
      <c r="JNO741"/>
      <c r="JNP741"/>
      <c r="JNQ741"/>
      <c r="JNR741"/>
      <c r="JNS741"/>
      <c r="JNT741"/>
      <c r="JNU741"/>
      <c r="JNV741"/>
      <c r="JNW741"/>
      <c r="JNX741"/>
      <c r="JNY741"/>
      <c r="JNZ741"/>
      <c r="JOA741"/>
      <c r="JOB741"/>
      <c r="JOC741"/>
      <c r="JOD741"/>
      <c r="JOE741"/>
      <c r="JOF741"/>
      <c r="JOG741"/>
      <c r="JOH741"/>
      <c r="JOI741"/>
      <c r="JOJ741"/>
      <c r="JOK741"/>
      <c r="JOL741"/>
      <c r="JOM741"/>
      <c r="JON741"/>
      <c r="JOO741"/>
      <c r="JOP741"/>
      <c r="JOQ741"/>
      <c r="JOR741"/>
      <c r="JOS741"/>
      <c r="JOT741"/>
      <c r="JOU741"/>
      <c r="JOV741"/>
      <c r="JOW741"/>
      <c r="JOX741"/>
      <c r="JOY741"/>
      <c r="JOZ741"/>
      <c r="JPA741"/>
      <c r="JPB741"/>
      <c r="JPC741"/>
      <c r="JPD741"/>
      <c r="JPE741"/>
      <c r="JPF741"/>
      <c r="JPG741"/>
      <c r="JPH741"/>
      <c r="JPI741"/>
      <c r="JPJ741"/>
      <c r="JPK741"/>
      <c r="JPL741"/>
      <c r="JPM741"/>
      <c r="JPN741"/>
      <c r="JPO741"/>
      <c r="JPP741"/>
      <c r="JPQ741"/>
      <c r="JPR741"/>
      <c r="JPS741"/>
      <c r="JPT741"/>
      <c r="JPU741"/>
      <c r="JPV741"/>
      <c r="JPW741"/>
      <c r="JPX741"/>
      <c r="JPY741"/>
      <c r="JPZ741"/>
      <c r="JQA741"/>
      <c r="JQB741"/>
      <c r="JQC741"/>
      <c r="JQD741"/>
      <c r="JQE741"/>
      <c r="JQF741"/>
      <c r="JQG741"/>
      <c r="JQH741"/>
      <c r="JQI741"/>
      <c r="JQJ741"/>
      <c r="JQK741"/>
      <c r="JQL741"/>
      <c r="JQM741"/>
      <c r="JQN741"/>
      <c r="JQO741"/>
      <c r="JQP741"/>
      <c r="JQQ741"/>
      <c r="JQR741"/>
      <c r="JQS741"/>
      <c r="JQT741"/>
      <c r="JQU741"/>
      <c r="JQV741"/>
      <c r="JQW741"/>
      <c r="JQX741"/>
      <c r="JQY741"/>
      <c r="JQZ741"/>
      <c r="JRA741"/>
      <c r="JRB741"/>
      <c r="JRC741"/>
      <c r="JRD741"/>
      <c r="JRE741"/>
      <c r="JRF741"/>
      <c r="JRG741"/>
      <c r="JRH741"/>
      <c r="JRI741"/>
      <c r="JRJ741"/>
      <c r="JRK741"/>
      <c r="JRL741"/>
      <c r="JRM741"/>
      <c r="JRN741"/>
      <c r="JRO741"/>
      <c r="JRP741"/>
      <c r="JRQ741"/>
      <c r="JRR741"/>
      <c r="JRS741"/>
      <c r="JRT741"/>
      <c r="JRU741"/>
      <c r="JRV741"/>
      <c r="JRW741"/>
      <c r="JRX741"/>
      <c r="JRY741"/>
      <c r="JRZ741"/>
      <c r="JSA741"/>
      <c r="JSB741"/>
      <c r="JSC741"/>
      <c r="JSD741"/>
      <c r="JSE741"/>
      <c r="JSF741"/>
      <c r="JSG741"/>
      <c r="JSH741"/>
      <c r="JSI741"/>
      <c r="JSJ741"/>
      <c r="JSK741"/>
      <c r="JSL741"/>
      <c r="JSM741"/>
      <c r="JSN741"/>
      <c r="JSO741"/>
      <c r="JSP741"/>
      <c r="JSQ741"/>
      <c r="JSR741"/>
      <c r="JSS741"/>
      <c r="JST741"/>
      <c r="JSU741"/>
      <c r="JSV741"/>
      <c r="JSW741"/>
      <c r="JSX741"/>
      <c r="JSY741"/>
      <c r="JSZ741"/>
      <c r="JTA741"/>
      <c r="JTB741"/>
      <c r="JTC741"/>
      <c r="JTD741"/>
      <c r="JTE741"/>
      <c r="JTF741"/>
      <c r="JTG741"/>
      <c r="JTH741"/>
      <c r="JTI741"/>
      <c r="JTJ741"/>
      <c r="JTK741"/>
      <c r="JTL741"/>
      <c r="JTM741"/>
      <c r="JTN741"/>
      <c r="JTO741"/>
      <c r="JTP741"/>
      <c r="JTQ741"/>
      <c r="JTR741"/>
      <c r="JTS741"/>
      <c r="JTT741"/>
      <c r="JTU741"/>
      <c r="JTV741"/>
      <c r="JTW741"/>
      <c r="JTX741"/>
      <c r="JTY741"/>
      <c r="JTZ741"/>
      <c r="JUA741"/>
      <c r="JUB741"/>
      <c r="JUC741"/>
      <c r="JUD741"/>
      <c r="JUE741"/>
      <c r="JUF741"/>
      <c r="JUG741"/>
      <c r="JUH741"/>
      <c r="JUI741"/>
      <c r="JUJ741"/>
      <c r="JUK741"/>
      <c r="JUL741"/>
      <c r="JUM741"/>
      <c r="JUN741"/>
      <c r="JUO741"/>
      <c r="JUP741"/>
      <c r="JUQ741"/>
      <c r="JUR741"/>
      <c r="JUS741"/>
      <c r="JUT741"/>
      <c r="JUU741"/>
      <c r="JUV741"/>
      <c r="JUW741"/>
      <c r="JUX741"/>
      <c r="JUY741"/>
      <c r="JUZ741"/>
      <c r="JVA741"/>
      <c r="JVB741"/>
      <c r="JVC741"/>
      <c r="JVD741"/>
      <c r="JVE741"/>
      <c r="JVF741"/>
      <c r="JVG741"/>
      <c r="JVH741"/>
      <c r="JVI741"/>
      <c r="JVJ741"/>
      <c r="JVK741"/>
      <c r="JVL741"/>
      <c r="JVM741"/>
      <c r="JVN741"/>
      <c r="JVO741"/>
      <c r="JVP741"/>
      <c r="JVQ741"/>
      <c r="JVR741"/>
      <c r="JVS741"/>
      <c r="JVT741"/>
      <c r="JVU741"/>
      <c r="JVV741"/>
      <c r="JVW741"/>
      <c r="JVX741"/>
      <c r="JVY741"/>
      <c r="JVZ741"/>
      <c r="JWA741"/>
      <c r="JWB741"/>
      <c r="JWC741"/>
      <c r="JWD741"/>
      <c r="JWE741"/>
      <c r="JWF741"/>
      <c r="JWG741"/>
      <c r="JWH741"/>
      <c r="JWI741"/>
      <c r="JWJ741"/>
      <c r="JWK741"/>
      <c r="JWL741"/>
      <c r="JWM741"/>
      <c r="JWN741"/>
      <c r="JWO741"/>
      <c r="JWP741"/>
      <c r="JWQ741"/>
      <c r="JWR741"/>
      <c r="JWS741"/>
      <c r="JWT741"/>
      <c r="JWU741"/>
      <c r="JWV741"/>
      <c r="JWW741"/>
      <c r="JWX741"/>
      <c r="JWY741"/>
      <c r="JWZ741"/>
      <c r="JXA741"/>
      <c r="JXB741"/>
      <c r="JXC741"/>
      <c r="JXD741"/>
      <c r="JXE741"/>
      <c r="JXF741"/>
      <c r="JXG741"/>
      <c r="JXH741"/>
      <c r="JXI741"/>
      <c r="JXJ741"/>
      <c r="JXK741"/>
      <c r="JXL741"/>
      <c r="JXM741"/>
      <c r="JXN741"/>
      <c r="JXO741"/>
      <c r="JXP741"/>
      <c r="JXQ741"/>
      <c r="JXR741"/>
      <c r="JXS741"/>
      <c r="JXT741"/>
      <c r="JXU741"/>
      <c r="JXV741"/>
      <c r="JXW741"/>
      <c r="JXX741"/>
      <c r="JXY741"/>
      <c r="JXZ741"/>
      <c r="JYA741"/>
      <c r="JYB741"/>
      <c r="JYC741"/>
      <c r="JYD741"/>
      <c r="JYE741"/>
      <c r="JYF741"/>
      <c r="JYG741"/>
      <c r="JYH741"/>
      <c r="JYI741"/>
      <c r="JYJ741"/>
      <c r="JYK741"/>
      <c r="JYL741"/>
      <c r="JYM741"/>
      <c r="JYN741"/>
      <c r="JYO741"/>
      <c r="JYP741"/>
      <c r="JYQ741"/>
      <c r="JYR741"/>
      <c r="JYS741"/>
      <c r="JYT741"/>
      <c r="JYU741"/>
      <c r="JYV741"/>
      <c r="JYW741"/>
      <c r="JYX741"/>
      <c r="JYY741"/>
      <c r="JYZ741"/>
      <c r="JZA741"/>
      <c r="JZB741"/>
      <c r="JZC741"/>
      <c r="JZD741"/>
      <c r="JZE741"/>
      <c r="JZF741"/>
      <c r="JZG741"/>
      <c r="JZH741"/>
      <c r="JZI741"/>
      <c r="JZJ741"/>
      <c r="JZK741"/>
      <c r="JZL741"/>
      <c r="JZM741"/>
      <c r="JZN741"/>
      <c r="JZO741"/>
      <c r="JZP741"/>
      <c r="JZQ741"/>
      <c r="JZR741"/>
      <c r="JZS741"/>
      <c r="JZT741"/>
      <c r="JZU741"/>
      <c r="JZV741"/>
      <c r="JZW741"/>
      <c r="JZX741"/>
      <c r="JZY741"/>
      <c r="JZZ741"/>
      <c r="KAA741"/>
      <c r="KAB741"/>
      <c r="KAC741"/>
      <c r="KAD741"/>
      <c r="KAE741"/>
      <c r="KAF741"/>
      <c r="KAG741"/>
      <c r="KAH741"/>
      <c r="KAI741"/>
      <c r="KAJ741"/>
      <c r="KAK741"/>
      <c r="KAL741"/>
      <c r="KAM741"/>
      <c r="KAN741"/>
      <c r="KAO741"/>
      <c r="KAP741"/>
      <c r="KAQ741"/>
      <c r="KAR741"/>
      <c r="KAS741"/>
      <c r="KAT741"/>
      <c r="KAU741"/>
      <c r="KAV741"/>
      <c r="KAW741"/>
      <c r="KAX741"/>
      <c r="KAY741"/>
      <c r="KAZ741"/>
      <c r="KBA741"/>
      <c r="KBB741"/>
      <c r="KBC741"/>
      <c r="KBD741"/>
      <c r="KBE741"/>
      <c r="KBF741"/>
      <c r="KBG741"/>
      <c r="KBH741"/>
      <c r="KBI741"/>
      <c r="KBJ741"/>
      <c r="KBK741"/>
      <c r="KBL741"/>
      <c r="KBM741"/>
      <c r="KBN741"/>
      <c r="KBO741"/>
      <c r="KBP741"/>
      <c r="KBQ741"/>
      <c r="KBR741"/>
      <c r="KBS741"/>
      <c r="KBT741"/>
      <c r="KBU741"/>
      <c r="KBV741"/>
      <c r="KBW741"/>
      <c r="KBX741"/>
      <c r="KBY741"/>
      <c r="KBZ741"/>
      <c r="KCA741"/>
      <c r="KCB741"/>
      <c r="KCC741"/>
      <c r="KCD741"/>
      <c r="KCE741"/>
      <c r="KCF741"/>
      <c r="KCG741"/>
      <c r="KCH741"/>
      <c r="KCI741"/>
      <c r="KCJ741"/>
      <c r="KCK741"/>
      <c r="KCL741"/>
      <c r="KCM741"/>
      <c r="KCN741"/>
      <c r="KCO741"/>
      <c r="KCP741"/>
      <c r="KCQ741"/>
      <c r="KCR741"/>
      <c r="KCS741"/>
      <c r="KCT741"/>
      <c r="KCU741"/>
      <c r="KCV741"/>
      <c r="KCW741"/>
      <c r="KCX741"/>
      <c r="KCY741"/>
      <c r="KCZ741"/>
      <c r="KDA741"/>
      <c r="KDB741"/>
      <c r="KDC741"/>
      <c r="KDD741"/>
      <c r="KDE741"/>
      <c r="KDF741"/>
      <c r="KDG741"/>
      <c r="KDH741"/>
      <c r="KDI741"/>
      <c r="KDJ741"/>
      <c r="KDK741"/>
      <c r="KDL741"/>
      <c r="KDM741"/>
      <c r="KDN741"/>
      <c r="KDO741"/>
      <c r="KDP741"/>
      <c r="KDQ741"/>
      <c r="KDR741"/>
      <c r="KDS741"/>
      <c r="KDT741"/>
      <c r="KDU741"/>
      <c r="KDV741"/>
      <c r="KDW741"/>
      <c r="KDX741"/>
      <c r="KDY741"/>
      <c r="KDZ741"/>
      <c r="KEA741"/>
      <c r="KEB741"/>
      <c r="KEC741"/>
      <c r="KED741"/>
      <c r="KEE741"/>
      <c r="KEF741"/>
      <c r="KEG741"/>
      <c r="KEH741"/>
      <c r="KEI741"/>
      <c r="KEJ741"/>
      <c r="KEK741"/>
      <c r="KEL741"/>
      <c r="KEM741"/>
      <c r="KEN741"/>
      <c r="KEO741"/>
      <c r="KEP741"/>
      <c r="KEQ741"/>
      <c r="KER741"/>
      <c r="KES741"/>
      <c r="KET741"/>
      <c r="KEU741"/>
      <c r="KEV741"/>
      <c r="KEW741"/>
      <c r="KEX741"/>
      <c r="KEY741"/>
      <c r="KEZ741"/>
      <c r="KFA741"/>
      <c r="KFB741"/>
      <c r="KFC741"/>
      <c r="KFD741"/>
      <c r="KFE741"/>
      <c r="KFF741"/>
      <c r="KFG741"/>
      <c r="KFH741"/>
      <c r="KFI741"/>
      <c r="KFJ741"/>
      <c r="KFK741"/>
      <c r="KFL741"/>
      <c r="KFM741"/>
      <c r="KFN741"/>
      <c r="KFO741"/>
      <c r="KFP741"/>
      <c r="KFQ741"/>
      <c r="KFR741"/>
      <c r="KFS741"/>
      <c r="KFT741"/>
      <c r="KFU741"/>
      <c r="KFV741"/>
      <c r="KFW741"/>
      <c r="KFX741"/>
      <c r="KFY741"/>
      <c r="KFZ741"/>
      <c r="KGA741"/>
      <c r="KGB741"/>
      <c r="KGC741"/>
      <c r="KGD741"/>
      <c r="KGE741"/>
      <c r="KGF741"/>
      <c r="KGG741"/>
      <c r="KGH741"/>
      <c r="KGI741"/>
      <c r="KGJ741"/>
      <c r="KGK741"/>
      <c r="KGL741"/>
      <c r="KGM741"/>
      <c r="KGN741"/>
      <c r="KGO741"/>
      <c r="KGP741"/>
      <c r="KGQ741"/>
      <c r="KGR741"/>
      <c r="KGS741"/>
      <c r="KGT741"/>
      <c r="KGU741"/>
      <c r="KGV741"/>
      <c r="KGW741"/>
      <c r="KGX741"/>
      <c r="KGY741"/>
      <c r="KGZ741"/>
      <c r="KHA741"/>
      <c r="KHB741"/>
      <c r="KHC741"/>
      <c r="KHD741"/>
      <c r="KHE741"/>
      <c r="KHF741"/>
      <c r="KHG741"/>
      <c r="KHH741"/>
      <c r="KHI741"/>
      <c r="KHJ741"/>
      <c r="KHK741"/>
      <c r="KHL741"/>
      <c r="KHM741"/>
      <c r="KHN741"/>
      <c r="KHO741"/>
      <c r="KHP741"/>
      <c r="KHQ741"/>
      <c r="KHR741"/>
      <c r="KHS741"/>
      <c r="KHT741"/>
      <c r="KHU741"/>
      <c r="KHV741"/>
      <c r="KHW741"/>
      <c r="KHX741"/>
      <c r="KHY741"/>
      <c r="KHZ741"/>
      <c r="KIA741"/>
      <c r="KIB741"/>
      <c r="KIC741"/>
      <c r="KID741"/>
      <c r="KIE741"/>
      <c r="KIF741"/>
      <c r="KIG741"/>
      <c r="KIH741"/>
      <c r="KII741"/>
      <c r="KIJ741"/>
      <c r="KIK741"/>
      <c r="KIL741"/>
      <c r="KIM741"/>
      <c r="KIN741"/>
      <c r="KIO741"/>
      <c r="KIP741"/>
      <c r="KIQ741"/>
      <c r="KIR741"/>
      <c r="KIS741"/>
      <c r="KIT741"/>
      <c r="KIU741"/>
      <c r="KIV741"/>
      <c r="KIW741"/>
      <c r="KIX741"/>
      <c r="KIY741"/>
      <c r="KIZ741"/>
      <c r="KJA741"/>
      <c r="KJB741"/>
      <c r="KJC741"/>
      <c r="KJD741"/>
      <c r="KJE741"/>
      <c r="KJF741"/>
      <c r="KJG741"/>
      <c r="KJH741"/>
      <c r="KJI741"/>
      <c r="KJJ741"/>
      <c r="KJK741"/>
      <c r="KJL741"/>
      <c r="KJM741"/>
      <c r="KJN741"/>
      <c r="KJO741"/>
      <c r="KJP741"/>
      <c r="KJQ741"/>
      <c r="KJR741"/>
      <c r="KJS741"/>
      <c r="KJT741"/>
      <c r="KJU741"/>
      <c r="KJV741"/>
      <c r="KJW741"/>
      <c r="KJX741"/>
      <c r="KJY741"/>
      <c r="KJZ741"/>
      <c r="KKA741"/>
      <c r="KKB741"/>
      <c r="KKC741"/>
      <c r="KKD741"/>
      <c r="KKE741"/>
      <c r="KKF741"/>
      <c r="KKG741"/>
      <c r="KKH741"/>
      <c r="KKI741"/>
      <c r="KKJ741"/>
      <c r="KKK741"/>
      <c r="KKL741"/>
      <c r="KKM741"/>
      <c r="KKN741"/>
      <c r="KKO741"/>
      <c r="KKP741"/>
      <c r="KKQ741"/>
      <c r="KKR741"/>
      <c r="KKS741"/>
      <c r="KKT741"/>
      <c r="KKU741"/>
      <c r="KKV741"/>
      <c r="KKW741"/>
      <c r="KKX741"/>
      <c r="KKY741"/>
      <c r="KKZ741"/>
      <c r="KLA741"/>
      <c r="KLB741"/>
      <c r="KLC741"/>
      <c r="KLD741"/>
      <c r="KLE741"/>
      <c r="KLF741"/>
      <c r="KLG741"/>
      <c r="KLH741"/>
      <c r="KLI741"/>
      <c r="KLJ741"/>
      <c r="KLK741"/>
      <c r="KLL741"/>
      <c r="KLM741"/>
      <c r="KLN741"/>
      <c r="KLO741"/>
      <c r="KLP741"/>
      <c r="KLQ741"/>
      <c r="KLR741"/>
      <c r="KLS741"/>
      <c r="KLT741"/>
      <c r="KLU741"/>
      <c r="KLV741"/>
      <c r="KLW741"/>
      <c r="KLX741"/>
      <c r="KLY741"/>
      <c r="KLZ741"/>
      <c r="KMA741"/>
      <c r="KMB741"/>
      <c r="KMC741"/>
      <c r="KMD741"/>
      <c r="KME741"/>
      <c r="KMF741"/>
      <c r="KMG741"/>
      <c r="KMH741"/>
      <c r="KMI741"/>
      <c r="KMJ741"/>
      <c r="KMK741"/>
      <c r="KML741"/>
      <c r="KMM741"/>
      <c r="KMN741"/>
      <c r="KMO741"/>
      <c r="KMP741"/>
      <c r="KMQ741"/>
      <c r="KMR741"/>
      <c r="KMS741"/>
      <c r="KMT741"/>
      <c r="KMU741"/>
      <c r="KMV741"/>
      <c r="KMW741"/>
      <c r="KMX741"/>
      <c r="KMY741"/>
      <c r="KMZ741"/>
      <c r="KNA741"/>
      <c r="KNB741"/>
      <c r="KNC741"/>
      <c r="KND741"/>
      <c r="KNE741"/>
      <c r="KNF741"/>
      <c r="KNG741"/>
      <c r="KNH741"/>
      <c r="KNI741"/>
      <c r="KNJ741"/>
      <c r="KNK741"/>
      <c r="KNL741"/>
      <c r="KNM741"/>
      <c r="KNN741"/>
      <c r="KNO741"/>
      <c r="KNP741"/>
      <c r="KNQ741"/>
      <c r="KNR741"/>
      <c r="KNS741"/>
      <c r="KNT741"/>
      <c r="KNU741"/>
      <c r="KNV741"/>
      <c r="KNW741"/>
      <c r="KNX741"/>
      <c r="KNY741"/>
      <c r="KNZ741"/>
      <c r="KOA741"/>
      <c r="KOB741"/>
      <c r="KOC741"/>
      <c r="KOD741"/>
      <c r="KOE741"/>
      <c r="KOF741"/>
      <c r="KOG741"/>
      <c r="KOH741"/>
      <c r="KOI741"/>
      <c r="KOJ741"/>
      <c r="KOK741"/>
      <c r="KOL741"/>
      <c r="KOM741"/>
      <c r="KON741"/>
      <c r="KOO741"/>
      <c r="KOP741"/>
      <c r="KOQ741"/>
      <c r="KOR741"/>
      <c r="KOS741"/>
      <c r="KOT741"/>
      <c r="KOU741"/>
      <c r="KOV741"/>
      <c r="KOW741"/>
      <c r="KOX741"/>
      <c r="KOY741"/>
      <c r="KOZ741"/>
      <c r="KPA741"/>
      <c r="KPB741"/>
      <c r="KPC741"/>
      <c r="KPD741"/>
      <c r="KPE741"/>
      <c r="KPF741"/>
      <c r="KPG741"/>
      <c r="KPH741"/>
      <c r="KPI741"/>
      <c r="KPJ741"/>
      <c r="KPK741"/>
      <c r="KPL741"/>
      <c r="KPM741"/>
      <c r="KPN741"/>
      <c r="KPO741"/>
      <c r="KPP741"/>
      <c r="KPQ741"/>
      <c r="KPR741"/>
      <c r="KPS741"/>
      <c r="KPT741"/>
      <c r="KPU741"/>
      <c r="KPV741"/>
      <c r="KPW741"/>
      <c r="KPX741"/>
      <c r="KPY741"/>
      <c r="KPZ741"/>
      <c r="KQA741"/>
      <c r="KQB741"/>
      <c r="KQC741"/>
      <c r="KQD741"/>
      <c r="KQE741"/>
      <c r="KQF741"/>
      <c r="KQG741"/>
      <c r="KQH741"/>
      <c r="KQI741"/>
      <c r="KQJ741"/>
      <c r="KQK741"/>
      <c r="KQL741"/>
      <c r="KQM741"/>
      <c r="KQN741"/>
      <c r="KQO741"/>
      <c r="KQP741"/>
      <c r="KQQ741"/>
      <c r="KQR741"/>
      <c r="KQS741"/>
      <c r="KQT741"/>
      <c r="KQU741"/>
      <c r="KQV741"/>
      <c r="KQW741"/>
      <c r="KQX741"/>
      <c r="KQY741"/>
      <c r="KQZ741"/>
      <c r="KRA741"/>
      <c r="KRB741"/>
      <c r="KRC741"/>
      <c r="KRD741"/>
      <c r="KRE741"/>
      <c r="KRF741"/>
      <c r="KRG741"/>
      <c r="KRH741"/>
      <c r="KRI741"/>
      <c r="KRJ741"/>
      <c r="KRK741"/>
      <c r="KRL741"/>
      <c r="KRM741"/>
      <c r="KRN741"/>
      <c r="KRO741"/>
      <c r="KRP741"/>
      <c r="KRQ741"/>
      <c r="KRR741"/>
      <c r="KRS741"/>
      <c r="KRT741"/>
      <c r="KRU741"/>
      <c r="KRV741"/>
      <c r="KRW741"/>
      <c r="KRX741"/>
      <c r="KRY741"/>
      <c r="KRZ741"/>
      <c r="KSA741"/>
      <c r="KSB741"/>
      <c r="KSC741"/>
      <c r="KSD741"/>
      <c r="KSE741"/>
      <c r="KSF741"/>
      <c r="KSG741"/>
      <c r="KSH741"/>
      <c r="KSI741"/>
      <c r="KSJ741"/>
      <c r="KSK741"/>
      <c r="KSL741"/>
      <c r="KSM741"/>
      <c r="KSN741"/>
      <c r="KSO741"/>
      <c r="KSP741"/>
      <c r="KSQ741"/>
      <c r="KSR741"/>
      <c r="KSS741"/>
      <c r="KST741"/>
      <c r="KSU741"/>
      <c r="KSV741"/>
      <c r="KSW741"/>
      <c r="KSX741"/>
      <c r="KSY741"/>
      <c r="KSZ741"/>
      <c r="KTA741"/>
      <c r="KTB741"/>
      <c r="KTC741"/>
      <c r="KTD741"/>
      <c r="KTE741"/>
      <c r="KTF741"/>
      <c r="KTG741"/>
      <c r="KTH741"/>
      <c r="KTI741"/>
      <c r="KTJ741"/>
      <c r="KTK741"/>
      <c r="KTL741"/>
      <c r="KTM741"/>
      <c r="KTN741"/>
      <c r="KTO741"/>
      <c r="KTP741"/>
      <c r="KTQ741"/>
      <c r="KTR741"/>
      <c r="KTS741"/>
      <c r="KTT741"/>
      <c r="KTU741"/>
      <c r="KTV741"/>
      <c r="KTW741"/>
      <c r="KTX741"/>
      <c r="KTY741"/>
      <c r="KTZ741"/>
      <c r="KUA741"/>
      <c r="KUB741"/>
      <c r="KUC741"/>
      <c r="KUD741"/>
      <c r="KUE741"/>
      <c r="KUF741"/>
      <c r="KUG741"/>
      <c r="KUH741"/>
      <c r="KUI741"/>
      <c r="KUJ741"/>
      <c r="KUK741"/>
      <c r="KUL741"/>
      <c r="KUM741"/>
      <c r="KUN741"/>
      <c r="KUO741"/>
      <c r="KUP741"/>
      <c r="KUQ741"/>
      <c r="KUR741"/>
      <c r="KUS741"/>
      <c r="KUT741"/>
      <c r="KUU741"/>
      <c r="KUV741"/>
      <c r="KUW741"/>
      <c r="KUX741"/>
      <c r="KUY741"/>
      <c r="KUZ741"/>
      <c r="KVA741"/>
      <c r="KVB741"/>
      <c r="KVC741"/>
      <c r="KVD741"/>
      <c r="KVE741"/>
      <c r="KVF741"/>
      <c r="KVG741"/>
      <c r="KVH741"/>
      <c r="KVI741"/>
      <c r="KVJ741"/>
      <c r="KVK741"/>
      <c r="KVL741"/>
      <c r="KVM741"/>
      <c r="KVN741"/>
      <c r="KVO741"/>
      <c r="KVP741"/>
      <c r="KVQ741"/>
      <c r="KVR741"/>
      <c r="KVS741"/>
      <c r="KVT741"/>
      <c r="KVU741"/>
      <c r="KVV741"/>
      <c r="KVW741"/>
      <c r="KVX741"/>
      <c r="KVY741"/>
      <c r="KVZ741"/>
      <c r="KWA741"/>
      <c r="KWB741"/>
      <c r="KWC741"/>
      <c r="KWD741"/>
      <c r="KWE741"/>
      <c r="KWF741"/>
      <c r="KWG741"/>
      <c r="KWH741"/>
      <c r="KWI741"/>
      <c r="KWJ741"/>
      <c r="KWK741"/>
      <c r="KWL741"/>
      <c r="KWM741"/>
      <c r="KWN741"/>
      <c r="KWO741"/>
      <c r="KWP741"/>
      <c r="KWQ741"/>
      <c r="KWR741"/>
      <c r="KWS741"/>
      <c r="KWT741"/>
      <c r="KWU741"/>
      <c r="KWV741"/>
      <c r="KWW741"/>
      <c r="KWX741"/>
      <c r="KWY741"/>
      <c r="KWZ741"/>
      <c r="KXA741"/>
      <c r="KXB741"/>
      <c r="KXC741"/>
      <c r="KXD741"/>
      <c r="KXE741"/>
      <c r="KXF741"/>
      <c r="KXG741"/>
      <c r="KXH741"/>
      <c r="KXI741"/>
      <c r="KXJ741"/>
      <c r="KXK741"/>
      <c r="KXL741"/>
      <c r="KXM741"/>
      <c r="KXN741"/>
      <c r="KXO741"/>
      <c r="KXP741"/>
      <c r="KXQ741"/>
      <c r="KXR741"/>
      <c r="KXS741"/>
      <c r="KXT741"/>
      <c r="KXU741"/>
      <c r="KXV741"/>
      <c r="KXW741"/>
      <c r="KXX741"/>
      <c r="KXY741"/>
      <c r="KXZ741"/>
      <c r="KYA741"/>
      <c r="KYB741"/>
      <c r="KYC741"/>
      <c r="KYD741"/>
      <c r="KYE741"/>
      <c r="KYF741"/>
      <c r="KYG741"/>
      <c r="KYH741"/>
      <c r="KYI741"/>
      <c r="KYJ741"/>
      <c r="KYK741"/>
      <c r="KYL741"/>
      <c r="KYM741"/>
      <c r="KYN741"/>
      <c r="KYO741"/>
      <c r="KYP741"/>
      <c r="KYQ741"/>
      <c r="KYR741"/>
      <c r="KYS741"/>
      <c r="KYT741"/>
      <c r="KYU741"/>
      <c r="KYV741"/>
      <c r="KYW741"/>
      <c r="KYX741"/>
      <c r="KYY741"/>
      <c r="KYZ741"/>
      <c r="KZA741"/>
      <c r="KZB741"/>
      <c r="KZC741"/>
      <c r="KZD741"/>
      <c r="KZE741"/>
      <c r="KZF741"/>
      <c r="KZG741"/>
      <c r="KZH741"/>
      <c r="KZI741"/>
      <c r="KZJ741"/>
      <c r="KZK741"/>
      <c r="KZL741"/>
      <c r="KZM741"/>
      <c r="KZN741"/>
      <c r="KZO741"/>
      <c r="KZP741"/>
      <c r="KZQ741"/>
      <c r="KZR741"/>
      <c r="KZS741"/>
      <c r="KZT741"/>
      <c r="KZU741"/>
      <c r="KZV741"/>
      <c r="KZW741"/>
      <c r="KZX741"/>
      <c r="KZY741"/>
      <c r="KZZ741"/>
      <c r="LAA741"/>
      <c r="LAB741"/>
      <c r="LAC741"/>
      <c r="LAD741"/>
      <c r="LAE741"/>
      <c r="LAF741"/>
      <c r="LAG741"/>
      <c r="LAH741"/>
      <c r="LAI741"/>
      <c r="LAJ741"/>
      <c r="LAK741"/>
      <c r="LAL741"/>
      <c r="LAM741"/>
      <c r="LAN741"/>
      <c r="LAO741"/>
      <c r="LAP741"/>
      <c r="LAQ741"/>
      <c r="LAR741"/>
      <c r="LAS741"/>
      <c r="LAT741"/>
      <c r="LAU741"/>
      <c r="LAV741"/>
      <c r="LAW741"/>
      <c r="LAX741"/>
      <c r="LAY741"/>
      <c r="LAZ741"/>
      <c r="LBA741"/>
      <c r="LBB741"/>
      <c r="LBC741"/>
      <c r="LBD741"/>
      <c r="LBE741"/>
      <c r="LBF741"/>
      <c r="LBG741"/>
      <c r="LBH741"/>
      <c r="LBI741"/>
      <c r="LBJ741"/>
      <c r="LBK741"/>
      <c r="LBL741"/>
      <c r="LBM741"/>
      <c r="LBN741"/>
      <c r="LBO741"/>
      <c r="LBP741"/>
      <c r="LBQ741"/>
      <c r="LBR741"/>
      <c r="LBS741"/>
      <c r="LBT741"/>
      <c r="LBU741"/>
      <c r="LBV741"/>
      <c r="LBW741"/>
      <c r="LBX741"/>
      <c r="LBY741"/>
      <c r="LBZ741"/>
      <c r="LCA741"/>
      <c r="LCB741"/>
      <c r="LCC741"/>
      <c r="LCD741"/>
      <c r="LCE741"/>
      <c r="LCF741"/>
      <c r="LCG741"/>
      <c r="LCH741"/>
      <c r="LCI741"/>
      <c r="LCJ741"/>
      <c r="LCK741"/>
      <c r="LCL741"/>
      <c r="LCM741"/>
      <c r="LCN741"/>
      <c r="LCO741"/>
      <c r="LCP741"/>
      <c r="LCQ741"/>
      <c r="LCR741"/>
      <c r="LCS741"/>
      <c r="LCT741"/>
      <c r="LCU741"/>
      <c r="LCV741"/>
      <c r="LCW741"/>
      <c r="LCX741"/>
      <c r="LCY741"/>
      <c r="LCZ741"/>
      <c r="LDA741"/>
      <c r="LDB741"/>
      <c r="LDC741"/>
      <c r="LDD741"/>
      <c r="LDE741"/>
      <c r="LDF741"/>
      <c r="LDG741"/>
      <c r="LDH741"/>
      <c r="LDI741"/>
      <c r="LDJ741"/>
      <c r="LDK741"/>
      <c r="LDL741"/>
      <c r="LDM741"/>
      <c r="LDN741"/>
      <c r="LDO741"/>
      <c r="LDP741"/>
      <c r="LDQ741"/>
      <c r="LDR741"/>
      <c r="LDS741"/>
      <c r="LDT741"/>
      <c r="LDU741"/>
      <c r="LDV741"/>
      <c r="LDW741"/>
      <c r="LDX741"/>
      <c r="LDY741"/>
      <c r="LDZ741"/>
      <c r="LEA741"/>
      <c r="LEB741"/>
      <c r="LEC741"/>
      <c r="LED741"/>
      <c r="LEE741"/>
      <c r="LEF741"/>
      <c r="LEG741"/>
      <c r="LEH741"/>
      <c r="LEI741"/>
      <c r="LEJ741"/>
      <c r="LEK741"/>
      <c r="LEL741"/>
      <c r="LEM741"/>
      <c r="LEN741"/>
      <c r="LEO741"/>
      <c r="LEP741"/>
      <c r="LEQ741"/>
      <c r="LER741"/>
      <c r="LES741"/>
      <c r="LET741"/>
      <c r="LEU741"/>
      <c r="LEV741"/>
      <c r="LEW741"/>
      <c r="LEX741"/>
      <c r="LEY741"/>
      <c r="LEZ741"/>
      <c r="LFA741"/>
      <c r="LFB741"/>
      <c r="LFC741"/>
      <c r="LFD741"/>
      <c r="LFE741"/>
      <c r="LFF741"/>
      <c r="LFG741"/>
      <c r="LFH741"/>
      <c r="LFI741"/>
      <c r="LFJ741"/>
      <c r="LFK741"/>
      <c r="LFL741"/>
      <c r="LFM741"/>
      <c r="LFN741"/>
      <c r="LFO741"/>
      <c r="LFP741"/>
      <c r="LFQ741"/>
      <c r="LFR741"/>
      <c r="LFS741"/>
      <c r="LFT741"/>
      <c r="LFU741"/>
      <c r="LFV741"/>
      <c r="LFW741"/>
      <c r="LFX741"/>
      <c r="LFY741"/>
      <c r="LFZ741"/>
      <c r="LGA741"/>
      <c r="LGB741"/>
      <c r="LGC741"/>
      <c r="LGD741"/>
      <c r="LGE741"/>
      <c r="LGF741"/>
      <c r="LGG741"/>
      <c r="LGH741"/>
      <c r="LGI741"/>
      <c r="LGJ741"/>
      <c r="LGK741"/>
      <c r="LGL741"/>
      <c r="LGM741"/>
      <c r="LGN741"/>
      <c r="LGO741"/>
      <c r="LGP741"/>
      <c r="LGQ741"/>
      <c r="LGR741"/>
      <c r="LGS741"/>
      <c r="LGT741"/>
      <c r="LGU741"/>
      <c r="LGV741"/>
      <c r="LGW741"/>
      <c r="LGX741"/>
      <c r="LGY741"/>
      <c r="LGZ741"/>
      <c r="LHA741"/>
      <c r="LHB741"/>
      <c r="LHC741"/>
      <c r="LHD741"/>
      <c r="LHE741"/>
      <c r="LHF741"/>
      <c r="LHG741"/>
      <c r="LHH741"/>
      <c r="LHI741"/>
      <c r="LHJ741"/>
      <c r="LHK741"/>
      <c r="LHL741"/>
      <c r="LHM741"/>
      <c r="LHN741"/>
      <c r="LHO741"/>
      <c r="LHP741"/>
      <c r="LHQ741"/>
      <c r="LHR741"/>
      <c r="LHS741"/>
      <c r="LHT741"/>
      <c r="LHU741"/>
      <c r="LHV741"/>
      <c r="LHW741"/>
      <c r="LHX741"/>
      <c r="LHY741"/>
      <c r="LHZ741"/>
      <c r="LIA741"/>
      <c r="LIB741"/>
      <c r="LIC741"/>
      <c r="LID741"/>
      <c r="LIE741"/>
      <c r="LIF741"/>
      <c r="LIG741"/>
      <c r="LIH741"/>
      <c r="LII741"/>
      <c r="LIJ741"/>
      <c r="LIK741"/>
      <c r="LIL741"/>
      <c r="LIM741"/>
      <c r="LIN741"/>
      <c r="LIO741"/>
      <c r="LIP741"/>
      <c r="LIQ741"/>
      <c r="LIR741"/>
      <c r="LIS741"/>
      <c r="LIT741"/>
      <c r="LIU741"/>
      <c r="LIV741"/>
      <c r="LIW741"/>
      <c r="LIX741"/>
      <c r="LIY741"/>
      <c r="LIZ741"/>
      <c r="LJA741"/>
      <c r="LJB741"/>
      <c r="LJC741"/>
      <c r="LJD741"/>
      <c r="LJE741"/>
      <c r="LJF741"/>
      <c r="LJG741"/>
      <c r="LJH741"/>
      <c r="LJI741"/>
      <c r="LJJ741"/>
      <c r="LJK741"/>
      <c r="LJL741"/>
      <c r="LJM741"/>
      <c r="LJN741"/>
      <c r="LJO741"/>
      <c r="LJP741"/>
      <c r="LJQ741"/>
      <c r="LJR741"/>
      <c r="LJS741"/>
      <c r="LJT741"/>
      <c r="LJU741"/>
      <c r="LJV741"/>
      <c r="LJW741"/>
      <c r="LJX741"/>
      <c r="LJY741"/>
      <c r="LJZ741"/>
      <c r="LKA741"/>
      <c r="LKB741"/>
      <c r="LKC741"/>
      <c r="LKD741"/>
      <c r="LKE741"/>
      <c r="LKF741"/>
      <c r="LKG741"/>
      <c r="LKH741"/>
      <c r="LKI741"/>
      <c r="LKJ741"/>
      <c r="LKK741"/>
      <c r="LKL741"/>
      <c r="LKM741"/>
      <c r="LKN741"/>
      <c r="LKO741"/>
      <c r="LKP741"/>
      <c r="LKQ741"/>
      <c r="LKR741"/>
      <c r="LKS741"/>
      <c r="LKT741"/>
      <c r="LKU741"/>
      <c r="LKV741"/>
      <c r="LKW741"/>
      <c r="LKX741"/>
      <c r="LKY741"/>
      <c r="LKZ741"/>
      <c r="LLA741"/>
      <c r="LLB741"/>
      <c r="LLC741"/>
      <c r="LLD741"/>
      <c r="LLE741"/>
      <c r="LLF741"/>
      <c r="LLG741"/>
      <c r="LLH741"/>
      <c r="LLI741"/>
      <c r="LLJ741"/>
      <c r="LLK741"/>
      <c r="LLL741"/>
      <c r="LLM741"/>
      <c r="LLN741"/>
      <c r="LLO741"/>
      <c r="LLP741"/>
      <c r="LLQ741"/>
      <c r="LLR741"/>
      <c r="LLS741"/>
      <c r="LLT741"/>
      <c r="LLU741"/>
      <c r="LLV741"/>
      <c r="LLW741"/>
      <c r="LLX741"/>
      <c r="LLY741"/>
      <c r="LLZ741"/>
      <c r="LMA741"/>
      <c r="LMB741"/>
      <c r="LMC741"/>
      <c r="LMD741"/>
      <c r="LME741"/>
      <c r="LMF741"/>
      <c r="LMG741"/>
      <c r="LMH741"/>
      <c r="LMI741"/>
      <c r="LMJ741"/>
      <c r="LMK741"/>
      <c r="LML741"/>
      <c r="LMM741"/>
      <c r="LMN741"/>
      <c r="LMO741"/>
      <c r="LMP741"/>
      <c r="LMQ741"/>
      <c r="LMR741"/>
      <c r="LMS741"/>
      <c r="LMT741"/>
      <c r="LMU741"/>
      <c r="LMV741"/>
      <c r="LMW741"/>
      <c r="LMX741"/>
      <c r="LMY741"/>
      <c r="LMZ741"/>
      <c r="LNA741"/>
      <c r="LNB741"/>
      <c r="LNC741"/>
      <c r="LND741"/>
      <c r="LNE741"/>
      <c r="LNF741"/>
      <c r="LNG741"/>
      <c r="LNH741"/>
      <c r="LNI741"/>
      <c r="LNJ741"/>
      <c r="LNK741"/>
      <c r="LNL741"/>
      <c r="LNM741"/>
      <c r="LNN741"/>
      <c r="LNO741"/>
      <c r="LNP741"/>
      <c r="LNQ741"/>
      <c r="LNR741"/>
      <c r="LNS741"/>
      <c r="LNT741"/>
      <c r="LNU741"/>
      <c r="LNV741"/>
      <c r="LNW741"/>
      <c r="LNX741"/>
      <c r="LNY741"/>
      <c r="LNZ741"/>
      <c r="LOA741"/>
      <c r="LOB741"/>
      <c r="LOC741"/>
      <c r="LOD741"/>
      <c r="LOE741"/>
      <c r="LOF741"/>
      <c r="LOG741"/>
      <c r="LOH741"/>
      <c r="LOI741"/>
      <c r="LOJ741"/>
      <c r="LOK741"/>
      <c r="LOL741"/>
      <c r="LOM741"/>
      <c r="LON741"/>
      <c r="LOO741"/>
      <c r="LOP741"/>
      <c r="LOQ741"/>
      <c r="LOR741"/>
      <c r="LOS741"/>
      <c r="LOT741"/>
      <c r="LOU741"/>
      <c r="LOV741"/>
      <c r="LOW741"/>
      <c r="LOX741"/>
      <c r="LOY741"/>
      <c r="LOZ741"/>
      <c r="LPA741"/>
      <c r="LPB741"/>
      <c r="LPC741"/>
      <c r="LPD741"/>
      <c r="LPE741"/>
      <c r="LPF741"/>
      <c r="LPG741"/>
      <c r="LPH741"/>
      <c r="LPI741"/>
      <c r="LPJ741"/>
      <c r="LPK741"/>
      <c r="LPL741"/>
      <c r="LPM741"/>
      <c r="LPN741"/>
      <c r="LPO741"/>
      <c r="LPP741"/>
      <c r="LPQ741"/>
      <c r="LPR741"/>
      <c r="LPS741"/>
      <c r="LPT741"/>
      <c r="LPU741"/>
      <c r="LPV741"/>
      <c r="LPW741"/>
      <c r="LPX741"/>
      <c r="LPY741"/>
      <c r="LPZ741"/>
      <c r="LQA741"/>
      <c r="LQB741"/>
      <c r="LQC741"/>
      <c r="LQD741"/>
      <c r="LQE741"/>
      <c r="LQF741"/>
      <c r="LQG741"/>
      <c r="LQH741"/>
      <c r="LQI741"/>
      <c r="LQJ741"/>
      <c r="LQK741"/>
      <c r="LQL741"/>
      <c r="LQM741"/>
      <c r="LQN741"/>
      <c r="LQO741"/>
      <c r="LQP741"/>
      <c r="LQQ741"/>
      <c r="LQR741"/>
      <c r="LQS741"/>
      <c r="LQT741"/>
      <c r="LQU741"/>
      <c r="LQV741"/>
      <c r="LQW741"/>
      <c r="LQX741"/>
      <c r="LQY741"/>
      <c r="LQZ741"/>
      <c r="LRA741"/>
      <c r="LRB741"/>
      <c r="LRC741"/>
      <c r="LRD741"/>
      <c r="LRE741"/>
      <c r="LRF741"/>
      <c r="LRG741"/>
      <c r="LRH741"/>
      <c r="LRI741"/>
      <c r="LRJ741"/>
      <c r="LRK741"/>
      <c r="LRL741"/>
      <c r="LRM741"/>
      <c r="LRN741"/>
      <c r="LRO741"/>
      <c r="LRP741"/>
      <c r="LRQ741"/>
      <c r="LRR741"/>
      <c r="LRS741"/>
      <c r="LRT741"/>
      <c r="LRU741"/>
      <c r="LRV741"/>
      <c r="LRW741"/>
      <c r="LRX741"/>
      <c r="LRY741"/>
      <c r="LRZ741"/>
      <c r="LSA741"/>
      <c r="LSB741"/>
      <c r="LSC741"/>
      <c r="LSD741"/>
      <c r="LSE741"/>
      <c r="LSF741"/>
      <c r="LSG741"/>
      <c r="LSH741"/>
      <c r="LSI741"/>
      <c r="LSJ741"/>
      <c r="LSK741"/>
      <c r="LSL741"/>
      <c r="LSM741"/>
      <c r="LSN741"/>
      <c r="LSO741"/>
      <c r="LSP741"/>
      <c r="LSQ741"/>
      <c r="LSR741"/>
      <c r="LSS741"/>
      <c r="LST741"/>
      <c r="LSU741"/>
      <c r="LSV741"/>
      <c r="LSW741"/>
      <c r="LSX741"/>
      <c r="LSY741"/>
      <c r="LSZ741"/>
      <c r="LTA741"/>
      <c r="LTB741"/>
      <c r="LTC741"/>
      <c r="LTD741"/>
      <c r="LTE741"/>
      <c r="LTF741"/>
      <c r="LTG741"/>
      <c r="LTH741"/>
      <c r="LTI741"/>
      <c r="LTJ741"/>
      <c r="LTK741"/>
      <c r="LTL741"/>
      <c r="LTM741"/>
      <c r="LTN741"/>
      <c r="LTO741"/>
      <c r="LTP741"/>
      <c r="LTQ741"/>
      <c r="LTR741"/>
      <c r="LTS741"/>
      <c r="LTT741"/>
      <c r="LTU741"/>
      <c r="LTV741"/>
      <c r="LTW741"/>
      <c r="LTX741"/>
      <c r="LTY741"/>
      <c r="LTZ741"/>
      <c r="LUA741"/>
      <c r="LUB741"/>
      <c r="LUC741"/>
      <c r="LUD741"/>
      <c r="LUE741"/>
      <c r="LUF741"/>
      <c r="LUG741"/>
      <c r="LUH741"/>
      <c r="LUI741"/>
      <c r="LUJ741"/>
      <c r="LUK741"/>
      <c r="LUL741"/>
      <c r="LUM741"/>
      <c r="LUN741"/>
      <c r="LUO741"/>
      <c r="LUP741"/>
      <c r="LUQ741"/>
      <c r="LUR741"/>
      <c r="LUS741"/>
      <c r="LUT741"/>
      <c r="LUU741"/>
      <c r="LUV741"/>
      <c r="LUW741"/>
      <c r="LUX741"/>
      <c r="LUY741"/>
      <c r="LUZ741"/>
      <c r="LVA741"/>
      <c r="LVB741"/>
      <c r="LVC741"/>
      <c r="LVD741"/>
      <c r="LVE741"/>
      <c r="LVF741"/>
      <c r="LVG741"/>
      <c r="LVH741"/>
      <c r="LVI741"/>
      <c r="LVJ741"/>
      <c r="LVK741"/>
      <c r="LVL741"/>
      <c r="LVM741"/>
      <c r="LVN741"/>
      <c r="LVO741"/>
      <c r="LVP741"/>
      <c r="LVQ741"/>
      <c r="LVR741"/>
      <c r="LVS741"/>
      <c r="LVT741"/>
      <c r="LVU741"/>
      <c r="LVV741"/>
      <c r="LVW741"/>
      <c r="LVX741"/>
      <c r="LVY741"/>
      <c r="LVZ741"/>
      <c r="LWA741"/>
      <c r="LWB741"/>
      <c r="LWC741"/>
      <c r="LWD741"/>
      <c r="LWE741"/>
      <c r="LWF741"/>
      <c r="LWG741"/>
      <c r="LWH741"/>
      <c r="LWI741"/>
      <c r="LWJ741"/>
      <c r="LWK741"/>
      <c r="LWL741"/>
      <c r="LWM741"/>
      <c r="LWN741"/>
      <c r="LWO741"/>
      <c r="LWP741"/>
      <c r="LWQ741"/>
      <c r="LWR741"/>
      <c r="LWS741"/>
      <c r="LWT741"/>
      <c r="LWU741"/>
      <c r="LWV741"/>
      <c r="LWW741"/>
      <c r="LWX741"/>
      <c r="LWY741"/>
      <c r="LWZ741"/>
      <c r="LXA741"/>
      <c r="LXB741"/>
      <c r="LXC741"/>
      <c r="LXD741"/>
      <c r="LXE741"/>
      <c r="LXF741"/>
      <c r="LXG741"/>
      <c r="LXH741"/>
      <c r="LXI741"/>
      <c r="LXJ741"/>
      <c r="LXK741"/>
      <c r="LXL741"/>
      <c r="LXM741"/>
      <c r="LXN741"/>
      <c r="LXO741"/>
      <c r="LXP741"/>
      <c r="LXQ741"/>
      <c r="LXR741"/>
      <c r="LXS741"/>
      <c r="LXT741"/>
      <c r="LXU741"/>
      <c r="LXV741"/>
      <c r="LXW741"/>
      <c r="LXX741"/>
      <c r="LXY741"/>
      <c r="LXZ741"/>
      <c r="LYA741"/>
      <c r="LYB741"/>
      <c r="LYC741"/>
      <c r="LYD741"/>
      <c r="LYE741"/>
      <c r="LYF741"/>
      <c r="LYG741"/>
      <c r="LYH741"/>
      <c r="LYI741"/>
      <c r="LYJ741"/>
      <c r="LYK741"/>
      <c r="LYL741"/>
      <c r="LYM741"/>
      <c r="LYN741"/>
      <c r="LYO741"/>
      <c r="LYP741"/>
      <c r="LYQ741"/>
      <c r="LYR741"/>
      <c r="LYS741"/>
      <c r="LYT741"/>
      <c r="LYU741"/>
      <c r="LYV741"/>
      <c r="LYW741"/>
      <c r="LYX741"/>
      <c r="LYY741"/>
      <c r="LYZ741"/>
      <c r="LZA741"/>
      <c r="LZB741"/>
      <c r="LZC741"/>
      <c r="LZD741"/>
      <c r="LZE741"/>
      <c r="LZF741"/>
      <c r="LZG741"/>
      <c r="LZH741"/>
      <c r="LZI741"/>
      <c r="LZJ741"/>
      <c r="LZK741"/>
      <c r="LZL741"/>
      <c r="LZM741"/>
      <c r="LZN741"/>
      <c r="LZO741"/>
      <c r="LZP741"/>
      <c r="LZQ741"/>
      <c r="LZR741"/>
      <c r="LZS741"/>
      <c r="LZT741"/>
      <c r="LZU741"/>
      <c r="LZV741"/>
      <c r="LZW741"/>
      <c r="LZX741"/>
      <c r="LZY741"/>
      <c r="LZZ741"/>
      <c r="MAA741"/>
      <c r="MAB741"/>
      <c r="MAC741"/>
      <c r="MAD741"/>
      <c r="MAE741"/>
      <c r="MAF741"/>
      <c r="MAG741"/>
      <c r="MAH741"/>
      <c r="MAI741"/>
      <c r="MAJ741"/>
      <c r="MAK741"/>
      <c r="MAL741"/>
      <c r="MAM741"/>
      <c r="MAN741"/>
      <c r="MAO741"/>
      <c r="MAP741"/>
      <c r="MAQ741"/>
      <c r="MAR741"/>
      <c r="MAS741"/>
      <c r="MAT741"/>
      <c r="MAU741"/>
      <c r="MAV741"/>
      <c r="MAW741"/>
      <c r="MAX741"/>
      <c r="MAY741"/>
      <c r="MAZ741"/>
      <c r="MBA741"/>
      <c r="MBB741"/>
      <c r="MBC741"/>
      <c r="MBD741"/>
      <c r="MBE741"/>
      <c r="MBF741"/>
      <c r="MBG741"/>
      <c r="MBH741"/>
      <c r="MBI741"/>
      <c r="MBJ741"/>
      <c r="MBK741"/>
      <c r="MBL741"/>
      <c r="MBM741"/>
      <c r="MBN741"/>
      <c r="MBO741"/>
      <c r="MBP741"/>
      <c r="MBQ741"/>
      <c r="MBR741"/>
      <c r="MBS741"/>
      <c r="MBT741"/>
      <c r="MBU741"/>
      <c r="MBV741"/>
      <c r="MBW741"/>
      <c r="MBX741"/>
      <c r="MBY741"/>
      <c r="MBZ741"/>
      <c r="MCA741"/>
      <c r="MCB741"/>
      <c r="MCC741"/>
      <c r="MCD741"/>
      <c r="MCE741"/>
      <c r="MCF741"/>
      <c r="MCG741"/>
      <c r="MCH741"/>
      <c r="MCI741"/>
      <c r="MCJ741"/>
      <c r="MCK741"/>
      <c r="MCL741"/>
      <c r="MCM741"/>
      <c r="MCN741"/>
      <c r="MCO741"/>
      <c r="MCP741"/>
      <c r="MCQ741"/>
      <c r="MCR741"/>
      <c r="MCS741"/>
      <c r="MCT741"/>
      <c r="MCU741"/>
      <c r="MCV741"/>
      <c r="MCW741"/>
      <c r="MCX741"/>
      <c r="MCY741"/>
      <c r="MCZ741"/>
      <c r="MDA741"/>
      <c r="MDB741"/>
      <c r="MDC741"/>
      <c r="MDD741"/>
      <c r="MDE741"/>
      <c r="MDF741"/>
      <c r="MDG741"/>
      <c r="MDH741"/>
      <c r="MDI741"/>
      <c r="MDJ741"/>
      <c r="MDK741"/>
      <c r="MDL741"/>
      <c r="MDM741"/>
      <c r="MDN741"/>
      <c r="MDO741"/>
      <c r="MDP741"/>
      <c r="MDQ741"/>
      <c r="MDR741"/>
      <c r="MDS741"/>
      <c r="MDT741"/>
      <c r="MDU741"/>
      <c r="MDV741"/>
      <c r="MDW741"/>
      <c r="MDX741"/>
      <c r="MDY741"/>
      <c r="MDZ741"/>
      <c r="MEA741"/>
      <c r="MEB741"/>
      <c r="MEC741"/>
      <c r="MED741"/>
      <c r="MEE741"/>
      <c r="MEF741"/>
      <c r="MEG741"/>
      <c r="MEH741"/>
      <c r="MEI741"/>
      <c r="MEJ741"/>
      <c r="MEK741"/>
      <c r="MEL741"/>
      <c r="MEM741"/>
      <c r="MEN741"/>
      <c r="MEO741"/>
      <c r="MEP741"/>
      <c r="MEQ741"/>
      <c r="MER741"/>
      <c r="MES741"/>
      <c r="MET741"/>
      <c r="MEU741"/>
      <c r="MEV741"/>
      <c r="MEW741"/>
      <c r="MEX741"/>
      <c r="MEY741"/>
      <c r="MEZ741"/>
      <c r="MFA741"/>
      <c r="MFB741"/>
      <c r="MFC741"/>
      <c r="MFD741"/>
      <c r="MFE741"/>
      <c r="MFF741"/>
      <c r="MFG741"/>
      <c r="MFH741"/>
      <c r="MFI741"/>
      <c r="MFJ741"/>
      <c r="MFK741"/>
      <c r="MFL741"/>
      <c r="MFM741"/>
      <c r="MFN741"/>
      <c r="MFO741"/>
      <c r="MFP741"/>
      <c r="MFQ741"/>
      <c r="MFR741"/>
      <c r="MFS741"/>
      <c r="MFT741"/>
      <c r="MFU741"/>
      <c r="MFV741"/>
      <c r="MFW741"/>
      <c r="MFX741"/>
      <c r="MFY741"/>
      <c r="MFZ741"/>
      <c r="MGA741"/>
      <c r="MGB741"/>
      <c r="MGC741"/>
      <c r="MGD741"/>
      <c r="MGE741"/>
      <c r="MGF741"/>
      <c r="MGG741"/>
      <c r="MGH741"/>
      <c r="MGI741"/>
      <c r="MGJ741"/>
      <c r="MGK741"/>
      <c r="MGL741"/>
      <c r="MGM741"/>
      <c r="MGN741"/>
      <c r="MGO741"/>
      <c r="MGP741"/>
      <c r="MGQ741"/>
      <c r="MGR741"/>
      <c r="MGS741"/>
      <c r="MGT741"/>
      <c r="MGU741"/>
      <c r="MGV741"/>
      <c r="MGW741"/>
      <c r="MGX741"/>
      <c r="MGY741"/>
      <c r="MGZ741"/>
      <c r="MHA741"/>
      <c r="MHB741"/>
      <c r="MHC741"/>
      <c r="MHD741"/>
      <c r="MHE741"/>
      <c r="MHF741"/>
      <c r="MHG741"/>
      <c r="MHH741"/>
      <c r="MHI741"/>
      <c r="MHJ741"/>
      <c r="MHK741"/>
      <c r="MHL741"/>
      <c r="MHM741"/>
      <c r="MHN741"/>
      <c r="MHO741"/>
      <c r="MHP741"/>
      <c r="MHQ741"/>
      <c r="MHR741"/>
      <c r="MHS741"/>
      <c r="MHT741"/>
      <c r="MHU741"/>
      <c r="MHV741"/>
      <c r="MHW741"/>
      <c r="MHX741"/>
      <c r="MHY741"/>
      <c r="MHZ741"/>
      <c r="MIA741"/>
      <c r="MIB741"/>
      <c r="MIC741"/>
      <c r="MID741"/>
      <c r="MIE741"/>
      <c r="MIF741"/>
      <c r="MIG741"/>
      <c r="MIH741"/>
      <c r="MII741"/>
      <c r="MIJ741"/>
      <c r="MIK741"/>
      <c r="MIL741"/>
      <c r="MIM741"/>
      <c r="MIN741"/>
      <c r="MIO741"/>
      <c r="MIP741"/>
      <c r="MIQ741"/>
      <c r="MIR741"/>
      <c r="MIS741"/>
      <c r="MIT741"/>
      <c r="MIU741"/>
      <c r="MIV741"/>
      <c r="MIW741"/>
      <c r="MIX741"/>
      <c r="MIY741"/>
      <c r="MIZ741"/>
      <c r="MJA741"/>
      <c r="MJB741"/>
      <c r="MJC741"/>
      <c r="MJD741"/>
      <c r="MJE741"/>
      <c r="MJF741"/>
      <c r="MJG741"/>
      <c r="MJH741"/>
      <c r="MJI741"/>
      <c r="MJJ741"/>
      <c r="MJK741"/>
      <c r="MJL741"/>
      <c r="MJM741"/>
      <c r="MJN741"/>
      <c r="MJO741"/>
      <c r="MJP741"/>
      <c r="MJQ741"/>
      <c r="MJR741"/>
      <c r="MJS741"/>
      <c r="MJT741"/>
      <c r="MJU741"/>
      <c r="MJV741"/>
      <c r="MJW741"/>
      <c r="MJX741"/>
      <c r="MJY741"/>
      <c r="MJZ741"/>
      <c r="MKA741"/>
      <c r="MKB741"/>
      <c r="MKC741"/>
      <c r="MKD741"/>
      <c r="MKE741"/>
      <c r="MKF741"/>
      <c r="MKG741"/>
      <c r="MKH741"/>
      <c r="MKI741"/>
      <c r="MKJ741"/>
      <c r="MKK741"/>
      <c r="MKL741"/>
      <c r="MKM741"/>
      <c r="MKN741"/>
      <c r="MKO741"/>
      <c r="MKP741"/>
      <c r="MKQ741"/>
      <c r="MKR741"/>
      <c r="MKS741"/>
      <c r="MKT741"/>
      <c r="MKU741"/>
      <c r="MKV741"/>
      <c r="MKW741"/>
      <c r="MKX741"/>
      <c r="MKY741"/>
      <c r="MKZ741"/>
      <c r="MLA741"/>
      <c r="MLB741"/>
      <c r="MLC741"/>
      <c r="MLD741"/>
      <c r="MLE741"/>
      <c r="MLF741"/>
      <c r="MLG741"/>
      <c r="MLH741"/>
      <c r="MLI741"/>
      <c r="MLJ741"/>
      <c r="MLK741"/>
      <c r="MLL741"/>
      <c r="MLM741"/>
      <c r="MLN741"/>
      <c r="MLO741"/>
      <c r="MLP741"/>
      <c r="MLQ741"/>
      <c r="MLR741"/>
      <c r="MLS741"/>
      <c r="MLT741"/>
      <c r="MLU741"/>
      <c r="MLV741"/>
      <c r="MLW741"/>
      <c r="MLX741"/>
      <c r="MLY741"/>
      <c r="MLZ741"/>
      <c r="MMA741"/>
      <c r="MMB741"/>
      <c r="MMC741"/>
      <c r="MMD741"/>
      <c r="MME741"/>
      <c r="MMF741"/>
      <c r="MMG741"/>
      <c r="MMH741"/>
      <c r="MMI741"/>
      <c r="MMJ741"/>
      <c r="MMK741"/>
      <c r="MML741"/>
      <c r="MMM741"/>
      <c r="MMN741"/>
      <c r="MMO741"/>
      <c r="MMP741"/>
      <c r="MMQ741"/>
      <c r="MMR741"/>
      <c r="MMS741"/>
      <c r="MMT741"/>
      <c r="MMU741"/>
      <c r="MMV741"/>
      <c r="MMW741"/>
      <c r="MMX741"/>
      <c r="MMY741"/>
      <c r="MMZ741"/>
      <c r="MNA741"/>
      <c r="MNB741"/>
      <c r="MNC741"/>
      <c r="MND741"/>
      <c r="MNE741"/>
      <c r="MNF741"/>
      <c r="MNG741"/>
      <c r="MNH741"/>
      <c r="MNI741"/>
      <c r="MNJ741"/>
      <c r="MNK741"/>
      <c r="MNL741"/>
      <c r="MNM741"/>
      <c r="MNN741"/>
      <c r="MNO741"/>
      <c r="MNP741"/>
      <c r="MNQ741"/>
      <c r="MNR741"/>
      <c r="MNS741"/>
      <c r="MNT741"/>
      <c r="MNU741"/>
      <c r="MNV741"/>
      <c r="MNW741"/>
      <c r="MNX741"/>
      <c r="MNY741"/>
      <c r="MNZ741"/>
      <c r="MOA741"/>
      <c r="MOB741"/>
      <c r="MOC741"/>
      <c r="MOD741"/>
      <c r="MOE741"/>
      <c r="MOF741"/>
      <c r="MOG741"/>
      <c r="MOH741"/>
      <c r="MOI741"/>
      <c r="MOJ741"/>
      <c r="MOK741"/>
      <c r="MOL741"/>
      <c r="MOM741"/>
      <c r="MON741"/>
      <c r="MOO741"/>
      <c r="MOP741"/>
      <c r="MOQ741"/>
      <c r="MOR741"/>
      <c r="MOS741"/>
      <c r="MOT741"/>
      <c r="MOU741"/>
      <c r="MOV741"/>
      <c r="MOW741"/>
      <c r="MOX741"/>
      <c r="MOY741"/>
      <c r="MOZ741"/>
      <c r="MPA741"/>
      <c r="MPB741"/>
      <c r="MPC741"/>
      <c r="MPD741"/>
      <c r="MPE741"/>
      <c r="MPF741"/>
      <c r="MPG741"/>
      <c r="MPH741"/>
      <c r="MPI741"/>
      <c r="MPJ741"/>
      <c r="MPK741"/>
      <c r="MPL741"/>
      <c r="MPM741"/>
      <c r="MPN741"/>
      <c r="MPO741"/>
      <c r="MPP741"/>
      <c r="MPQ741"/>
      <c r="MPR741"/>
      <c r="MPS741"/>
      <c r="MPT741"/>
      <c r="MPU741"/>
      <c r="MPV741"/>
      <c r="MPW741"/>
      <c r="MPX741"/>
      <c r="MPY741"/>
      <c r="MPZ741"/>
      <c r="MQA741"/>
      <c r="MQB741"/>
      <c r="MQC741"/>
      <c r="MQD741"/>
      <c r="MQE741"/>
      <c r="MQF741"/>
      <c r="MQG741"/>
      <c r="MQH741"/>
      <c r="MQI741"/>
      <c r="MQJ741"/>
      <c r="MQK741"/>
      <c r="MQL741"/>
      <c r="MQM741"/>
      <c r="MQN741"/>
      <c r="MQO741"/>
      <c r="MQP741"/>
      <c r="MQQ741"/>
      <c r="MQR741"/>
      <c r="MQS741"/>
      <c r="MQT741"/>
      <c r="MQU741"/>
      <c r="MQV741"/>
      <c r="MQW741"/>
      <c r="MQX741"/>
      <c r="MQY741"/>
      <c r="MQZ741"/>
      <c r="MRA741"/>
      <c r="MRB741"/>
      <c r="MRC741"/>
      <c r="MRD741"/>
      <c r="MRE741"/>
      <c r="MRF741"/>
      <c r="MRG741"/>
      <c r="MRH741"/>
      <c r="MRI741"/>
      <c r="MRJ741"/>
      <c r="MRK741"/>
      <c r="MRL741"/>
      <c r="MRM741"/>
      <c r="MRN741"/>
      <c r="MRO741"/>
      <c r="MRP741"/>
      <c r="MRQ741"/>
      <c r="MRR741"/>
      <c r="MRS741"/>
      <c r="MRT741"/>
      <c r="MRU741"/>
      <c r="MRV741"/>
      <c r="MRW741"/>
      <c r="MRX741"/>
      <c r="MRY741"/>
      <c r="MRZ741"/>
      <c r="MSA741"/>
      <c r="MSB741"/>
      <c r="MSC741"/>
      <c r="MSD741"/>
      <c r="MSE741"/>
      <c r="MSF741"/>
      <c r="MSG741"/>
      <c r="MSH741"/>
      <c r="MSI741"/>
      <c r="MSJ741"/>
      <c r="MSK741"/>
      <c r="MSL741"/>
      <c r="MSM741"/>
      <c r="MSN741"/>
      <c r="MSO741"/>
      <c r="MSP741"/>
      <c r="MSQ741"/>
      <c r="MSR741"/>
      <c r="MSS741"/>
      <c r="MST741"/>
      <c r="MSU741"/>
      <c r="MSV741"/>
      <c r="MSW741"/>
      <c r="MSX741"/>
      <c r="MSY741"/>
      <c r="MSZ741"/>
      <c r="MTA741"/>
      <c r="MTB741"/>
      <c r="MTC741"/>
      <c r="MTD741"/>
      <c r="MTE741"/>
      <c r="MTF741"/>
      <c r="MTG741"/>
      <c r="MTH741"/>
      <c r="MTI741"/>
      <c r="MTJ741"/>
      <c r="MTK741"/>
      <c r="MTL741"/>
      <c r="MTM741"/>
      <c r="MTN741"/>
      <c r="MTO741"/>
      <c r="MTP741"/>
      <c r="MTQ741"/>
      <c r="MTR741"/>
      <c r="MTS741"/>
      <c r="MTT741"/>
      <c r="MTU741"/>
      <c r="MTV741"/>
      <c r="MTW741"/>
      <c r="MTX741"/>
      <c r="MTY741"/>
      <c r="MTZ741"/>
      <c r="MUA741"/>
      <c r="MUB741"/>
      <c r="MUC741"/>
      <c r="MUD741"/>
      <c r="MUE741"/>
      <c r="MUF741"/>
      <c r="MUG741"/>
      <c r="MUH741"/>
      <c r="MUI741"/>
      <c r="MUJ741"/>
      <c r="MUK741"/>
      <c r="MUL741"/>
      <c r="MUM741"/>
      <c r="MUN741"/>
      <c r="MUO741"/>
      <c r="MUP741"/>
      <c r="MUQ741"/>
      <c r="MUR741"/>
      <c r="MUS741"/>
      <c r="MUT741"/>
      <c r="MUU741"/>
      <c r="MUV741"/>
      <c r="MUW741"/>
      <c r="MUX741"/>
      <c r="MUY741"/>
      <c r="MUZ741"/>
      <c r="MVA741"/>
      <c r="MVB741"/>
      <c r="MVC741"/>
      <c r="MVD741"/>
      <c r="MVE741"/>
      <c r="MVF741"/>
      <c r="MVG741"/>
      <c r="MVH741"/>
      <c r="MVI741"/>
      <c r="MVJ741"/>
      <c r="MVK741"/>
      <c r="MVL741"/>
      <c r="MVM741"/>
      <c r="MVN741"/>
      <c r="MVO741"/>
      <c r="MVP741"/>
      <c r="MVQ741"/>
      <c r="MVR741"/>
      <c r="MVS741"/>
      <c r="MVT741"/>
      <c r="MVU741"/>
      <c r="MVV741"/>
      <c r="MVW741"/>
      <c r="MVX741"/>
      <c r="MVY741"/>
      <c r="MVZ741"/>
      <c r="MWA741"/>
      <c r="MWB741"/>
      <c r="MWC741"/>
      <c r="MWD741"/>
      <c r="MWE741"/>
      <c r="MWF741"/>
      <c r="MWG741"/>
      <c r="MWH741"/>
      <c r="MWI741"/>
      <c r="MWJ741"/>
      <c r="MWK741"/>
      <c r="MWL741"/>
      <c r="MWM741"/>
      <c r="MWN741"/>
      <c r="MWO741"/>
      <c r="MWP741"/>
      <c r="MWQ741"/>
      <c r="MWR741"/>
      <c r="MWS741"/>
      <c r="MWT741"/>
      <c r="MWU741"/>
      <c r="MWV741"/>
      <c r="MWW741"/>
      <c r="MWX741"/>
      <c r="MWY741"/>
      <c r="MWZ741"/>
      <c r="MXA741"/>
      <c r="MXB741"/>
      <c r="MXC741"/>
      <c r="MXD741"/>
      <c r="MXE741"/>
      <c r="MXF741"/>
      <c r="MXG741"/>
      <c r="MXH741"/>
      <c r="MXI741"/>
      <c r="MXJ741"/>
      <c r="MXK741"/>
      <c r="MXL741"/>
      <c r="MXM741"/>
      <c r="MXN741"/>
      <c r="MXO741"/>
      <c r="MXP741"/>
      <c r="MXQ741"/>
      <c r="MXR741"/>
      <c r="MXS741"/>
      <c r="MXT741"/>
      <c r="MXU741"/>
      <c r="MXV741"/>
      <c r="MXW741"/>
      <c r="MXX741"/>
      <c r="MXY741"/>
      <c r="MXZ741"/>
      <c r="MYA741"/>
      <c r="MYB741"/>
      <c r="MYC741"/>
      <c r="MYD741"/>
      <c r="MYE741"/>
      <c r="MYF741"/>
      <c r="MYG741"/>
      <c r="MYH741"/>
      <c r="MYI741"/>
      <c r="MYJ741"/>
      <c r="MYK741"/>
      <c r="MYL741"/>
      <c r="MYM741"/>
      <c r="MYN741"/>
      <c r="MYO741"/>
      <c r="MYP741"/>
      <c r="MYQ741"/>
      <c r="MYR741"/>
      <c r="MYS741"/>
      <c r="MYT741"/>
      <c r="MYU741"/>
      <c r="MYV741"/>
      <c r="MYW741"/>
      <c r="MYX741"/>
      <c r="MYY741"/>
      <c r="MYZ741"/>
      <c r="MZA741"/>
      <c r="MZB741"/>
      <c r="MZC741"/>
      <c r="MZD741"/>
      <c r="MZE741"/>
      <c r="MZF741"/>
      <c r="MZG741"/>
      <c r="MZH741"/>
      <c r="MZI741"/>
      <c r="MZJ741"/>
      <c r="MZK741"/>
      <c r="MZL741"/>
      <c r="MZM741"/>
      <c r="MZN741"/>
      <c r="MZO741"/>
      <c r="MZP741"/>
      <c r="MZQ741"/>
      <c r="MZR741"/>
      <c r="MZS741"/>
      <c r="MZT741"/>
      <c r="MZU741"/>
      <c r="MZV741"/>
      <c r="MZW741"/>
      <c r="MZX741"/>
      <c r="MZY741"/>
      <c r="MZZ741"/>
      <c r="NAA741"/>
      <c r="NAB741"/>
      <c r="NAC741"/>
      <c r="NAD741"/>
      <c r="NAE741"/>
      <c r="NAF741"/>
      <c r="NAG741"/>
      <c r="NAH741"/>
      <c r="NAI741"/>
      <c r="NAJ741"/>
      <c r="NAK741"/>
      <c r="NAL741"/>
      <c r="NAM741"/>
      <c r="NAN741"/>
      <c r="NAO741"/>
      <c r="NAP741"/>
      <c r="NAQ741"/>
      <c r="NAR741"/>
      <c r="NAS741"/>
      <c r="NAT741"/>
      <c r="NAU741"/>
      <c r="NAV741"/>
      <c r="NAW741"/>
      <c r="NAX741"/>
      <c r="NAY741"/>
      <c r="NAZ741"/>
      <c r="NBA741"/>
      <c r="NBB741"/>
      <c r="NBC741"/>
      <c r="NBD741"/>
      <c r="NBE741"/>
      <c r="NBF741"/>
      <c r="NBG741"/>
      <c r="NBH741"/>
      <c r="NBI741"/>
      <c r="NBJ741"/>
      <c r="NBK741"/>
      <c r="NBL741"/>
      <c r="NBM741"/>
      <c r="NBN741"/>
      <c r="NBO741"/>
      <c r="NBP741"/>
      <c r="NBQ741"/>
      <c r="NBR741"/>
      <c r="NBS741"/>
      <c r="NBT741"/>
      <c r="NBU741"/>
      <c r="NBV741"/>
      <c r="NBW741"/>
      <c r="NBX741"/>
      <c r="NBY741"/>
      <c r="NBZ741"/>
      <c r="NCA741"/>
      <c r="NCB741"/>
      <c r="NCC741"/>
      <c r="NCD741"/>
      <c r="NCE741"/>
      <c r="NCF741"/>
      <c r="NCG741"/>
      <c r="NCH741"/>
      <c r="NCI741"/>
      <c r="NCJ741"/>
      <c r="NCK741"/>
      <c r="NCL741"/>
      <c r="NCM741"/>
      <c r="NCN741"/>
      <c r="NCO741"/>
      <c r="NCP741"/>
      <c r="NCQ741"/>
      <c r="NCR741"/>
      <c r="NCS741"/>
      <c r="NCT741"/>
      <c r="NCU741"/>
      <c r="NCV741"/>
      <c r="NCW741"/>
      <c r="NCX741"/>
      <c r="NCY741"/>
      <c r="NCZ741"/>
      <c r="NDA741"/>
      <c r="NDB741"/>
      <c r="NDC741"/>
      <c r="NDD741"/>
      <c r="NDE741"/>
      <c r="NDF741"/>
      <c r="NDG741"/>
      <c r="NDH741"/>
      <c r="NDI741"/>
      <c r="NDJ741"/>
      <c r="NDK741"/>
      <c r="NDL741"/>
      <c r="NDM741"/>
      <c r="NDN741"/>
      <c r="NDO741"/>
      <c r="NDP741"/>
      <c r="NDQ741"/>
      <c r="NDR741"/>
      <c r="NDS741"/>
      <c r="NDT741"/>
      <c r="NDU741"/>
      <c r="NDV741"/>
      <c r="NDW741"/>
      <c r="NDX741"/>
      <c r="NDY741"/>
      <c r="NDZ741"/>
      <c r="NEA741"/>
      <c r="NEB741"/>
      <c r="NEC741"/>
      <c r="NED741"/>
      <c r="NEE741"/>
      <c r="NEF741"/>
      <c r="NEG741"/>
      <c r="NEH741"/>
      <c r="NEI741"/>
      <c r="NEJ741"/>
      <c r="NEK741"/>
      <c r="NEL741"/>
      <c r="NEM741"/>
      <c r="NEN741"/>
      <c r="NEO741"/>
      <c r="NEP741"/>
      <c r="NEQ741"/>
      <c r="NER741"/>
      <c r="NES741"/>
      <c r="NET741"/>
      <c r="NEU741"/>
      <c r="NEV741"/>
      <c r="NEW741"/>
      <c r="NEX741"/>
      <c r="NEY741"/>
      <c r="NEZ741"/>
      <c r="NFA741"/>
      <c r="NFB741"/>
      <c r="NFC741"/>
      <c r="NFD741"/>
      <c r="NFE741"/>
      <c r="NFF741"/>
      <c r="NFG741"/>
      <c r="NFH741"/>
      <c r="NFI741"/>
      <c r="NFJ741"/>
      <c r="NFK741"/>
      <c r="NFL741"/>
      <c r="NFM741"/>
      <c r="NFN741"/>
      <c r="NFO741"/>
      <c r="NFP741"/>
      <c r="NFQ741"/>
      <c r="NFR741"/>
      <c r="NFS741"/>
      <c r="NFT741"/>
      <c r="NFU741"/>
      <c r="NFV741"/>
      <c r="NFW741"/>
      <c r="NFX741"/>
      <c r="NFY741"/>
      <c r="NFZ741"/>
      <c r="NGA741"/>
      <c r="NGB741"/>
      <c r="NGC741"/>
      <c r="NGD741"/>
      <c r="NGE741"/>
      <c r="NGF741"/>
      <c r="NGG741"/>
      <c r="NGH741"/>
      <c r="NGI741"/>
      <c r="NGJ741"/>
      <c r="NGK741"/>
      <c r="NGL741"/>
      <c r="NGM741"/>
      <c r="NGN741"/>
      <c r="NGO741"/>
      <c r="NGP741"/>
      <c r="NGQ741"/>
      <c r="NGR741"/>
      <c r="NGS741"/>
      <c r="NGT741"/>
      <c r="NGU741"/>
      <c r="NGV741"/>
      <c r="NGW741"/>
      <c r="NGX741"/>
      <c r="NGY741"/>
      <c r="NGZ741"/>
      <c r="NHA741"/>
      <c r="NHB741"/>
      <c r="NHC741"/>
      <c r="NHD741"/>
      <c r="NHE741"/>
      <c r="NHF741"/>
      <c r="NHG741"/>
      <c r="NHH741"/>
      <c r="NHI741"/>
      <c r="NHJ741"/>
      <c r="NHK741"/>
      <c r="NHL741"/>
      <c r="NHM741"/>
      <c r="NHN741"/>
      <c r="NHO741"/>
      <c r="NHP741"/>
      <c r="NHQ741"/>
      <c r="NHR741"/>
      <c r="NHS741"/>
      <c r="NHT741"/>
      <c r="NHU741"/>
      <c r="NHV741"/>
      <c r="NHW741"/>
      <c r="NHX741"/>
      <c r="NHY741"/>
      <c r="NHZ741"/>
      <c r="NIA741"/>
      <c r="NIB741"/>
      <c r="NIC741"/>
      <c r="NID741"/>
      <c r="NIE741"/>
      <c r="NIF741"/>
      <c r="NIG741"/>
      <c r="NIH741"/>
      <c r="NII741"/>
      <c r="NIJ741"/>
      <c r="NIK741"/>
      <c r="NIL741"/>
      <c r="NIM741"/>
      <c r="NIN741"/>
      <c r="NIO741"/>
      <c r="NIP741"/>
      <c r="NIQ741"/>
      <c r="NIR741"/>
      <c r="NIS741"/>
      <c r="NIT741"/>
      <c r="NIU741"/>
      <c r="NIV741"/>
      <c r="NIW741"/>
      <c r="NIX741"/>
      <c r="NIY741"/>
      <c r="NIZ741"/>
      <c r="NJA741"/>
      <c r="NJB741"/>
      <c r="NJC741"/>
      <c r="NJD741"/>
      <c r="NJE741"/>
      <c r="NJF741"/>
      <c r="NJG741"/>
      <c r="NJH741"/>
      <c r="NJI741"/>
      <c r="NJJ741"/>
      <c r="NJK741"/>
      <c r="NJL741"/>
      <c r="NJM741"/>
      <c r="NJN741"/>
      <c r="NJO741"/>
      <c r="NJP741"/>
      <c r="NJQ741"/>
      <c r="NJR741"/>
      <c r="NJS741"/>
      <c r="NJT741"/>
      <c r="NJU741"/>
      <c r="NJV741"/>
      <c r="NJW741"/>
      <c r="NJX741"/>
      <c r="NJY741"/>
      <c r="NJZ741"/>
      <c r="NKA741"/>
      <c r="NKB741"/>
      <c r="NKC741"/>
      <c r="NKD741"/>
      <c r="NKE741"/>
      <c r="NKF741"/>
      <c r="NKG741"/>
      <c r="NKH741"/>
      <c r="NKI741"/>
      <c r="NKJ741"/>
      <c r="NKK741"/>
      <c r="NKL741"/>
      <c r="NKM741"/>
      <c r="NKN741"/>
      <c r="NKO741"/>
      <c r="NKP741"/>
      <c r="NKQ741"/>
      <c r="NKR741"/>
      <c r="NKS741"/>
      <c r="NKT741"/>
      <c r="NKU741"/>
      <c r="NKV741"/>
      <c r="NKW741"/>
      <c r="NKX741"/>
      <c r="NKY741"/>
      <c r="NKZ741"/>
      <c r="NLA741"/>
      <c r="NLB741"/>
      <c r="NLC741"/>
      <c r="NLD741"/>
      <c r="NLE741"/>
      <c r="NLF741"/>
      <c r="NLG741"/>
      <c r="NLH741"/>
      <c r="NLI741"/>
      <c r="NLJ741"/>
      <c r="NLK741"/>
      <c r="NLL741"/>
      <c r="NLM741"/>
      <c r="NLN741"/>
      <c r="NLO741"/>
      <c r="NLP741"/>
      <c r="NLQ741"/>
      <c r="NLR741"/>
      <c r="NLS741"/>
      <c r="NLT741"/>
      <c r="NLU741"/>
      <c r="NLV741"/>
      <c r="NLW741"/>
      <c r="NLX741"/>
      <c r="NLY741"/>
      <c r="NLZ741"/>
      <c r="NMA741"/>
      <c r="NMB741"/>
      <c r="NMC741"/>
      <c r="NMD741"/>
      <c r="NME741"/>
      <c r="NMF741"/>
      <c r="NMG741"/>
      <c r="NMH741"/>
      <c r="NMI741"/>
      <c r="NMJ741"/>
      <c r="NMK741"/>
      <c r="NML741"/>
      <c r="NMM741"/>
      <c r="NMN741"/>
      <c r="NMO741"/>
      <c r="NMP741"/>
      <c r="NMQ741"/>
      <c r="NMR741"/>
      <c r="NMS741"/>
      <c r="NMT741"/>
      <c r="NMU741"/>
      <c r="NMV741"/>
      <c r="NMW741"/>
      <c r="NMX741"/>
      <c r="NMY741"/>
      <c r="NMZ741"/>
      <c r="NNA741"/>
      <c r="NNB741"/>
      <c r="NNC741"/>
      <c r="NND741"/>
      <c r="NNE741"/>
      <c r="NNF741"/>
      <c r="NNG741"/>
      <c r="NNH741"/>
      <c r="NNI741"/>
      <c r="NNJ741"/>
      <c r="NNK741"/>
      <c r="NNL741"/>
      <c r="NNM741"/>
      <c r="NNN741"/>
      <c r="NNO741"/>
      <c r="NNP741"/>
      <c r="NNQ741"/>
      <c r="NNR741"/>
      <c r="NNS741"/>
      <c r="NNT741"/>
      <c r="NNU741"/>
      <c r="NNV741"/>
      <c r="NNW741"/>
      <c r="NNX741"/>
      <c r="NNY741"/>
      <c r="NNZ741"/>
      <c r="NOA741"/>
      <c r="NOB741"/>
      <c r="NOC741"/>
      <c r="NOD741"/>
      <c r="NOE741"/>
      <c r="NOF741"/>
      <c r="NOG741"/>
      <c r="NOH741"/>
      <c r="NOI741"/>
      <c r="NOJ741"/>
      <c r="NOK741"/>
      <c r="NOL741"/>
      <c r="NOM741"/>
      <c r="NON741"/>
      <c r="NOO741"/>
      <c r="NOP741"/>
      <c r="NOQ741"/>
      <c r="NOR741"/>
      <c r="NOS741"/>
      <c r="NOT741"/>
      <c r="NOU741"/>
      <c r="NOV741"/>
      <c r="NOW741"/>
      <c r="NOX741"/>
      <c r="NOY741"/>
      <c r="NOZ741"/>
      <c r="NPA741"/>
      <c r="NPB741"/>
      <c r="NPC741"/>
      <c r="NPD741"/>
      <c r="NPE741"/>
      <c r="NPF741"/>
      <c r="NPG741"/>
      <c r="NPH741"/>
      <c r="NPI741"/>
      <c r="NPJ741"/>
      <c r="NPK741"/>
      <c r="NPL741"/>
      <c r="NPM741"/>
      <c r="NPN741"/>
      <c r="NPO741"/>
      <c r="NPP741"/>
      <c r="NPQ741"/>
      <c r="NPR741"/>
      <c r="NPS741"/>
      <c r="NPT741"/>
      <c r="NPU741"/>
      <c r="NPV741"/>
      <c r="NPW741"/>
      <c r="NPX741"/>
      <c r="NPY741"/>
      <c r="NPZ741"/>
      <c r="NQA741"/>
      <c r="NQB741"/>
      <c r="NQC741"/>
      <c r="NQD741"/>
      <c r="NQE741"/>
      <c r="NQF741"/>
      <c r="NQG741"/>
      <c r="NQH741"/>
      <c r="NQI741"/>
      <c r="NQJ741"/>
      <c r="NQK741"/>
      <c r="NQL741"/>
      <c r="NQM741"/>
      <c r="NQN741"/>
      <c r="NQO741"/>
      <c r="NQP741"/>
      <c r="NQQ741"/>
      <c r="NQR741"/>
      <c r="NQS741"/>
      <c r="NQT741"/>
      <c r="NQU741"/>
      <c r="NQV741"/>
      <c r="NQW741"/>
      <c r="NQX741"/>
      <c r="NQY741"/>
      <c r="NQZ741"/>
      <c r="NRA741"/>
      <c r="NRB741"/>
      <c r="NRC741"/>
      <c r="NRD741"/>
      <c r="NRE741"/>
      <c r="NRF741"/>
      <c r="NRG741"/>
      <c r="NRH741"/>
      <c r="NRI741"/>
      <c r="NRJ741"/>
      <c r="NRK741"/>
      <c r="NRL741"/>
      <c r="NRM741"/>
      <c r="NRN741"/>
      <c r="NRO741"/>
      <c r="NRP741"/>
      <c r="NRQ741"/>
      <c r="NRR741"/>
      <c r="NRS741"/>
      <c r="NRT741"/>
      <c r="NRU741"/>
      <c r="NRV741"/>
      <c r="NRW741"/>
      <c r="NRX741"/>
      <c r="NRY741"/>
      <c r="NRZ741"/>
      <c r="NSA741"/>
      <c r="NSB741"/>
      <c r="NSC741"/>
      <c r="NSD741"/>
      <c r="NSE741"/>
      <c r="NSF741"/>
      <c r="NSG741"/>
      <c r="NSH741"/>
      <c r="NSI741"/>
      <c r="NSJ741"/>
      <c r="NSK741"/>
      <c r="NSL741"/>
      <c r="NSM741"/>
      <c r="NSN741"/>
      <c r="NSO741"/>
      <c r="NSP741"/>
      <c r="NSQ741"/>
      <c r="NSR741"/>
      <c r="NSS741"/>
      <c r="NST741"/>
      <c r="NSU741"/>
      <c r="NSV741"/>
      <c r="NSW741"/>
      <c r="NSX741"/>
      <c r="NSY741"/>
      <c r="NSZ741"/>
      <c r="NTA741"/>
      <c r="NTB741"/>
      <c r="NTC741"/>
      <c r="NTD741"/>
      <c r="NTE741"/>
      <c r="NTF741"/>
      <c r="NTG741"/>
      <c r="NTH741"/>
      <c r="NTI741"/>
      <c r="NTJ741"/>
      <c r="NTK741"/>
      <c r="NTL741"/>
      <c r="NTM741"/>
      <c r="NTN741"/>
      <c r="NTO741"/>
      <c r="NTP741"/>
      <c r="NTQ741"/>
      <c r="NTR741"/>
      <c r="NTS741"/>
      <c r="NTT741"/>
      <c r="NTU741"/>
      <c r="NTV741"/>
      <c r="NTW741"/>
      <c r="NTX741"/>
      <c r="NTY741"/>
      <c r="NTZ741"/>
      <c r="NUA741"/>
      <c r="NUB741"/>
      <c r="NUC741"/>
      <c r="NUD741"/>
      <c r="NUE741"/>
      <c r="NUF741"/>
      <c r="NUG741"/>
      <c r="NUH741"/>
      <c r="NUI741"/>
      <c r="NUJ741"/>
      <c r="NUK741"/>
      <c r="NUL741"/>
      <c r="NUM741"/>
      <c r="NUN741"/>
      <c r="NUO741"/>
      <c r="NUP741"/>
      <c r="NUQ741"/>
      <c r="NUR741"/>
      <c r="NUS741"/>
      <c r="NUT741"/>
      <c r="NUU741"/>
      <c r="NUV741"/>
      <c r="NUW741"/>
      <c r="NUX741"/>
      <c r="NUY741"/>
      <c r="NUZ741"/>
      <c r="NVA741"/>
      <c r="NVB741"/>
      <c r="NVC741"/>
      <c r="NVD741"/>
      <c r="NVE741"/>
      <c r="NVF741"/>
      <c r="NVG741"/>
      <c r="NVH741"/>
      <c r="NVI741"/>
      <c r="NVJ741"/>
      <c r="NVK741"/>
      <c r="NVL741"/>
      <c r="NVM741"/>
      <c r="NVN741"/>
      <c r="NVO741"/>
      <c r="NVP741"/>
      <c r="NVQ741"/>
      <c r="NVR741"/>
      <c r="NVS741"/>
      <c r="NVT741"/>
      <c r="NVU741"/>
      <c r="NVV741"/>
      <c r="NVW741"/>
      <c r="NVX741"/>
      <c r="NVY741"/>
      <c r="NVZ741"/>
      <c r="NWA741"/>
      <c r="NWB741"/>
      <c r="NWC741"/>
      <c r="NWD741"/>
      <c r="NWE741"/>
      <c r="NWF741"/>
      <c r="NWG741"/>
      <c r="NWH741"/>
      <c r="NWI741"/>
      <c r="NWJ741"/>
      <c r="NWK741"/>
      <c r="NWL741"/>
      <c r="NWM741"/>
      <c r="NWN741"/>
      <c r="NWO741"/>
      <c r="NWP741"/>
      <c r="NWQ741"/>
      <c r="NWR741"/>
      <c r="NWS741"/>
      <c r="NWT741"/>
      <c r="NWU741"/>
      <c r="NWV741"/>
      <c r="NWW741"/>
      <c r="NWX741"/>
      <c r="NWY741"/>
      <c r="NWZ741"/>
      <c r="NXA741"/>
      <c r="NXB741"/>
      <c r="NXC741"/>
      <c r="NXD741"/>
      <c r="NXE741"/>
      <c r="NXF741"/>
      <c r="NXG741"/>
      <c r="NXH741"/>
      <c r="NXI741"/>
      <c r="NXJ741"/>
      <c r="NXK741"/>
      <c r="NXL741"/>
      <c r="NXM741"/>
      <c r="NXN741"/>
      <c r="NXO741"/>
      <c r="NXP741"/>
      <c r="NXQ741"/>
      <c r="NXR741"/>
      <c r="NXS741"/>
      <c r="NXT741"/>
      <c r="NXU741"/>
      <c r="NXV741"/>
      <c r="NXW741"/>
      <c r="NXX741"/>
      <c r="NXY741"/>
      <c r="NXZ741"/>
      <c r="NYA741"/>
      <c r="NYB741"/>
      <c r="NYC741"/>
      <c r="NYD741"/>
      <c r="NYE741"/>
      <c r="NYF741"/>
      <c r="NYG741"/>
      <c r="NYH741"/>
      <c r="NYI741"/>
      <c r="NYJ741"/>
      <c r="NYK741"/>
      <c r="NYL741"/>
      <c r="NYM741"/>
      <c r="NYN741"/>
      <c r="NYO741"/>
      <c r="NYP741"/>
      <c r="NYQ741"/>
      <c r="NYR741"/>
      <c r="NYS741"/>
      <c r="NYT741"/>
      <c r="NYU741"/>
      <c r="NYV741"/>
      <c r="NYW741"/>
      <c r="NYX741"/>
      <c r="NYY741"/>
      <c r="NYZ741"/>
      <c r="NZA741"/>
      <c r="NZB741"/>
      <c r="NZC741"/>
      <c r="NZD741"/>
      <c r="NZE741"/>
      <c r="NZF741"/>
      <c r="NZG741"/>
      <c r="NZH741"/>
      <c r="NZI741"/>
      <c r="NZJ741"/>
      <c r="NZK741"/>
      <c r="NZL741"/>
      <c r="NZM741"/>
      <c r="NZN741"/>
      <c r="NZO741"/>
      <c r="NZP741"/>
      <c r="NZQ741"/>
      <c r="NZR741"/>
      <c r="NZS741"/>
      <c r="NZT741"/>
      <c r="NZU741"/>
      <c r="NZV741"/>
      <c r="NZW741"/>
      <c r="NZX741"/>
      <c r="NZY741"/>
      <c r="NZZ741"/>
      <c r="OAA741"/>
      <c r="OAB741"/>
      <c r="OAC741"/>
      <c r="OAD741"/>
      <c r="OAE741"/>
      <c r="OAF741"/>
      <c r="OAG741"/>
      <c r="OAH741"/>
      <c r="OAI741"/>
      <c r="OAJ741"/>
      <c r="OAK741"/>
      <c r="OAL741"/>
      <c r="OAM741"/>
      <c r="OAN741"/>
      <c r="OAO741"/>
      <c r="OAP741"/>
      <c r="OAQ741"/>
      <c r="OAR741"/>
      <c r="OAS741"/>
      <c r="OAT741"/>
      <c r="OAU741"/>
      <c r="OAV741"/>
      <c r="OAW741"/>
      <c r="OAX741"/>
      <c r="OAY741"/>
      <c r="OAZ741"/>
      <c r="OBA741"/>
      <c r="OBB741"/>
      <c r="OBC741"/>
      <c r="OBD741"/>
      <c r="OBE741"/>
      <c r="OBF741"/>
      <c r="OBG741"/>
      <c r="OBH741"/>
      <c r="OBI741"/>
      <c r="OBJ741"/>
      <c r="OBK741"/>
      <c r="OBL741"/>
      <c r="OBM741"/>
      <c r="OBN741"/>
      <c r="OBO741"/>
      <c r="OBP741"/>
      <c r="OBQ741"/>
      <c r="OBR741"/>
      <c r="OBS741"/>
      <c r="OBT741"/>
      <c r="OBU741"/>
      <c r="OBV741"/>
      <c r="OBW741"/>
      <c r="OBX741"/>
      <c r="OBY741"/>
      <c r="OBZ741"/>
      <c r="OCA741"/>
      <c r="OCB741"/>
      <c r="OCC741"/>
      <c r="OCD741"/>
      <c r="OCE741"/>
      <c r="OCF741"/>
      <c r="OCG741"/>
      <c r="OCH741"/>
      <c r="OCI741"/>
      <c r="OCJ741"/>
      <c r="OCK741"/>
      <c r="OCL741"/>
      <c r="OCM741"/>
      <c r="OCN741"/>
      <c r="OCO741"/>
      <c r="OCP741"/>
      <c r="OCQ741"/>
      <c r="OCR741"/>
      <c r="OCS741"/>
      <c r="OCT741"/>
      <c r="OCU741"/>
      <c r="OCV741"/>
      <c r="OCW741"/>
      <c r="OCX741"/>
      <c r="OCY741"/>
      <c r="OCZ741"/>
      <c r="ODA741"/>
      <c r="ODB741"/>
      <c r="ODC741"/>
      <c r="ODD741"/>
      <c r="ODE741"/>
      <c r="ODF741"/>
      <c r="ODG741"/>
      <c r="ODH741"/>
      <c r="ODI741"/>
      <c r="ODJ741"/>
      <c r="ODK741"/>
      <c r="ODL741"/>
      <c r="ODM741"/>
      <c r="ODN741"/>
      <c r="ODO741"/>
      <c r="ODP741"/>
      <c r="ODQ741"/>
      <c r="ODR741"/>
      <c r="ODS741"/>
      <c r="ODT741"/>
      <c r="ODU741"/>
      <c r="ODV741"/>
      <c r="ODW741"/>
      <c r="ODX741"/>
      <c r="ODY741"/>
      <c r="ODZ741"/>
      <c r="OEA741"/>
      <c r="OEB741"/>
      <c r="OEC741"/>
      <c r="OED741"/>
      <c r="OEE741"/>
      <c r="OEF741"/>
      <c r="OEG741"/>
      <c r="OEH741"/>
      <c r="OEI741"/>
      <c r="OEJ741"/>
      <c r="OEK741"/>
      <c r="OEL741"/>
      <c r="OEM741"/>
      <c r="OEN741"/>
      <c r="OEO741"/>
      <c r="OEP741"/>
      <c r="OEQ741"/>
      <c r="OER741"/>
      <c r="OES741"/>
      <c r="OET741"/>
      <c r="OEU741"/>
      <c r="OEV741"/>
      <c r="OEW741"/>
      <c r="OEX741"/>
      <c r="OEY741"/>
      <c r="OEZ741"/>
      <c r="OFA741"/>
      <c r="OFB741"/>
      <c r="OFC741"/>
      <c r="OFD741"/>
      <c r="OFE741"/>
      <c r="OFF741"/>
      <c r="OFG741"/>
      <c r="OFH741"/>
      <c r="OFI741"/>
      <c r="OFJ741"/>
      <c r="OFK741"/>
      <c r="OFL741"/>
      <c r="OFM741"/>
      <c r="OFN741"/>
      <c r="OFO741"/>
      <c r="OFP741"/>
      <c r="OFQ741"/>
      <c r="OFR741"/>
      <c r="OFS741"/>
      <c r="OFT741"/>
      <c r="OFU741"/>
      <c r="OFV741"/>
      <c r="OFW741"/>
      <c r="OFX741"/>
      <c r="OFY741"/>
      <c r="OFZ741"/>
      <c r="OGA741"/>
      <c r="OGB741"/>
      <c r="OGC741"/>
      <c r="OGD741"/>
      <c r="OGE741"/>
      <c r="OGF741"/>
      <c r="OGG741"/>
      <c r="OGH741"/>
      <c r="OGI741"/>
      <c r="OGJ741"/>
      <c r="OGK741"/>
      <c r="OGL741"/>
      <c r="OGM741"/>
      <c r="OGN741"/>
      <c r="OGO741"/>
      <c r="OGP741"/>
      <c r="OGQ741"/>
      <c r="OGR741"/>
      <c r="OGS741"/>
      <c r="OGT741"/>
      <c r="OGU741"/>
      <c r="OGV741"/>
      <c r="OGW741"/>
      <c r="OGX741"/>
      <c r="OGY741"/>
      <c r="OGZ741"/>
      <c r="OHA741"/>
      <c r="OHB741"/>
      <c r="OHC741"/>
      <c r="OHD741"/>
      <c r="OHE741"/>
      <c r="OHF741"/>
      <c r="OHG741"/>
      <c r="OHH741"/>
      <c r="OHI741"/>
      <c r="OHJ741"/>
      <c r="OHK741"/>
      <c r="OHL741"/>
      <c r="OHM741"/>
      <c r="OHN741"/>
      <c r="OHO741"/>
      <c r="OHP741"/>
      <c r="OHQ741"/>
      <c r="OHR741"/>
      <c r="OHS741"/>
      <c r="OHT741"/>
      <c r="OHU741"/>
      <c r="OHV741"/>
      <c r="OHW741"/>
      <c r="OHX741"/>
      <c r="OHY741"/>
      <c r="OHZ741"/>
      <c r="OIA741"/>
      <c r="OIB741"/>
      <c r="OIC741"/>
      <c r="OID741"/>
      <c r="OIE741"/>
      <c r="OIF741"/>
      <c r="OIG741"/>
      <c r="OIH741"/>
      <c r="OII741"/>
      <c r="OIJ741"/>
      <c r="OIK741"/>
      <c r="OIL741"/>
      <c r="OIM741"/>
      <c r="OIN741"/>
      <c r="OIO741"/>
      <c r="OIP741"/>
      <c r="OIQ741"/>
      <c r="OIR741"/>
      <c r="OIS741"/>
      <c r="OIT741"/>
      <c r="OIU741"/>
      <c r="OIV741"/>
      <c r="OIW741"/>
      <c r="OIX741"/>
      <c r="OIY741"/>
      <c r="OIZ741"/>
      <c r="OJA741"/>
      <c r="OJB741"/>
      <c r="OJC741"/>
      <c r="OJD741"/>
      <c r="OJE741"/>
      <c r="OJF741"/>
      <c r="OJG741"/>
      <c r="OJH741"/>
      <c r="OJI741"/>
      <c r="OJJ741"/>
      <c r="OJK741"/>
      <c r="OJL741"/>
      <c r="OJM741"/>
      <c r="OJN741"/>
      <c r="OJO741"/>
      <c r="OJP741"/>
      <c r="OJQ741"/>
      <c r="OJR741"/>
      <c r="OJS741"/>
      <c r="OJT741"/>
      <c r="OJU741"/>
      <c r="OJV741"/>
      <c r="OJW741"/>
      <c r="OJX741"/>
      <c r="OJY741"/>
      <c r="OJZ741"/>
      <c r="OKA741"/>
      <c r="OKB741"/>
      <c r="OKC741"/>
      <c r="OKD741"/>
      <c r="OKE741"/>
      <c r="OKF741"/>
      <c r="OKG741"/>
      <c r="OKH741"/>
      <c r="OKI741"/>
      <c r="OKJ741"/>
      <c r="OKK741"/>
      <c r="OKL741"/>
      <c r="OKM741"/>
      <c r="OKN741"/>
      <c r="OKO741"/>
      <c r="OKP741"/>
      <c r="OKQ741"/>
      <c r="OKR741"/>
      <c r="OKS741"/>
      <c r="OKT741"/>
      <c r="OKU741"/>
      <c r="OKV741"/>
      <c r="OKW741"/>
      <c r="OKX741"/>
      <c r="OKY741"/>
      <c r="OKZ741"/>
      <c r="OLA741"/>
      <c r="OLB741"/>
      <c r="OLC741"/>
      <c r="OLD741"/>
      <c r="OLE741"/>
      <c r="OLF741"/>
      <c r="OLG741"/>
      <c r="OLH741"/>
      <c r="OLI741"/>
      <c r="OLJ741"/>
      <c r="OLK741"/>
      <c r="OLL741"/>
      <c r="OLM741"/>
      <c r="OLN741"/>
      <c r="OLO741"/>
      <c r="OLP741"/>
      <c r="OLQ741"/>
      <c r="OLR741"/>
      <c r="OLS741"/>
      <c r="OLT741"/>
      <c r="OLU741"/>
      <c r="OLV741"/>
      <c r="OLW741"/>
      <c r="OLX741"/>
      <c r="OLY741"/>
      <c r="OLZ741"/>
      <c r="OMA741"/>
      <c r="OMB741"/>
      <c r="OMC741"/>
      <c r="OMD741"/>
      <c r="OME741"/>
      <c r="OMF741"/>
      <c r="OMG741"/>
      <c r="OMH741"/>
      <c r="OMI741"/>
      <c r="OMJ741"/>
      <c r="OMK741"/>
      <c r="OML741"/>
      <c r="OMM741"/>
      <c r="OMN741"/>
      <c r="OMO741"/>
      <c r="OMP741"/>
      <c r="OMQ741"/>
      <c r="OMR741"/>
      <c r="OMS741"/>
      <c r="OMT741"/>
      <c r="OMU741"/>
      <c r="OMV741"/>
      <c r="OMW741"/>
      <c r="OMX741"/>
      <c r="OMY741"/>
      <c r="OMZ741"/>
      <c r="ONA741"/>
      <c r="ONB741"/>
      <c r="ONC741"/>
      <c r="OND741"/>
      <c r="ONE741"/>
      <c r="ONF741"/>
      <c r="ONG741"/>
      <c r="ONH741"/>
      <c r="ONI741"/>
      <c r="ONJ741"/>
      <c r="ONK741"/>
      <c r="ONL741"/>
      <c r="ONM741"/>
      <c r="ONN741"/>
      <c r="ONO741"/>
      <c r="ONP741"/>
      <c r="ONQ741"/>
      <c r="ONR741"/>
      <c r="ONS741"/>
      <c r="ONT741"/>
      <c r="ONU741"/>
      <c r="ONV741"/>
      <c r="ONW741"/>
      <c r="ONX741"/>
      <c r="ONY741"/>
      <c r="ONZ741"/>
      <c r="OOA741"/>
      <c r="OOB741"/>
      <c r="OOC741"/>
      <c r="OOD741"/>
      <c r="OOE741"/>
      <c r="OOF741"/>
      <c r="OOG741"/>
      <c r="OOH741"/>
      <c r="OOI741"/>
      <c r="OOJ741"/>
      <c r="OOK741"/>
      <c r="OOL741"/>
      <c r="OOM741"/>
      <c r="OON741"/>
      <c r="OOO741"/>
      <c r="OOP741"/>
      <c r="OOQ741"/>
      <c r="OOR741"/>
      <c r="OOS741"/>
      <c r="OOT741"/>
      <c r="OOU741"/>
      <c r="OOV741"/>
      <c r="OOW741"/>
      <c r="OOX741"/>
      <c r="OOY741"/>
      <c r="OOZ741"/>
      <c r="OPA741"/>
      <c r="OPB741"/>
      <c r="OPC741"/>
      <c r="OPD741"/>
      <c r="OPE741"/>
      <c r="OPF741"/>
      <c r="OPG741"/>
      <c r="OPH741"/>
      <c r="OPI741"/>
      <c r="OPJ741"/>
      <c r="OPK741"/>
      <c r="OPL741"/>
      <c r="OPM741"/>
      <c r="OPN741"/>
      <c r="OPO741"/>
      <c r="OPP741"/>
      <c r="OPQ741"/>
      <c r="OPR741"/>
      <c r="OPS741"/>
      <c r="OPT741"/>
      <c r="OPU741"/>
      <c r="OPV741"/>
      <c r="OPW741"/>
      <c r="OPX741"/>
      <c r="OPY741"/>
      <c r="OPZ741"/>
      <c r="OQA741"/>
      <c r="OQB741"/>
      <c r="OQC741"/>
      <c r="OQD741"/>
      <c r="OQE741"/>
      <c r="OQF741"/>
      <c r="OQG741"/>
      <c r="OQH741"/>
      <c r="OQI741"/>
      <c r="OQJ741"/>
      <c r="OQK741"/>
      <c r="OQL741"/>
      <c r="OQM741"/>
      <c r="OQN741"/>
      <c r="OQO741"/>
      <c r="OQP741"/>
      <c r="OQQ741"/>
      <c r="OQR741"/>
      <c r="OQS741"/>
      <c r="OQT741"/>
      <c r="OQU741"/>
      <c r="OQV741"/>
      <c r="OQW741"/>
      <c r="OQX741"/>
      <c r="OQY741"/>
      <c r="OQZ741"/>
      <c r="ORA741"/>
      <c r="ORB741"/>
      <c r="ORC741"/>
      <c r="ORD741"/>
      <c r="ORE741"/>
      <c r="ORF741"/>
      <c r="ORG741"/>
      <c r="ORH741"/>
      <c r="ORI741"/>
      <c r="ORJ741"/>
      <c r="ORK741"/>
      <c r="ORL741"/>
      <c r="ORM741"/>
      <c r="ORN741"/>
      <c r="ORO741"/>
      <c r="ORP741"/>
      <c r="ORQ741"/>
      <c r="ORR741"/>
      <c r="ORS741"/>
      <c r="ORT741"/>
      <c r="ORU741"/>
      <c r="ORV741"/>
      <c r="ORW741"/>
      <c r="ORX741"/>
      <c r="ORY741"/>
      <c r="ORZ741"/>
      <c r="OSA741"/>
      <c r="OSB741"/>
      <c r="OSC741"/>
      <c r="OSD741"/>
      <c r="OSE741"/>
      <c r="OSF741"/>
      <c r="OSG741"/>
      <c r="OSH741"/>
      <c r="OSI741"/>
      <c r="OSJ741"/>
      <c r="OSK741"/>
      <c r="OSL741"/>
      <c r="OSM741"/>
      <c r="OSN741"/>
      <c r="OSO741"/>
      <c r="OSP741"/>
      <c r="OSQ741"/>
      <c r="OSR741"/>
      <c r="OSS741"/>
      <c r="OST741"/>
      <c r="OSU741"/>
      <c r="OSV741"/>
      <c r="OSW741"/>
      <c r="OSX741"/>
      <c r="OSY741"/>
      <c r="OSZ741"/>
      <c r="OTA741"/>
      <c r="OTB741"/>
      <c r="OTC741"/>
      <c r="OTD741"/>
      <c r="OTE741"/>
      <c r="OTF741"/>
      <c r="OTG741"/>
      <c r="OTH741"/>
      <c r="OTI741"/>
      <c r="OTJ741"/>
      <c r="OTK741"/>
      <c r="OTL741"/>
      <c r="OTM741"/>
      <c r="OTN741"/>
      <c r="OTO741"/>
      <c r="OTP741"/>
      <c r="OTQ741"/>
      <c r="OTR741"/>
      <c r="OTS741"/>
      <c r="OTT741"/>
      <c r="OTU741"/>
      <c r="OTV741"/>
      <c r="OTW741"/>
      <c r="OTX741"/>
      <c r="OTY741"/>
      <c r="OTZ741"/>
      <c r="OUA741"/>
      <c r="OUB741"/>
      <c r="OUC741"/>
      <c r="OUD741"/>
      <c r="OUE741"/>
      <c r="OUF741"/>
      <c r="OUG741"/>
      <c r="OUH741"/>
      <c r="OUI741"/>
      <c r="OUJ741"/>
      <c r="OUK741"/>
      <c r="OUL741"/>
      <c r="OUM741"/>
      <c r="OUN741"/>
      <c r="OUO741"/>
      <c r="OUP741"/>
      <c r="OUQ741"/>
      <c r="OUR741"/>
      <c r="OUS741"/>
      <c r="OUT741"/>
      <c r="OUU741"/>
      <c r="OUV741"/>
      <c r="OUW741"/>
      <c r="OUX741"/>
      <c r="OUY741"/>
      <c r="OUZ741"/>
      <c r="OVA741"/>
      <c r="OVB741"/>
      <c r="OVC741"/>
      <c r="OVD741"/>
      <c r="OVE741"/>
      <c r="OVF741"/>
      <c r="OVG741"/>
      <c r="OVH741"/>
      <c r="OVI741"/>
      <c r="OVJ741"/>
      <c r="OVK741"/>
      <c r="OVL741"/>
      <c r="OVM741"/>
      <c r="OVN741"/>
      <c r="OVO741"/>
      <c r="OVP741"/>
      <c r="OVQ741"/>
      <c r="OVR741"/>
      <c r="OVS741"/>
      <c r="OVT741"/>
      <c r="OVU741"/>
      <c r="OVV741"/>
      <c r="OVW741"/>
      <c r="OVX741"/>
      <c r="OVY741"/>
      <c r="OVZ741"/>
      <c r="OWA741"/>
      <c r="OWB741"/>
      <c r="OWC741"/>
      <c r="OWD741"/>
      <c r="OWE741"/>
      <c r="OWF741"/>
      <c r="OWG741"/>
      <c r="OWH741"/>
      <c r="OWI741"/>
      <c r="OWJ741"/>
      <c r="OWK741"/>
      <c r="OWL741"/>
      <c r="OWM741"/>
      <c r="OWN741"/>
      <c r="OWO741"/>
      <c r="OWP741"/>
      <c r="OWQ741"/>
      <c r="OWR741"/>
      <c r="OWS741"/>
      <c r="OWT741"/>
      <c r="OWU741"/>
      <c r="OWV741"/>
      <c r="OWW741"/>
      <c r="OWX741"/>
      <c r="OWY741"/>
      <c r="OWZ741"/>
      <c r="OXA741"/>
      <c r="OXB741"/>
      <c r="OXC741"/>
      <c r="OXD741"/>
      <c r="OXE741"/>
      <c r="OXF741"/>
      <c r="OXG741"/>
      <c r="OXH741"/>
      <c r="OXI741"/>
      <c r="OXJ741"/>
      <c r="OXK741"/>
      <c r="OXL741"/>
      <c r="OXM741"/>
      <c r="OXN741"/>
      <c r="OXO741"/>
      <c r="OXP741"/>
      <c r="OXQ741"/>
      <c r="OXR741"/>
      <c r="OXS741"/>
      <c r="OXT741"/>
      <c r="OXU741"/>
      <c r="OXV741"/>
      <c r="OXW741"/>
      <c r="OXX741"/>
      <c r="OXY741"/>
      <c r="OXZ741"/>
      <c r="OYA741"/>
      <c r="OYB741"/>
      <c r="OYC741"/>
      <c r="OYD741"/>
      <c r="OYE741"/>
      <c r="OYF741"/>
      <c r="OYG741"/>
      <c r="OYH741"/>
      <c r="OYI741"/>
      <c r="OYJ741"/>
      <c r="OYK741"/>
      <c r="OYL741"/>
      <c r="OYM741"/>
      <c r="OYN741"/>
      <c r="OYO741"/>
      <c r="OYP741"/>
      <c r="OYQ741"/>
      <c r="OYR741"/>
      <c r="OYS741"/>
      <c r="OYT741"/>
      <c r="OYU741"/>
      <c r="OYV741"/>
      <c r="OYW741"/>
      <c r="OYX741"/>
      <c r="OYY741"/>
      <c r="OYZ741"/>
      <c r="OZA741"/>
      <c r="OZB741"/>
      <c r="OZC741"/>
      <c r="OZD741"/>
      <c r="OZE741"/>
      <c r="OZF741"/>
      <c r="OZG741"/>
      <c r="OZH741"/>
      <c r="OZI741"/>
      <c r="OZJ741"/>
      <c r="OZK741"/>
      <c r="OZL741"/>
      <c r="OZM741"/>
      <c r="OZN741"/>
      <c r="OZO741"/>
      <c r="OZP741"/>
      <c r="OZQ741"/>
      <c r="OZR741"/>
      <c r="OZS741"/>
      <c r="OZT741"/>
      <c r="OZU741"/>
      <c r="OZV741"/>
      <c r="OZW741"/>
      <c r="OZX741"/>
      <c r="OZY741"/>
      <c r="OZZ741"/>
      <c r="PAA741"/>
      <c r="PAB741"/>
      <c r="PAC741"/>
      <c r="PAD741"/>
      <c r="PAE741"/>
      <c r="PAF741"/>
      <c r="PAG741"/>
      <c r="PAH741"/>
      <c r="PAI741"/>
      <c r="PAJ741"/>
      <c r="PAK741"/>
      <c r="PAL741"/>
      <c r="PAM741"/>
      <c r="PAN741"/>
      <c r="PAO741"/>
      <c r="PAP741"/>
      <c r="PAQ741"/>
      <c r="PAR741"/>
      <c r="PAS741"/>
      <c r="PAT741"/>
      <c r="PAU741"/>
      <c r="PAV741"/>
      <c r="PAW741"/>
      <c r="PAX741"/>
      <c r="PAY741"/>
      <c r="PAZ741"/>
      <c r="PBA741"/>
      <c r="PBB741"/>
      <c r="PBC741"/>
      <c r="PBD741"/>
      <c r="PBE741"/>
      <c r="PBF741"/>
      <c r="PBG741"/>
      <c r="PBH741"/>
      <c r="PBI741"/>
      <c r="PBJ741"/>
      <c r="PBK741"/>
      <c r="PBL741"/>
      <c r="PBM741"/>
      <c r="PBN741"/>
      <c r="PBO741"/>
      <c r="PBP741"/>
      <c r="PBQ741"/>
      <c r="PBR741"/>
      <c r="PBS741"/>
      <c r="PBT741"/>
      <c r="PBU741"/>
      <c r="PBV741"/>
      <c r="PBW741"/>
      <c r="PBX741"/>
      <c r="PBY741"/>
      <c r="PBZ741"/>
      <c r="PCA741"/>
      <c r="PCB741"/>
      <c r="PCC741"/>
      <c r="PCD741"/>
      <c r="PCE741"/>
      <c r="PCF741"/>
      <c r="PCG741"/>
      <c r="PCH741"/>
      <c r="PCI741"/>
      <c r="PCJ741"/>
      <c r="PCK741"/>
      <c r="PCL741"/>
      <c r="PCM741"/>
      <c r="PCN741"/>
      <c r="PCO741"/>
      <c r="PCP741"/>
      <c r="PCQ741"/>
      <c r="PCR741"/>
      <c r="PCS741"/>
      <c r="PCT741"/>
      <c r="PCU741"/>
      <c r="PCV741"/>
      <c r="PCW741"/>
      <c r="PCX741"/>
      <c r="PCY741"/>
      <c r="PCZ741"/>
      <c r="PDA741"/>
      <c r="PDB741"/>
      <c r="PDC741"/>
      <c r="PDD741"/>
      <c r="PDE741"/>
      <c r="PDF741"/>
      <c r="PDG741"/>
      <c r="PDH741"/>
      <c r="PDI741"/>
      <c r="PDJ741"/>
      <c r="PDK741"/>
      <c r="PDL741"/>
      <c r="PDM741"/>
      <c r="PDN741"/>
      <c r="PDO741"/>
      <c r="PDP741"/>
      <c r="PDQ741"/>
      <c r="PDR741"/>
      <c r="PDS741"/>
      <c r="PDT741"/>
      <c r="PDU741"/>
      <c r="PDV741"/>
      <c r="PDW741"/>
      <c r="PDX741"/>
      <c r="PDY741"/>
      <c r="PDZ741"/>
      <c r="PEA741"/>
      <c r="PEB741"/>
      <c r="PEC741"/>
      <c r="PED741"/>
      <c r="PEE741"/>
      <c r="PEF741"/>
      <c r="PEG741"/>
      <c r="PEH741"/>
      <c r="PEI741"/>
      <c r="PEJ741"/>
      <c r="PEK741"/>
      <c r="PEL741"/>
      <c r="PEM741"/>
      <c r="PEN741"/>
      <c r="PEO741"/>
      <c r="PEP741"/>
      <c r="PEQ741"/>
      <c r="PER741"/>
      <c r="PES741"/>
      <c r="PET741"/>
      <c r="PEU741"/>
      <c r="PEV741"/>
      <c r="PEW741"/>
      <c r="PEX741"/>
      <c r="PEY741"/>
      <c r="PEZ741"/>
      <c r="PFA741"/>
      <c r="PFB741"/>
      <c r="PFC741"/>
      <c r="PFD741"/>
      <c r="PFE741"/>
      <c r="PFF741"/>
      <c r="PFG741"/>
      <c r="PFH741"/>
      <c r="PFI741"/>
      <c r="PFJ741"/>
      <c r="PFK741"/>
      <c r="PFL741"/>
      <c r="PFM741"/>
      <c r="PFN741"/>
      <c r="PFO741"/>
      <c r="PFP741"/>
      <c r="PFQ741"/>
      <c r="PFR741"/>
      <c r="PFS741"/>
      <c r="PFT741"/>
      <c r="PFU741"/>
      <c r="PFV741"/>
      <c r="PFW741"/>
      <c r="PFX741"/>
      <c r="PFY741"/>
      <c r="PFZ741"/>
      <c r="PGA741"/>
      <c r="PGB741"/>
      <c r="PGC741"/>
      <c r="PGD741"/>
      <c r="PGE741"/>
      <c r="PGF741"/>
      <c r="PGG741"/>
      <c r="PGH741"/>
      <c r="PGI741"/>
      <c r="PGJ741"/>
      <c r="PGK741"/>
      <c r="PGL741"/>
      <c r="PGM741"/>
      <c r="PGN741"/>
      <c r="PGO741"/>
      <c r="PGP741"/>
      <c r="PGQ741"/>
      <c r="PGR741"/>
      <c r="PGS741"/>
      <c r="PGT741"/>
      <c r="PGU741"/>
      <c r="PGV741"/>
      <c r="PGW741"/>
      <c r="PGX741"/>
      <c r="PGY741"/>
      <c r="PGZ741"/>
      <c r="PHA741"/>
      <c r="PHB741"/>
      <c r="PHC741"/>
      <c r="PHD741"/>
      <c r="PHE741"/>
      <c r="PHF741"/>
      <c r="PHG741"/>
      <c r="PHH741"/>
      <c r="PHI741"/>
      <c r="PHJ741"/>
      <c r="PHK741"/>
      <c r="PHL741"/>
      <c r="PHM741"/>
      <c r="PHN741"/>
      <c r="PHO741"/>
      <c r="PHP741"/>
      <c r="PHQ741"/>
      <c r="PHR741"/>
      <c r="PHS741"/>
      <c r="PHT741"/>
      <c r="PHU741"/>
      <c r="PHV741"/>
      <c r="PHW741"/>
      <c r="PHX741"/>
      <c r="PHY741"/>
      <c r="PHZ741"/>
      <c r="PIA741"/>
      <c r="PIB741"/>
      <c r="PIC741"/>
      <c r="PID741"/>
      <c r="PIE741"/>
      <c r="PIF741"/>
      <c r="PIG741"/>
      <c r="PIH741"/>
      <c r="PII741"/>
      <c r="PIJ741"/>
      <c r="PIK741"/>
      <c r="PIL741"/>
      <c r="PIM741"/>
      <c r="PIN741"/>
      <c r="PIO741"/>
      <c r="PIP741"/>
      <c r="PIQ741"/>
      <c r="PIR741"/>
      <c r="PIS741"/>
      <c r="PIT741"/>
      <c r="PIU741"/>
      <c r="PIV741"/>
      <c r="PIW741"/>
      <c r="PIX741"/>
      <c r="PIY741"/>
      <c r="PIZ741"/>
      <c r="PJA741"/>
      <c r="PJB741"/>
      <c r="PJC741"/>
      <c r="PJD741"/>
      <c r="PJE741"/>
      <c r="PJF741"/>
      <c r="PJG741"/>
      <c r="PJH741"/>
      <c r="PJI741"/>
      <c r="PJJ741"/>
      <c r="PJK741"/>
      <c r="PJL741"/>
      <c r="PJM741"/>
      <c r="PJN741"/>
      <c r="PJO741"/>
      <c r="PJP741"/>
      <c r="PJQ741"/>
      <c r="PJR741"/>
      <c r="PJS741"/>
      <c r="PJT741"/>
      <c r="PJU741"/>
      <c r="PJV741"/>
      <c r="PJW741"/>
      <c r="PJX741"/>
      <c r="PJY741"/>
      <c r="PJZ741"/>
      <c r="PKA741"/>
      <c r="PKB741"/>
      <c r="PKC741"/>
      <c r="PKD741"/>
      <c r="PKE741"/>
      <c r="PKF741"/>
      <c r="PKG741"/>
      <c r="PKH741"/>
      <c r="PKI741"/>
      <c r="PKJ741"/>
      <c r="PKK741"/>
      <c r="PKL741"/>
      <c r="PKM741"/>
      <c r="PKN741"/>
      <c r="PKO741"/>
      <c r="PKP741"/>
      <c r="PKQ741"/>
      <c r="PKR741"/>
      <c r="PKS741"/>
      <c r="PKT741"/>
      <c r="PKU741"/>
      <c r="PKV741"/>
      <c r="PKW741"/>
      <c r="PKX741"/>
      <c r="PKY741"/>
      <c r="PKZ741"/>
      <c r="PLA741"/>
      <c r="PLB741"/>
      <c r="PLC741"/>
      <c r="PLD741"/>
      <c r="PLE741"/>
      <c r="PLF741"/>
      <c r="PLG741"/>
      <c r="PLH741"/>
      <c r="PLI741"/>
      <c r="PLJ741"/>
      <c r="PLK741"/>
      <c r="PLL741"/>
      <c r="PLM741"/>
      <c r="PLN741"/>
      <c r="PLO741"/>
      <c r="PLP741"/>
      <c r="PLQ741"/>
      <c r="PLR741"/>
      <c r="PLS741"/>
      <c r="PLT741"/>
      <c r="PLU741"/>
      <c r="PLV741"/>
      <c r="PLW741"/>
      <c r="PLX741"/>
      <c r="PLY741"/>
      <c r="PLZ741"/>
      <c r="PMA741"/>
      <c r="PMB741"/>
      <c r="PMC741"/>
      <c r="PMD741"/>
      <c r="PME741"/>
      <c r="PMF741"/>
      <c r="PMG741"/>
      <c r="PMH741"/>
      <c r="PMI741"/>
      <c r="PMJ741"/>
      <c r="PMK741"/>
      <c r="PML741"/>
      <c r="PMM741"/>
      <c r="PMN741"/>
      <c r="PMO741"/>
      <c r="PMP741"/>
      <c r="PMQ741"/>
      <c r="PMR741"/>
      <c r="PMS741"/>
      <c r="PMT741"/>
      <c r="PMU741"/>
      <c r="PMV741"/>
      <c r="PMW741"/>
      <c r="PMX741"/>
      <c r="PMY741"/>
      <c r="PMZ741"/>
      <c r="PNA741"/>
      <c r="PNB741"/>
      <c r="PNC741"/>
      <c r="PND741"/>
      <c r="PNE741"/>
      <c r="PNF741"/>
      <c r="PNG741"/>
      <c r="PNH741"/>
      <c r="PNI741"/>
      <c r="PNJ741"/>
      <c r="PNK741"/>
      <c r="PNL741"/>
      <c r="PNM741"/>
      <c r="PNN741"/>
      <c r="PNO741"/>
      <c r="PNP741"/>
      <c r="PNQ741"/>
      <c r="PNR741"/>
      <c r="PNS741"/>
      <c r="PNT741"/>
      <c r="PNU741"/>
      <c r="PNV741"/>
      <c r="PNW741"/>
      <c r="PNX741"/>
      <c r="PNY741"/>
      <c r="PNZ741"/>
      <c r="POA741"/>
      <c r="POB741"/>
      <c r="POC741"/>
      <c r="POD741"/>
      <c r="POE741"/>
      <c r="POF741"/>
      <c r="POG741"/>
      <c r="POH741"/>
      <c r="POI741"/>
      <c r="POJ741"/>
      <c r="POK741"/>
      <c r="POL741"/>
      <c r="POM741"/>
      <c r="PON741"/>
      <c r="POO741"/>
      <c r="POP741"/>
      <c r="POQ741"/>
      <c r="POR741"/>
      <c r="POS741"/>
      <c r="POT741"/>
      <c r="POU741"/>
      <c r="POV741"/>
      <c r="POW741"/>
      <c r="POX741"/>
      <c r="POY741"/>
      <c r="POZ741"/>
      <c r="PPA741"/>
      <c r="PPB741"/>
      <c r="PPC741"/>
      <c r="PPD741"/>
      <c r="PPE741"/>
      <c r="PPF741"/>
      <c r="PPG741"/>
      <c r="PPH741"/>
      <c r="PPI741"/>
      <c r="PPJ741"/>
      <c r="PPK741"/>
      <c r="PPL741"/>
      <c r="PPM741"/>
      <c r="PPN741"/>
      <c r="PPO741"/>
      <c r="PPP741"/>
      <c r="PPQ741"/>
      <c r="PPR741"/>
      <c r="PPS741"/>
      <c r="PPT741"/>
      <c r="PPU741"/>
      <c r="PPV741"/>
      <c r="PPW741"/>
      <c r="PPX741"/>
      <c r="PPY741"/>
      <c r="PPZ741"/>
      <c r="PQA741"/>
      <c r="PQB741"/>
      <c r="PQC741"/>
      <c r="PQD741"/>
      <c r="PQE741"/>
      <c r="PQF741"/>
      <c r="PQG741"/>
      <c r="PQH741"/>
      <c r="PQI741"/>
      <c r="PQJ741"/>
      <c r="PQK741"/>
      <c r="PQL741"/>
      <c r="PQM741"/>
      <c r="PQN741"/>
      <c r="PQO741"/>
      <c r="PQP741"/>
      <c r="PQQ741"/>
      <c r="PQR741"/>
      <c r="PQS741"/>
      <c r="PQT741"/>
      <c r="PQU741"/>
      <c r="PQV741"/>
      <c r="PQW741"/>
      <c r="PQX741"/>
      <c r="PQY741"/>
      <c r="PQZ741"/>
      <c r="PRA741"/>
      <c r="PRB741"/>
      <c r="PRC741"/>
      <c r="PRD741"/>
      <c r="PRE741"/>
      <c r="PRF741"/>
      <c r="PRG741"/>
      <c r="PRH741"/>
      <c r="PRI741"/>
      <c r="PRJ741"/>
      <c r="PRK741"/>
      <c r="PRL741"/>
      <c r="PRM741"/>
      <c r="PRN741"/>
      <c r="PRO741"/>
      <c r="PRP741"/>
      <c r="PRQ741"/>
      <c r="PRR741"/>
      <c r="PRS741"/>
      <c r="PRT741"/>
      <c r="PRU741"/>
      <c r="PRV741"/>
      <c r="PRW741"/>
      <c r="PRX741"/>
      <c r="PRY741"/>
      <c r="PRZ741"/>
      <c r="PSA741"/>
      <c r="PSB741"/>
      <c r="PSC741"/>
      <c r="PSD741"/>
      <c r="PSE741"/>
      <c r="PSF741"/>
      <c r="PSG741"/>
      <c r="PSH741"/>
      <c r="PSI741"/>
      <c r="PSJ741"/>
      <c r="PSK741"/>
      <c r="PSL741"/>
      <c r="PSM741"/>
      <c r="PSN741"/>
      <c r="PSO741"/>
      <c r="PSP741"/>
      <c r="PSQ741"/>
      <c r="PSR741"/>
      <c r="PSS741"/>
      <c r="PST741"/>
      <c r="PSU741"/>
      <c r="PSV741"/>
      <c r="PSW741"/>
      <c r="PSX741"/>
      <c r="PSY741"/>
      <c r="PSZ741"/>
      <c r="PTA741"/>
      <c r="PTB741"/>
      <c r="PTC741"/>
      <c r="PTD741"/>
      <c r="PTE741"/>
      <c r="PTF741"/>
      <c r="PTG741"/>
      <c r="PTH741"/>
      <c r="PTI741"/>
      <c r="PTJ741"/>
      <c r="PTK741"/>
      <c r="PTL741"/>
      <c r="PTM741"/>
      <c r="PTN741"/>
      <c r="PTO741"/>
      <c r="PTP741"/>
      <c r="PTQ741"/>
      <c r="PTR741"/>
      <c r="PTS741"/>
      <c r="PTT741"/>
      <c r="PTU741"/>
      <c r="PTV741"/>
      <c r="PTW741"/>
      <c r="PTX741"/>
      <c r="PTY741"/>
      <c r="PTZ741"/>
      <c r="PUA741"/>
      <c r="PUB741"/>
      <c r="PUC741"/>
      <c r="PUD741"/>
      <c r="PUE741"/>
      <c r="PUF741"/>
      <c r="PUG741"/>
      <c r="PUH741"/>
      <c r="PUI741"/>
      <c r="PUJ741"/>
      <c r="PUK741"/>
      <c r="PUL741"/>
      <c r="PUM741"/>
      <c r="PUN741"/>
      <c r="PUO741"/>
      <c r="PUP741"/>
      <c r="PUQ741"/>
      <c r="PUR741"/>
      <c r="PUS741"/>
      <c r="PUT741"/>
      <c r="PUU741"/>
      <c r="PUV741"/>
      <c r="PUW741"/>
      <c r="PUX741"/>
      <c r="PUY741"/>
      <c r="PUZ741"/>
      <c r="PVA741"/>
      <c r="PVB741"/>
      <c r="PVC741"/>
      <c r="PVD741"/>
      <c r="PVE741"/>
      <c r="PVF741"/>
      <c r="PVG741"/>
      <c r="PVH741"/>
      <c r="PVI741"/>
      <c r="PVJ741"/>
      <c r="PVK741"/>
      <c r="PVL741"/>
      <c r="PVM741"/>
      <c r="PVN741"/>
      <c r="PVO741"/>
      <c r="PVP741"/>
      <c r="PVQ741"/>
      <c r="PVR741"/>
      <c r="PVS741"/>
      <c r="PVT741"/>
      <c r="PVU741"/>
      <c r="PVV741"/>
      <c r="PVW741"/>
      <c r="PVX741"/>
      <c r="PVY741"/>
      <c r="PVZ741"/>
      <c r="PWA741"/>
      <c r="PWB741"/>
      <c r="PWC741"/>
      <c r="PWD741"/>
      <c r="PWE741"/>
      <c r="PWF741"/>
      <c r="PWG741"/>
      <c r="PWH741"/>
      <c r="PWI741"/>
      <c r="PWJ741"/>
      <c r="PWK741"/>
      <c r="PWL741"/>
      <c r="PWM741"/>
      <c r="PWN741"/>
      <c r="PWO741"/>
      <c r="PWP741"/>
      <c r="PWQ741"/>
      <c r="PWR741"/>
      <c r="PWS741"/>
      <c r="PWT741"/>
      <c r="PWU741"/>
      <c r="PWV741"/>
      <c r="PWW741"/>
      <c r="PWX741"/>
      <c r="PWY741"/>
      <c r="PWZ741"/>
      <c r="PXA741"/>
      <c r="PXB741"/>
      <c r="PXC741"/>
      <c r="PXD741"/>
      <c r="PXE741"/>
      <c r="PXF741"/>
      <c r="PXG741"/>
      <c r="PXH741"/>
      <c r="PXI741"/>
      <c r="PXJ741"/>
      <c r="PXK741"/>
      <c r="PXL741"/>
      <c r="PXM741"/>
      <c r="PXN741"/>
      <c r="PXO741"/>
      <c r="PXP741"/>
      <c r="PXQ741"/>
      <c r="PXR741"/>
      <c r="PXS741"/>
      <c r="PXT741"/>
      <c r="PXU741"/>
      <c r="PXV741"/>
      <c r="PXW741"/>
      <c r="PXX741"/>
      <c r="PXY741"/>
      <c r="PXZ741"/>
      <c r="PYA741"/>
      <c r="PYB741"/>
      <c r="PYC741"/>
      <c r="PYD741"/>
      <c r="PYE741"/>
      <c r="PYF741"/>
      <c r="PYG741"/>
      <c r="PYH741"/>
      <c r="PYI741"/>
      <c r="PYJ741"/>
      <c r="PYK741"/>
      <c r="PYL741"/>
      <c r="PYM741"/>
      <c r="PYN741"/>
      <c r="PYO741"/>
      <c r="PYP741"/>
      <c r="PYQ741"/>
      <c r="PYR741"/>
      <c r="PYS741"/>
      <c r="PYT741"/>
      <c r="PYU741"/>
      <c r="PYV741"/>
      <c r="PYW741"/>
      <c r="PYX741"/>
      <c r="PYY741"/>
      <c r="PYZ741"/>
      <c r="PZA741"/>
      <c r="PZB741"/>
      <c r="PZC741"/>
      <c r="PZD741"/>
      <c r="PZE741"/>
      <c r="PZF741"/>
      <c r="PZG741"/>
      <c r="PZH741"/>
      <c r="PZI741"/>
      <c r="PZJ741"/>
      <c r="PZK741"/>
      <c r="PZL741"/>
      <c r="PZM741"/>
      <c r="PZN741"/>
      <c r="PZO741"/>
      <c r="PZP741"/>
      <c r="PZQ741"/>
      <c r="PZR741"/>
      <c r="PZS741"/>
      <c r="PZT741"/>
      <c r="PZU741"/>
      <c r="PZV741"/>
      <c r="PZW741"/>
      <c r="PZX741"/>
      <c r="PZY741"/>
      <c r="PZZ741"/>
      <c r="QAA741"/>
      <c r="QAB741"/>
      <c r="QAC741"/>
      <c r="QAD741"/>
      <c r="QAE741"/>
      <c r="QAF741"/>
      <c r="QAG741"/>
      <c r="QAH741"/>
      <c r="QAI741"/>
      <c r="QAJ741"/>
      <c r="QAK741"/>
      <c r="QAL741"/>
      <c r="QAM741"/>
      <c r="QAN741"/>
      <c r="QAO741"/>
      <c r="QAP741"/>
      <c r="QAQ741"/>
      <c r="QAR741"/>
      <c r="QAS741"/>
      <c r="QAT741"/>
      <c r="QAU741"/>
      <c r="QAV741"/>
      <c r="QAW741"/>
      <c r="QAX741"/>
      <c r="QAY741"/>
      <c r="QAZ741"/>
      <c r="QBA741"/>
      <c r="QBB741"/>
      <c r="QBC741"/>
      <c r="QBD741"/>
      <c r="QBE741"/>
      <c r="QBF741"/>
      <c r="QBG741"/>
      <c r="QBH741"/>
      <c r="QBI741"/>
      <c r="QBJ741"/>
      <c r="QBK741"/>
      <c r="QBL741"/>
      <c r="QBM741"/>
      <c r="QBN741"/>
      <c r="QBO741"/>
      <c r="QBP741"/>
      <c r="QBQ741"/>
      <c r="QBR741"/>
      <c r="QBS741"/>
      <c r="QBT741"/>
      <c r="QBU741"/>
      <c r="QBV741"/>
      <c r="QBW741"/>
      <c r="QBX741"/>
      <c r="QBY741"/>
      <c r="QBZ741"/>
      <c r="QCA741"/>
      <c r="QCB741"/>
      <c r="QCC741"/>
      <c r="QCD741"/>
      <c r="QCE741"/>
      <c r="QCF741"/>
      <c r="QCG741"/>
      <c r="QCH741"/>
      <c r="QCI741"/>
      <c r="QCJ741"/>
      <c r="QCK741"/>
      <c r="QCL741"/>
      <c r="QCM741"/>
      <c r="QCN741"/>
      <c r="QCO741"/>
      <c r="QCP741"/>
      <c r="QCQ741"/>
      <c r="QCR741"/>
      <c r="QCS741"/>
      <c r="QCT741"/>
      <c r="QCU741"/>
      <c r="QCV741"/>
      <c r="QCW741"/>
      <c r="QCX741"/>
      <c r="QCY741"/>
      <c r="QCZ741"/>
      <c r="QDA741"/>
      <c r="QDB741"/>
      <c r="QDC741"/>
      <c r="QDD741"/>
      <c r="QDE741"/>
      <c r="QDF741"/>
      <c r="QDG741"/>
      <c r="QDH741"/>
      <c r="QDI741"/>
      <c r="QDJ741"/>
      <c r="QDK741"/>
      <c r="QDL741"/>
      <c r="QDM741"/>
      <c r="QDN741"/>
      <c r="QDO741"/>
      <c r="QDP741"/>
      <c r="QDQ741"/>
      <c r="QDR741"/>
      <c r="QDS741"/>
      <c r="QDT741"/>
      <c r="QDU741"/>
      <c r="QDV741"/>
      <c r="QDW741"/>
      <c r="QDX741"/>
      <c r="QDY741"/>
      <c r="QDZ741"/>
      <c r="QEA741"/>
      <c r="QEB741"/>
      <c r="QEC741"/>
      <c r="QED741"/>
      <c r="QEE741"/>
      <c r="QEF741"/>
      <c r="QEG741"/>
      <c r="QEH741"/>
      <c r="QEI741"/>
      <c r="QEJ741"/>
      <c r="QEK741"/>
      <c r="QEL741"/>
      <c r="QEM741"/>
      <c r="QEN741"/>
      <c r="QEO741"/>
      <c r="QEP741"/>
      <c r="QEQ741"/>
      <c r="QER741"/>
      <c r="QES741"/>
      <c r="QET741"/>
      <c r="QEU741"/>
      <c r="QEV741"/>
      <c r="QEW741"/>
      <c r="QEX741"/>
      <c r="QEY741"/>
      <c r="QEZ741"/>
      <c r="QFA741"/>
      <c r="QFB741"/>
      <c r="QFC741"/>
      <c r="QFD741"/>
      <c r="QFE741"/>
      <c r="QFF741"/>
      <c r="QFG741"/>
      <c r="QFH741"/>
      <c r="QFI741"/>
      <c r="QFJ741"/>
      <c r="QFK741"/>
      <c r="QFL741"/>
      <c r="QFM741"/>
      <c r="QFN741"/>
      <c r="QFO741"/>
      <c r="QFP741"/>
      <c r="QFQ741"/>
      <c r="QFR741"/>
      <c r="QFS741"/>
      <c r="QFT741"/>
      <c r="QFU741"/>
      <c r="QFV741"/>
      <c r="QFW741"/>
      <c r="QFX741"/>
      <c r="QFY741"/>
      <c r="QFZ741"/>
      <c r="QGA741"/>
      <c r="QGB741"/>
      <c r="QGC741"/>
      <c r="QGD741"/>
      <c r="QGE741"/>
      <c r="QGF741"/>
      <c r="QGG741"/>
      <c r="QGH741"/>
      <c r="QGI741"/>
      <c r="QGJ741"/>
      <c r="QGK741"/>
      <c r="QGL741"/>
      <c r="QGM741"/>
      <c r="QGN741"/>
      <c r="QGO741"/>
      <c r="QGP741"/>
      <c r="QGQ741"/>
      <c r="QGR741"/>
      <c r="QGS741"/>
      <c r="QGT741"/>
      <c r="QGU741"/>
      <c r="QGV741"/>
      <c r="QGW741"/>
      <c r="QGX741"/>
      <c r="QGY741"/>
      <c r="QGZ741"/>
      <c r="QHA741"/>
      <c r="QHB741"/>
      <c r="QHC741"/>
      <c r="QHD741"/>
      <c r="QHE741"/>
      <c r="QHF741"/>
      <c r="QHG741"/>
      <c r="QHH741"/>
      <c r="QHI741"/>
      <c r="QHJ741"/>
      <c r="QHK741"/>
      <c r="QHL741"/>
      <c r="QHM741"/>
      <c r="QHN741"/>
      <c r="QHO741"/>
      <c r="QHP741"/>
      <c r="QHQ741"/>
      <c r="QHR741"/>
      <c r="QHS741"/>
      <c r="QHT741"/>
      <c r="QHU741"/>
      <c r="QHV741"/>
      <c r="QHW741"/>
      <c r="QHX741"/>
      <c r="QHY741"/>
      <c r="QHZ741"/>
      <c r="QIA741"/>
      <c r="QIB741"/>
      <c r="QIC741"/>
      <c r="QID741"/>
      <c r="QIE741"/>
      <c r="QIF741"/>
      <c r="QIG741"/>
      <c r="QIH741"/>
      <c r="QII741"/>
      <c r="QIJ741"/>
      <c r="QIK741"/>
      <c r="QIL741"/>
      <c r="QIM741"/>
      <c r="QIN741"/>
      <c r="QIO741"/>
      <c r="QIP741"/>
      <c r="QIQ741"/>
      <c r="QIR741"/>
      <c r="QIS741"/>
      <c r="QIT741"/>
      <c r="QIU741"/>
      <c r="QIV741"/>
      <c r="QIW741"/>
      <c r="QIX741"/>
      <c r="QIY741"/>
      <c r="QIZ741"/>
      <c r="QJA741"/>
      <c r="QJB741"/>
      <c r="QJC741"/>
      <c r="QJD741"/>
      <c r="QJE741"/>
      <c r="QJF741"/>
      <c r="QJG741"/>
      <c r="QJH741"/>
      <c r="QJI741"/>
      <c r="QJJ741"/>
      <c r="QJK741"/>
      <c r="QJL741"/>
      <c r="QJM741"/>
      <c r="QJN741"/>
      <c r="QJO741"/>
      <c r="QJP741"/>
      <c r="QJQ741"/>
      <c r="QJR741"/>
      <c r="QJS741"/>
      <c r="QJT741"/>
      <c r="QJU741"/>
      <c r="QJV741"/>
      <c r="QJW741"/>
      <c r="QJX741"/>
      <c r="QJY741"/>
      <c r="QJZ741"/>
      <c r="QKA741"/>
      <c r="QKB741"/>
      <c r="QKC741"/>
      <c r="QKD741"/>
      <c r="QKE741"/>
      <c r="QKF741"/>
      <c r="QKG741"/>
      <c r="QKH741"/>
      <c r="QKI741"/>
      <c r="QKJ741"/>
      <c r="QKK741"/>
      <c r="QKL741"/>
      <c r="QKM741"/>
      <c r="QKN741"/>
      <c r="QKO741"/>
      <c r="QKP741"/>
      <c r="QKQ741"/>
      <c r="QKR741"/>
      <c r="QKS741"/>
      <c r="QKT741"/>
      <c r="QKU741"/>
      <c r="QKV741"/>
      <c r="QKW741"/>
      <c r="QKX741"/>
      <c r="QKY741"/>
      <c r="QKZ741"/>
      <c r="QLA741"/>
      <c r="QLB741"/>
      <c r="QLC741"/>
      <c r="QLD741"/>
      <c r="QLE741"/>
      <c r="QLF741"/>
      <c r="QLG741"/>
      <c r="QLH741"/>
      <c r="QLI741"/>
      <c r="QLJ741"/>
      <c r="QLK741"/>
      <c r="QLL741"/>
      <c r="QLM741"/>
      <c r="QLN741"/>
      <c r="QLO741"/>
      <c r="QLP741"/>
      <c r="QLQ741"/>
      <c r="QLR741"/>
      <c r="QLS741"/>
      <c r="QLT741"/>
      <c r="QLU741"/>
      <c r="QLV741"/>
      <c r="QLW741"/>
      <c r="QLX741"/>
      <c r="QLY741"/>
      <c r="QLZ741"/>
      <c r="QMA741"/>
      <c r="QMB741"/>
      <c r="QMC741"/>
      <c r="QMD741"/>
      <c r="QME741"/>
      <c r="QMF741"/>
      <c r="QMG741"/>
      <c r="QMH741"/>
      <c r="QMI741"/>
      <c r="QMJ741"/>
      <c r="QMK741"/>
      <c r="QML741"/>
      <c r="QMM741"/>
      <c r="QMN741"/>
      <c r="QMO741"/>
      <c r="QMP741"/>
      <c r="QMQ741"/>
      <c r="QMR741"/>
      <c r="QMS741"/>
      <c r="QMT741"/>
      <c r="QMU741"/>
      <c r="QMV741"/>
      <c r="QMW741"/>
      <c r="QMX741"/>
      <c r="QMY741"/>
      <c r="QMZ741"/>
      <c r="QNA741"/>
      <c r="QNB741"/>
      <c r="QNC741"/>
      <c r="QND741"/>
      <c r="QNE741"/>
      <c r="QNF741"/>
      <c r="QNG741"/>
      <c r="QNH741"/>
      <c r="QNI741"/>
      <c r="QNJ741"/>
      <c r="QNK741"/>
      <c r="QNL741"/>
      <c r="QNM741"/>
      <c r="QNN741"/>
      <c r="QNO741"/>
      <c r="QNP741"/>
      <c r="QNQ741"/>
      <c r="QNR741"/>
      <c r="QNS741"/>
      <c r="QNT741"/>
      <c r="QNU741"/>
      <c r="QNV741"/>
      <c r="QNW741"/>
      <c r="QNX741"/>
      <c r="QNY741"/>
      <c r="QNZ741"/>
      <c r="QOA741"/>
      <c r="QOB741"/>
      <c r="QOC741"/>
      <c r="QOD741"/>
      <c r="QOE741"/>
      <c r="QOF741"/>
      <c r="QOG741"/>
      <c r="QOH741"/>
      <c r="QOI741"/>
      <c r="QOJ741"/>
      <c r="QOK741"/>
      <c r="QOL741"/>
      <c r="QOM741"/>
      <c r="QON741"/>
      <c r="QOO741"/>
      <c r="QOP741"/>
      <c r="QOQ741"/>
      <c r="QOR741"/>
      <c r="QOS741"/>
      <c r="QOT741"/>
      <c r="QOU741"/>
      <c r="QOV741"/>
      <c r="QOW741"/>
      <c r="QOX741"/>
      <c r="QOY741"/>
      <c r="QOZ741"/>
      <c r="QPA741"/>
      <c r="QPB741"/>
      <c r="QPC741"/>
      <c r="QPD741"/>
      <c r="QPE741"/>
      <c r="QPF741"/>
      <c r="QPG741"/>
      <c r="QPH741"/>
      <c r="QPI741"/>
      <c r="QPJ741"/>
      <c r="QPK741"/>
      <c r="QPL741"/>
      <c r="QPM741"/>
      <c r="QPN741"/>
      <c r="QPO741"/>
      <c r="QPP741"/>
      <c r="QPQ741"/>
      <c r="QPR741"/>
      <c r="QPS741"/>
      <c r="QPT741"/>
      <c r="QPU741"/>
      <c r="QPV741"/>
      <c r="QPW741"/>
      <c r="QPX741"/>
      <c r="QPY741"/>
      <c r="QPZ741"/>
      <c r="QQA741"/>
      <c r="QQB741"/>
      <c r="QQC741"/>
      <c r="QQD741"/>
      <c r="QQE741"/>
      <c r="QQF741"/>
      <c r="QQG741"/>
      <c r="QQH741"/>
      <c r="QQI741"/>
      <c r="QQJ741"/>
      <c r="QQK741"/>
      <c r="QQL741"/>
      <c r="QQM741"/>
      <c r="QQN741"/>
      <c r="QQO741"/>
      <c r="QQP741"/>
      <c r="QQQ741"/>
      <c r="QQR741"/>
      <c r="QQS741"/>
      <c r="QQT741"/>
      <c r="QQU741"/>
      <c r="QQV741"/>
      <c r="QQW741"/>
      <c r="QQX741"/>
      <c r="QQY741"/>
      <c r="QQZ741"/>
      <c r="QRA741"/>
      <c r="QRB741"/>
      <c r="QRC741"/>
      <c r="QRD741"/>
      <c r="QRE741"/>
      <c r="QRF741"/>
      <c r="QRG741"/>
      <c r="QRH741"/>
      <c r="QRI741"/>
      <c r="QRJ741"/>
      <c r="QRK741"/>
      <c r="QRL741"/>
      <c r="QRM741"/>
      <c r="QRN741"/>
      <c r="QRO741"/>
      <c r="QRP741"/>
      <c r="QRQ741"/>
      <c r="QRR741"/>
      <c r="QRS741"/>
      <c r="QRT741"/>
      <c r="QRU741"/>
      <c r="QRV741"/>
      <c r="QRW741"/>
      <c r="QRX741"/>
      <c r="QRY741"/>
      <c r="QRZ741"/>
      <c r="QSA741"/>
      <c r="QSB741"/>
      <c r="QSC741"/>
      <c r="QSD741"/>
      <c r="QSE741"/>
      <c r="QSF741"/>
      <c r="QSG741"/>
      <c r="QSH741"/>
      <c r="QSI741"/>
      <c r="QSJ741"/>
      <c r="QSK741"/>
      <c r="QSL741"/>
      <c r="QSM741"/>
      <c r="QSN741"/>
      <c r="QSO741"/>
      <c r="QSP741"/>
      <c r="QSQ741"/>
      <c r="QSR741"/>
      <c r="QSS741"/>
      <c r="QST741"/>
      <c r="QSU741"/>
      <c r="QSV741"/>
      <c r="QSW741"/>
      <c r="QSX741"/>
      <c r="QSY741"/>
      <c r="QSZ741"/>
      <c r="QTA741"/>
      <c r="QTB741"/>
      <c r="QTC741"/>
      <c r="QTD741"/>
      <c r="QTE741"/>
      <c r="QTF741"/>
      <c r="QTG741"/>
      <c r="QTH741"/>
      <c r="QTI741"/>
      <c r="QTJ741"/>
      <c r="QTK741"/>
      <c r="QTL741"/>
      <c r="QTM741"/>
      <c r="QTN741"/>
      <c r="QTO741"/>
      <c r="QTP741"/>
      <c r="QTQ741"/>
      <c r="QTR741"/>
      <c r="QTS741"/>
      <c r="QTT741"/>
      <c r="QTU741"/>
      <c r="QTV741"/>
      <c r="QTW741"/>
      <c r="QTX741"/>
      <c r="QTY741"/>
      <c r="QTZ741"/>
      <c r="QUA741"/>
      <c r="QUB741"/>
      <c r="QUC741"/>
      <c r="QUD741"/>
      <c r="QUE741"/>
      <c r="QUF741"/>
      <c r="QUG741"/>
      <c r="QUH741"/>
      <c r="QUI741"/>
      <c r="QUJ741"/>
      <c r="QUK741"/>
      <c r="QUL741"/>
      <c r="QUM741"/>
      <c r="QUN741"/>
      <c r="QUO741"/>
      <c r="QUP741"/>
      <c r="QUQ741"/>
      <c r="QUR741"/>
      <c r="QUS741"/>
      <c r="QUT741"/>
      <c r="QUU741"/>
      <c r="QUV741"/>
      <c r="QUW741"/>
      <c r="QUX741"/>
      <c r="QUY741"/>
      <c r="QUZ741"/>
      <c r="QVA741"/>
      <c r="QVB741"/>
      <c r="QVC741"/>
      <c r="QVD741"/>
      <c r="QVE741"/>
      <c r="QVF741"/>
      <c r="QVG741"/>
      <c r="QVH741"/>
      <c r="QVI741"/>
      <c r="QVJ741"/>
      <c r="QVK741"/>
      <c r="QVL741"/>
      <c r="QVM741"/>
      <c r="QVN741"/>
      <c r="QVO741"/>
      <c r="QVP741"/>
      <c r="QVQ741"/>
      <c r="QVR741"/>
      <c r="QVS741"/>
      <c r="QVT741"/>
      <c r="QVU741"/>
      <c r="QVV741"/>
      <c r="QVW741"/>
      <c r="QVX741"/>
      <c r="QVY741"/>
      <c r="QVZ741"/>
      <c r="QWA741"/>
      <c r="QWB741"/>
      <c r="QWC741"/>
      <c r="QWD741"/>
      <c r="QWE741"/>
      <c r="QWF741"/>
      <c r="QWG741"/>
      <c r="QWH741"/>
      <c r="QWI741"/>
      <c r="QWJ741"/>
      <c r="QWK741"/>
      <c r="QWL741"/>
      <c r="QWM741"/>
      <c r="QWN741"/>
      <c r="QWO741"/>
      <c r="QWP741"/>
      <c r="QWQ741"/>
      <c r="QWR741"/>
      <c r="QWS741"/>
      <c r="QWT741"/>
      <c r="QWU741"/>
      <c r="QWV741"/>
      <c r="QWW741"/>
      <c r="QWX741"/>
      <c r="QWY741"/>
      <c r="QWZ741"/>
      <c r="QXA741"/>
      <c r="QXB741"/>
      <c r="QXC741"/>
      <c r="QXD741"/>
      <c r="QXE741"/>
      <c r="QXF741"/>
      <c r="QXG741"/>
      <c r="QXH741"/>
      <c r="QXI741"/>
      <c r="QXJ741"/>
      <c r="QXK741"/>
      <c r="QXL741"/>
      <c r="QXM741"/>
      <c r="QXN741"/>
      <c r="QXO741"/>
      <c r="QXP741"/>
      <c r="QXQ741"/>
      <c r="QXR741"/>
      <c r="QXS741"/>
      <c r="QXT741"/>
      <c r="QXU741"/>
      <c r="QXV741"/>
      <c r="QXW741"/>
      <c r="QXX741"/>
      <c r="QXY741"/>
      <c r="QXZ741"/>
      <c r="QYA741"/>
      <c r="QYB741"/>
      <c r="QYC741"/>
      <c r="QYD741"/>
      <c r="QYE741"/>
      <c r="QYF741"/>
      <c r="QYG741"/>
      <c r="QYH741"/>
      <c r="QYI741"/>
      <c r="QYJ741"/>
      <c r="QYK741"/>
      <c r="QYL741"/>
      <c r="QYM741"/>
      <c r="QYN741"/>
      <c r="QYO741"/>
      <c r="QYP741"/>
      <c r="QYQ741"/>
      <c r="QYR741"/>
      <c r="QYS741"/>
      <c r="QYT741"/>
      <c r="QYU741"/>
      <c r="QYV741"/>
      <c r="QYW741"/>
      <c r="QYX741"/>
      <c r="QYY741"/>
      <c r="QYZ741"/>
      <c r="QZA741"/>
      <c r="QZB741"/>
      <c r="QZC741"/>
      <c r="QZD741"/>
      <c r="QZE741"/>
      <c r="QZF741"/>
      <c r="QZG741"/>
      <c r="QZH741"/>
      <c r="QZI741"/>
      <c r="QZJ741"/>
      <c r="QZK741"/>
      <c r="QZL741"/>
      <c r="QZM741"/>
      <c r="QZN741"/>
      <c r="QZO741"/>
      <c r="QZP741"/>
      <c r="QZQ741"/>
      <c r="QZR741"/>
      <c r="QZS741"/>
      <c r="QZT741"/>
      <c r="QZU741"/>
      <c r="QZV741"/>
      <c r="QZW741"/>
      <c r="QZX741"/>
      <c r="QZY741"/>
      <c r="QZZ741"/>
      <c r="RAA741"/>
      <c r="RAB741"/>
      <c r="RAC741"/>
      <c r="RAD741"/>
      <c r="RAE741"/>
      <c r="RAF741"/>
      <c r="RAG741"/>
      <c r="RAH741"/>
      <c r="RAI741"/>
      <c r="RAJ741"/>
      <c r="RAK741"/>
      <c r="RAL741"/>
      <c r="RAM741"/>
      <c r="RAN741"/>
      <c r="RAO741"/>
      <c r="RAP741"/>
      <c r="RAQ741"/>
      <c r="RAR741"/>
      <c r="RAS741"/>
      <c r="RAT741"/>
      <c r="RAU741"/>
      <c r="RAV741"/>
      <c r="RAW741"/>
      <c r="RAX741"/>
      <c r="RAY741"/>
      <c r="RAZ741"/>
      <c r="RBA741"/>
      <c r="RBB741"/>
      <c r="RBC741"/>
      <c r="RBD741"/>
      <c r="RBE741"/>
      <c r="RBF741"/>
      <c r="RBG741"/>
      <c r="RBH741"/>
      <c r="RBI741"/>
      <c r="RBJ741"/>
      <c r="RBK741"/>
      <c r="RBL741"/>
      <c r="RBM741"/>
      <c r="RBN741"/>
      <c r="RBO741"/>
      <c r="RBP741"/>
      <c r="RBQ741"/>
      <c r="RBR741"/>
      <c r="RBS741"/>
      <c r="RBT741"/>
      <c r="RBU741"/>
      <c r="RBV741"/>
      <c r="RBW741"/>
      <c r="RBX741"/>
      <c r="RBY741"/>
      <c r="RBZ741"/>
      <c r="RCA741"/>
      <c r="RCB741"/>
      <c r="RCC741"/>
      <c r="RCD741"/>
      <c r="RCE741"/>
      <c r="RCF741"/>
      <c r="RCG741"/>
      <c r="RCH741"/>
      <c r="RCI741"/>
      <c r="RCJ741"/>
      <c r="RCK741"/>
      <c r="RCL741"/>
      <c r="RCM741"/>
      <c r="RCN741"/>
      <c r="RCO741"/>
      <c r="RCP741"/>
      <c r="RCQ741"/>
      <c r="RCR741"/>
      <c r="RCS741"/>
      <c r="RCT741"/>
      <c r="RCU741"/>
      <c r="RCV741"/>
      <c r="RCW741"/>
      <c r="RCX741"/>
      <c r="RCY741"/>
      <c r="RCZ741"/>
      <c r="RDA741"/>
      <c r="RDB741"/>
      <c r="RDC741"/>
      <c r="RDD741"/>
      <c r="RDE741"/>
      <c r="RDF741"/>
      <c r="RDG741"/>
      <c r="RDH741"/>
      <c r="RDI741"/>
      <c r="RDJ741"/>
      <c r="RDK741"/>
      <c r="RDL741"/>
      <c r="RDM741"/>
      <c r="RDN741"/>
      <c r="RDO741"/>
      <c r="RDP741"/>
      <c r="RDQ741"/>
      <c r="RDR741"/>
      <c r="RDS741"/>
      <c r="RDT741"/>
      <c r="RDU741"/>
      <c r="RDV741"/>
      <c r="RDW741"/>
      <c r="RDX741"/>
      <c r="RDY741"/>
      <c r="RDZ741"/>
      <c r="REA741"/>
      <c r="REB741"/>
      <c r="REC741"/>
      <c r="RED741"/>
      <c r="REE741"/>
      <c r="REF741"/>
      <c r="REG741"/>
      <c r="REH741"/>
      <c r="REI741"/>
      <c r="REJ741"/>
      <c r="REK741"/>
      <c r="REL741"/>
      <c r="REM741"/>
      <c r="REN741"/>
      <c r="REO741"/>
      <c r="REP741"/>
      <c r="REQ741"/>
      <c r="RER741"/>
      <c r="RES741"/>
      <c r="RET741"/>
      <c r="REU741"/>
      <c r="REV741"/>
      <c r="REW741"/>
      <c r="REX741"/>
      <c r="REY741"/>
      <c r="REZ741"/>
      <c r="RFA741"/>
      <c r="RFB741"/>
      <c r="RFC741"/>
      <c r="RFD741"/>
      <c r="RFE741"/>
      <c r="RFF741"/>
      <c r="RFG741"/>
      <c r="RFH741"/>
      <c r="RFI741"/>
      <c r="RFJ741"/>
      <c r="RFK741"/>
      <c r="RFL741"/>
      <c r="RFM741"/>
      <c r="RFN741"/>
      <c r="RFO741"/>
      <c r="RFP741"/>
      <c r="RFQ741"/>
      <c r="RFR741"/>
      <c r="RFS741"/>
      <c r="RFT741"/>
      <c r="RFU741"/>
      <c r="RFV741"/>
      <c r="RFW741"/>
      <c r="RFX741"/>
      <c r="RFY741"/>
      <c r="RFZ741"/>
      <c r="RGA741"/>
      <c r="RGB741"/>
      <c r="RGC741"/>
      <c r="RGD741"/>
      <c r="RGE741"/>
      <c r="RGF741"/>
      <c r="RGG741"/>
      <c r="RGH741"/>
      <c r="RGI741"/>
      <c r="RGJ741"/>
      <c r="RGK741"/>
      <c r="RGL741"/>
      <c r="RGM741"/>
      <c r="RGN741"/>
      <c r="RGO741"/>
      <c r="RGP741"/>
      <c r="RGQ741"/>
      <c r="RGR741"/>
      <c r="RGS741"/>
      <c r="RGT741"/>
      <c r="RGU741"/>
      <c r="RGV741"/>
      <c r="RGW741"/>
      <c r="RGX741"/>
      <c r="RGY741"/>
      <c r="RGZ741"/>
      <c r="RHA741"/>
      <c r="RHB741"/>
      <c r="RHC741"/>
      <c r="RHD741"/>
      <c r="RHE741"/>
      <c r="RHF741"/>
      <c r="RHG741"/>
      <c r="RHH741"/>
      <c r="RHI741"/>
      <c r="RHJ741"/>
      <c r="RHK741"/>
      <c r="RHL741"/>
      <c r="RHM741"/>
      <c r="RHN741"/>
      <c r="RHO741"/>
      <c r="RHP741"/>
      <c r="RHQ741"/>
      <c r="RHR741"/>
      <c r="RHS741"/>
      <c r="RHT741"/>
      <c r="RHU741"/>
      <c r="RHV741"/>
      <c r="RHW741"/>
      <c r="RHX741"/>
      <c r="RHY741"/>
      <c r="RHZ741"/>
      <c r="RIA741"/>
      <c r="RIB741"/>
      <c r="RIC741"/>
      <c r="RID741"/>
      <c r="RIE741"/>
      <c r="RIF741"/>
      <c r="RIG741"/>
      <c r="RIH741"/>
      <c r="RII741"/>
      <c r="RIJ741"/>
      <c r="RIK741"/>
      <c r="RIL741"/>
      <c r="RIM741"/>
      <c r="RIN741"/>
      <c r="RIO741"/>
      <c r="RIP741"/>
      <c r="RIQ741"/>
      <c r="RIR741"/>
      <c r="RIS741"/>
      <c r="RIT741"/>
      <c r="RIU741"/>
      <c r="RIV741"/>
      <c r="RIW741"/>
      <c r="RIX741"/>
      <c r="RIY741"/>
      <c r="RIZ741"/>
      <c r="RJA741"/>
      <c r="RJB741"/>
      <c r="RJC741"/>
      <c r="RJD741"/>
      <c r="RJE741"/>
      <c r="RJF741"/>
      <c r="RJG741"/>
      <c r="RJH741"/>
      <c r="RJI741"/>
      <c r="RJJ741"/>
      <c r="RJK741"/>
      <c r="RJL741"/>
      <c r="RJM741"/>
      <c r="RJN741"/>
      <c r="RJO741"/>
      <c r="RJP741"/>
      <c r="RJQ741"/>
      <c r="RJR741"/>
      <c r="RJS741"/>
      <c r="RJT741"/>
      <c r="RJU741"/>
      <c r="RJV741"/>
      <c r="RJW741"/>
      <c r="RJX741"/>
      <c r="RJY741"/>
      <c r="RJZ741"/>
      <c r="RKA741"/>
      <c r="RKB741"/>
      <c r="RKC741"/>
      <c r="RKD741"/>
      <c r="RKE741"/>
      <c r="RKF741"/>
      <c r="RKG741"/>
      <c r="RKH741"/>
      <c r="RKI741"/>
      <c r="RKJ741"/>
      <c r="RKK741"/>
      <c r="RKL741"/>
      <c r="RKM741"/>
      <c r="RKN741"/>
      <c r="RKO741"/>
      <c r="RKP741"/>
      <c r="RKQ741"/>
      <c r="RKR741"/>
      <c r="RKS741"/>
      <c r="RKT741"/>
      <c r="RKU741"/>
      <c r="RKV741"/>
      <c r="RKW741"/>
      <c r="RKX741"/>
      <c r="RKY741"/>
      <c r="RKZ741"/>
      <c r="RLA741"/>
      <c r="RLB741"/>
      <c r="RLC741"/>
      <c r="RLD741"/>
      <c r="RLE741"/>
      <c r="RLF741"/>
      <c r="RLG741"/>
      <c r="RLH741"/>
      <c r="RLI741"/>
      <c r="RLJ741"/>
      <c r="RLK741"/>
      <c r="RLL741"/>
      <c r="RLM741"/>
      <c r="RLN741"/>
      <c r="RLO741"/>
      <c r="RLP741"/>
      <c r="RLQ741"/>
      <c r="RLR741"/>
      <c r="RLS741"/>
      <c r="RLT741"/>
      <c r="RLU741"/>
      <c r="RLV741"/>
      <c r="RLW741"/>
      <c r="RLX741"/>
      <c r="RLY741"/>
      <c r="RLZ741"/>
      <c r="RMA741"/>
      <c r="RMB741"/>
      <c r="RMC741"/>
      <c r="RMD741"/>
      <c r="RME741"/>
      <c r="RMF741"/>
      <c r="RMG741"/>
      <c r="RMH741"/>
      <c r="RMI741"/>
      <c r="RMJ741"/>
      <c r="RMK741"/>
      <c r="RML741"/>
      <c r="RMM741"/>
      <c r="RMN741"/>
      <c r="RMO741"/>
      <c r="RMP741"/>
      <c r="RMQ741"/>
      <c r="RMR741"/>
      <c r="RMS741"/>
      <c r="RMT741"/>
      <c r="RMU741"/>
      <c r="RMV741"/>
      <c r="RMW741"/>
      <c r="RMX741"/>
      <c r="RMY741"/>
      <c r="RMZ741"/>
      <c r="RNA741"/>
      <c r="RNB741"/>
      <c r="RNC741"/>
      <c r="RND741"/>
      <c r="RNE741"/>
      <c r="RNF741"/>
      <c r="RNG741"/>
      <c r="RNH741"/>
      <c r="RNI741"/>
      <c r="RNJ741"/>
      <c r="RNK741"/>
      <c r="RNL741"/>
      <c r="RNM741"/>
      <c r="RNN741"/>
      <c r="RNO741"/>
      <c r="RNP741"/>
      <c r="RNQ741"/>
      <c r="RNR741"/>
      <c r="RNS741"/>
      <c r="RNT741"/>
      <c r="RNU741"/>
      <c r="RNV741"/>
      <c r="RNW741"/>
      <c r="RNX741"/>
      <c r="RNY741"/>
      <c r="RNZ741"/>
      <c r="ROA741"/>
      <c r="ROB741"/>
      <c r="ROC741"/>
      <c r="ROD741"/>
      <c r="ROE741"/>
      <c r="ROF741"/>
      <c r="ROG741"/>
      <c r="ROH741"/>
      <c r="ROI741"/>
      <c r="ROJ741"/>
      <c r="ROK741"/>
      <c r="ROL741"/>
      <c r="ROM741"/>
      <c r="RON741"/>
      <c r="ROO741"/>
      <c r="ROP741"/>
      <c r="ROQ741"/>
      <c r="ROR741"/>
      <c r="ROS741"/>
      <c r="ROT741"/>
      <c r="ROU741"/>
      <c r="ROV741"/>
      <c r="ROW741"/>
      <c r="ROX741"/>
      <c r="ROY741"/>
      <c r="ROZ741"/>
      <c r="RPA741"/>
      <c r="RPB741"/>
      <c r="RPC741"/>
      <c r="RPD741"/>
      <c r="RPE741"/>
      <c r="RPF741"/>
      <c r="RPG741"/>
      <c r="RPH741"/>
      <c r="RPI741"/>
      <c r="RPJ741"/>
      <c r="RPK741"/>
      <c r="RPL741"/>
      <c r="RPM741"/>
      <c r="RPN741"/>
      <c r="RPO741"/>
      <c r="RPP741"/>
      <c r="RPQ741"/>
      <c r="RPR741"/>
      <c r="RPS741"/>
      <c r="RPT741"/>
      <c r="RPU741"/>
      <c r="RPV741"/>
      <c r="RPW741"/>
      <c r="RPX741"/>
      <c r="RPY741"/>
      <c r="RPZ741"/>
      <c r="RQA741"/>
      <c r="RQB741"/>
      <c r="RQC741"/>
      <c r="RQD741"/>
      <c r="RQE741"/>
      <c r="RQF741"/>
      <c r="RQG741"/>
      <c r="RQH741"/>
      <c r="RQI741"/>
      <c r="RQJ741"/>
      <c r="RQK741"/>
      <c r="RQL741"/>
      <c r="RQM741"/>
      <c r="RQN741"/>
      <c r="RQO741"/>
      <c r="RQP741"/>
      <c r="RQQ741"/>
      <c r="RQR741"/>
      <c r="RQS741"/>
      <c r="RQT741"/>
      <c r="RQU741"/>
      <c r="RQV741"/>
      <c r="RQW741"/>
      <c r="RQX741"/>
      <c r="RQY741"/>
      <c r="RQZ741"/>
      <c r="RRA741"/>
      <c r="RRB741"/>
      <c r="RRC741"/>
      <c r="RRD741"/>
      <c r="RRE741"/>
      <c r="RRF741"/>
      <c r="RRG741"/>
      <c r="RRH741"/>
      <c r="RRI741"/>
      <c r="RRJ741"/>
      <c r="RRK741"/>
      <c r="RRL741"/>
      <c r="RRM741"/>
      <c r="RRN741"/>
      <c r="RRO741"/>
      <c r="RRP741"/>
      <c r="RRQ741"/>
      <c r="RRR741"/>
      <c r="RRS741"/>
      <c r="RRT741"/>
      <c r="RRU741"/>
      <c r="RRV741"/>
      <c r="RRW741"/>
      <c r="RRX741"/>
      <c r="RRY741"/>
      <c r="RRZ741"/>
      <c r="RSA741"/>
      <c r="RSB741"/>
      <c r="RSC741"/>
      <c r="RSD741"/>
      <c r="RSE741"/>
      <c r="RSF741"/>
      <c r="RSG741"/>
      <c r="RSH741"/>
      <c r="RSI741"/>
      <c r="RSJ741"/>
      <c r="RSK741"/>
      <c r="RSL741"/>
      <c r="RSM741"/>
      <c r="RSN741"/>
      <c r="RSO741"/>
      <c r="RSP741"/>
      <c r="RSQ741"/>
      <c r="RSR741"/>
      <c r="RSS741"/>
      <c r="RST741"/>
      <c r="RSU741"/>
      <c r="RSV741"/>
      <c r="RSW741"/>
      <c r="RSX741"/>
      <c r="RSY741"/>
      <c r="RSZ741"/>
      <c r="RTA741"/>
      <c r="RTB741"/>
      <c r="RTC741"/>
      <c r="RTD741"/>
      <c r="RTE741"/>
      <c r="RTF741"/>
      <c r="RTG741"/>
      <c r="RTH741"/>
      <c r="RTI741"/>
      <c r="RTJ741"/>
      <c r="RTK741"/>
      <c r="RTL741"/>
      <c r="RTM741"/>
      <c r="RTN741"/>
      <c r="RTO741"/>
      <c r="RTP741"/>
      <c r="RTQ741"/>
      <c r="RTR741"/>
      <c r="RTS741"/>
      <c r="RTT741"/>
      <c r="RTU741"/>
      <c r="RTV741"/>
      <c r="RTW741"/>
      <c r="RTX741"/>
      <c r="RTY741"/>
      <c r="RTZ741"/>
      <c r="RUA741"/>
      <c r="RUB741"/>
      <c r="RUC741"/>
      <c r="RUD741"/>
      <c r="RUE741"/>
      <c r="RUF741"/>
      <c r="RUG741"/>
      <c r="RUH741"/>
      <c r="RUI741"/>
      <c r="RUJ741"/>
      <c r="RUK741"/>
      <c r="RUL741"/>
      <c r="RUM741"/>
      <c r="RUN741"/>
      <c r="RUO741"/>
      <c r="RUP741"/>
      <c r="RUQ741"/>
      <c r="RUR741"/>
      <c r="RUS741"/>
      <c r="RUT741"/>
      <c r="RUU741"/>
      <c r="RUV741"/>
      <c r="RUW741"/>
      <c r="RUX741"/>
      <c r="RUY741"/>
      <c r="RUZ741"/>
      <c r="RVA741"/>
      <c r="RVB741"/>
      <c r="RVC741"/>
      <c r="RVD741"/>
      <c r="RVE741"/>
      <c r="RVF741"/>
      <c r="RVG741"/>
      <c r="RVH741"/>
      <c r="RVI741"/>
      <c r="RVJ741"/>
      <c r="RVK741"/>
      <c r="RVL741"/>
      <c r="RVM741"/>
      <c r="RVN741"/>
      <c r="RVO741"/>
      <c r="RVP741"/>
      <c r="RVQ741"/>
      <c r="RVR741"/>
      <c r="RVS741"/>
      <c r="RVT741"/>
      <c r="RVU741"/>
      <c r="RVV741"/>
      <c r="RVW741"/>
      <c r="RVX741"/>
      <c r="RVY741"/>
      <c r="RVZ741"/>
      <c r="RWA741"/>
      <c r="RWB741"/>
      <c r="RWC741"/>
      <c r="RWD741"/>
      <c r="RWE741"/>
      <c r="RWF741"/>
      <c r="RWG741"/>
      <c r="RWH741"/>
      <c r="RWI741"/>
      <c r="RWJ741"/>
      <c r="RWK741"/>
      <c r="RWL741"/>
      <c r="RWM741"/>
      <c r="RWN741"/>
      <c r="RWO741"/>
      <c r="RWP741"/>
      <c r="RWQ741"/>
      <c r="RWR741"/>
      <c r="RWS741"/>
      <c r="RWT741"/>
      <c r="RWU741"/>
      <c r="RWV741"/>
      <c r="RWW741"/>
      <c r="RWX741"/>
      <c r="RWY741"/>
      <c r="RWZ741"/>
      <c r="RXA741"/>
      <c r="RXB741"/>
      <c r="RXC741"/>
      <c r="RXD741"/>
      <c r="RXE741"/>
      <c r="RXF741"/>
      <c r="RXG741"/>
      <c r="RXH741"/>
      <c r="RXI741"/>
      <c r="RXJ741"/>
      <c r="RXK741"/>
      <c r="RXL741"/>
      <c r="RXM741"/>
      <c r="RXN741"/>
      <c r="RXO741"/>
      <c r="RXP741"/>
      <c r="RXQ741"/>
      <c r="RXR741"/>
      <c r="RXS741"/>
      <c r="RXT741"/>
      <c r="RXU741"/>
      <c r="RXV741"/>
      <c r="RXW741"/>
      <c r="RXX741"/>
      <c r="RXY741"/>
      <c r="RXZ741"/>
      <c r="RYA741"/>
      <c r="RYB741"/>
      <c r="RYC741"/>
      <c r="RYD741"/>
      <c r="RYE741"/>
      <c r="RYF741"/>
      <c r="RYG741"/>
      <c r="RYH741"/>
      <c r="RYI741"/>
      <c r="RYJ741"/>
      <c r="RYK741"/>
      <c r="RYL741"/>
      <c r="RYM741"/>
      <c r="RYN741"/>
      <c r="RYO741"/>
      <c r="RYP741"/>
      <c r="RYQ741"/>
      <c r="RYR741"/>
      <c r="RYS741"/>
      <c r="RYT741"/>
      <c r="RYU741"/>
      <c r="RYV741"/>
      <c r="RYW741"/>
      <c r="RYX741"/>
      <c r="RYY741"/>
      <c r="RYZ741"/>
      <c r="RZA741"/>
      <c r="RZB741"/>
      <c r="RZC741"/>
      <c r="RZD741"/>
      <c r="RZE741"/>
      <c r="RZF741"/>
      <c r="RZG741"/>
      <c r="RZH741"/>
      <c r="RZI741"/>
      <c r="RZJ741"/>
      <c r="RZK741"/>
      <c r="RZL741"/>
      <c r="RZM741"/>
      <c r="RZN741"/>
      <c r="RZO741"/>
      <c r="RZP741"/>
      <c r="RZQ741"/>
      <c r="RZR741"/>
      <c r="RZS741"/>
      <c r="RZT741"/>
      <c r="RZU741"/>
      <c r="RZV741"/>
      <c r="RZW741"/>
      <c r="RZX741"/>
      <c r="RZY741"/>
      <c r="RZZ741"/>
      <c r="SAA741"/>
      <c r="SAB741"/>
      <c r="SAC741"/>
      <c r="SAD741"/>
      <c r="SAE741"/>
      <c r="SAF741"/>
      <c r="SAG741"/>
      <c r="SAH741"/>
      <c r="SAI741"/>
      <c r="SAJ741"/>
      <c r="SAK741"/>
      <c r="SAL741"/>
      <c r="SAM741"/>
      <c r="SAN741"/>
      <c r="SAO741"/>
      <c r="SAP741"/>
      <c r="SAQ741"/>
      <c r="SAR741"/>
      <c r="SAS741"/>
      <c r="SAT741"/>
      <c r="SAU741"/>
      <c r="SAV741"/>
      <c r="SAW741"/>
      <c r="SAX741"/>
      <c r="SAY741"/>
      <c r="SAZ741"/>
      <c r="SBA741"/>
      <c r="SBB741"/>
      <c r="SBC741"/>
      <c r="SBD741"/>
      <c r="SBE741"/>
      <c r="SBF741"/>
      <c r="SBG741"/>
      <c r="SBH741"/>
      <c r="SBI741"/>
      <c r="SBJ741"/>
      <c r="SBK741"/>
      <c r="SBL741"/>
      <c r="SBM741"/>
      <c r="SBN741"/>
      <c r="SBO741"/>
      <c r="SBP741"/>
      <c r="SBQ741"/>
      <c r="SBR741"/>
      <c r="SBS741"/>
      <c r="SBT741"/>
      <c r="SBU741"/>
      <c r="SBV741"/>
      <c r="SBW741"/>
      <c r="SBX741"/>
      <c r="SBY741"/>
      <c r="SBZ741"/>
      <c r="SCA741"/>
      <c r="SCB741"/>
      <c r="SCC741"/>
      <c r="SCD741"/>
      <c r="SCE741"/>
      <c r="SCF741"/>
      <c r="SCG741"/>
      <c r="SCH741"/>
      <c r="SCI741"/>
      <c r="SCJ741"/>
      <c r="SCK741"/>
      <c r="SCL741"/>
      <c r="SCM741"/>
      <c r="SCN741"/>
      <c r="SCO741"/>
      <c r="SCP741"/>
      <c r="SCQ741"/>
      <c r="SCR741"/>
      <c r="SCS741"/>
      <c r="SCT741"/>
      <c r="SCU741"/>
      <c r="SCV741"/>
      <c r="SCW741"/>
      <c r="SCX741"/>
      <c r="SCY741"/>
      <c r="SCZ741"/>
      <c r="SDA741"/>
      <c r="SDB741"/>
      <c r="SDC741"/>
      <c r="SDD741"/>
      <c r="SDE741"/>
      <c r="SDF741"/>
      <c r="SDG741"/>
      <c r="SDH741"/>
      <c r="SDI741"/>
      <c r="SDJ741"/>
      <c r="SDK741"/>
      <c r="SDL741"/>
      <c r="SDM741"/>
      <c r="SDN741"/>
      <c r="SDO741"/>
      <c r="SDP741"/>
      <c r="SDQ741"/>
      <c r="SDR741"/>
      <c r="SDS741"/>
      <c r="SDT741"/>
      <c r="SDU741"/>
      <c r="SDV741"/>
      <c r="SDW741"/>
      <c r="SDX741"/>
      <c r="SDY741"/>
      <c r="SDZ741"/>
      <c r="SEA741"/>
      <c r="SEB741"/>
      <c r="SEC741"/>
      <c r="SED741"/>
      <c r="SEE741"/>
      <c r="SEF741"/>
      <c r="SEG741"/>
      <c r="SEH741"/>
      <c r="SEI741"/>
      <c r="SEJ741"/>
      <c r="SEK741"/>
      <c r="SEL741"/>
      <c r="SEM741"/>
      <c r="SEN741"/>
      <c r="SEO741"/>
      <c r="SEP741"/>
      <c r="SEQ741"/>
      <c r="SER741"/>
      <c r="SES741"/>
      <c r="SET741"/>
      <c r="SEU741"/>
      <c r="SEV741"/>
      <c r="SEW741"/>
      <c r="SEX741"/>
      <c r="SEY741"/>
      <c r="SEZ741"/>
      <c r="SFA741"/>
      <c r="SFB741"/>
      <c r="SFC741"/>
      <c r="SFD741"/>
      <c r="SFE741"/>
      <c r="SFF741"/>
      <c r="SFG741"/>
      <c r="SFH741"/>
      <c r="SFI741"/>
      <c r="SFJ741"/>
      <c r="SFK741"/>
      <c r="SFL741"/>
      <c r="SFM741"/>
      <c r="SFN741"/>
      <c r="SFO741"/>
      <c r="SFP741"/>
      <c r="SFQ741"/>
      <c r="SFR741"/>
      <c r="SFS741"/>
      <c r="SFT741"/>
      <c r="SFU741"/>
      <c r="SFV741"/>
      <c r="SFW741"/>
      <c r="SFX741"/>
      <c r="SFY741"/>
      <c r="SFZ741"/>
      <c r="SGA741"/>
      <c r="SGB741"/>
      <c r="SGC741"/>
      <c r="SGD741"/>
      <c r="SGE741"/>
      <c r="SGF741"/>
      <c r="SGG741"/>
      <c r="SGH741"/>
      <c r="SGI741"/>
      <c r="SGJ741"/>
      <c r="SGK741"/>
      <c r="SGL741"/>
      <c r="SGM741"/>
      <c r="SGN741"/>
      <c r="SGO741"/>
      <c r="SGP741"/>
      <c r="SGQ741"/>
      <c r="SGR741"/>
      <c r="SGS741"/>
      <c r="SGT741"/>
      <c r="SGU741"/>
      <c r="SGV741"/>
      <c r="SGW741"/>
      <c r="SGX741"/>
      <c r="SGY741"/>
      <c r="SGZ741"/>
      <c r="SHA741"/>
      <c r="SHB741"/>
      <c r="SHC741"/>
      <c r="SHD741"/>
      <c r="SHE741"/>
      <c r="SHF741"/>
      <c r="SHG741"/>
      <c r="SHH741"/>
      <c r="SHI741"/>
      <c r="SHJ741"/>
      <c r="SHK741"/>
      <c r="SHL741"/>
      <c r="SHM741"/>
      <c r="SHN741"/>
      <c r="SHO741"/>
      <c r="SHP741"/>
      <c r="SHQ741"/>
      <c r="SHR741"/>
      <c r="SHS741"/>
      <c r="SHT741"/>
      <c r="SHU741"/>
      <c r="SHV741"/>
      <c r="SHW741"/>
      <c r="SHX741"/>
      <c r="SHY741"/>
      <c r="SHZ741"/>
      <c r="SIA741"/>
      <c r="SIB741"/>
      <c r="SIC741"/>
      <c r="SID741"/>
      <c r="SIE741"/>
      <c r="SIF741"/>
      <c r="SIG741"/>
      <c r="SIH741"/>
      <c r="SII741"/>
      <c r="SIJ741"/>
      <c r="SIK741"/>
      <c r="SIL741"/>
      <c r="SIM741"/>
      <c r="SIN741"/>
      <c r="SIO741"/>
      <c r="SIP741"/>
      <c r="SIQ741"/>
      <c r="SIR741"/>
      <c r="SIS741"/>
      <c r="SIT741"/>
      <c r="SIU741"/>
      <c r="SIV741"/>
      <c r="SIW741"/>
      <c r="SIX741"/>
      <c r="SIY741"/>
      <c r="SIZ741"/>
      <c r="SJA741"/>
      <c r="SJB741"/>
      <c r="SJC741"/>
      <c r="SJD741"/>
      <c r="SJE741"/>
      <c r="SJF741"/>
      <c r="SJG741"/>
      <c r="SJH741"/>
      <c r="SJI741"/>
      <c r="SJJ741"/>
      <c r="SJK741"/>
      <c r="SJL741"/>
      <c r="SJM741"/>
      <c r="SJN741"/>
      <c r="SJO741"/>
      <c r="SJP741"/>
      <c r="SJQ741"/>
      <c r="SJR741"/>
      <c r="SJS741"/>
      <c r="SJT741"/>
      <c r="SJU741"/>
      <c r="SJV741"/>
      <c r="SJW741"/>
      <c r="SJX741"/>
      <c r="SJY741"/>
      <c r="SJZ741"/>
      <c r="SKA741"/>
      <c r="SKB741"/>
      <c r="SKC741"/>
      <c r="SKD741"/>
      <c r="SKE741"/>
      <c r="SKF741"/>
      <c r="SKG741"/>
      <c r="SKH741"/>
      <c r="SKI741"/>
      <c r="SKJ741"/>
      <c r="SKK741"/>
      <c r="SKL741"/>
      <c r="SKM741"/>
      <c r="SKN741"/>
      <c r="SKO741"/>
      <c r="SKP741"/>
      <c r="SKQ741"/>
      <c r="SKR741"/>
      <c r="SKS741"/>
      <c r="SKT741"/>
      <c r="SKU741"/>
      <c r="SKV741"/>
      <c r="SKW741"/>
      <c r="SKX741"/>
      <c r="SKY741"/>
      <c r="SKZ741"/>
      <c r="SLA741"/>
      <c r="SLB741"/>
      <c r="SLC741"/>
      <c r="SLD741"/>
      <c r="SLE741"/>
      <c r="SLF741"/>
      <c r="SLG741"/>
      <c r="SLH741"/>
      <c r="SLI741"/>
      <c r="SLJ741"/>
      <c r="SLK741"/>
      <c r="SLL741"/>
      <c r="SLM741"/>
      <c r="SLN741"/>
      <c r="SLO741"/>
      <c r="SLP741"/>
      <c r="SLQ741"/>
      <c r="SLR741"/>
      <c r="SLS741"/>
      <c r="SLT741"/>
      <c r="SLU741"/>
      <c r="SLV741"/>
      <c r="SLW741"/>
      <c r="SLX741"/>
      <c r="SLY741"/>
      <c r="SLZ741"/>
      <c r="SMA741"/>
      <c r="SMB741"/>
      <c r="SMC741"/>
      <c r="SMD741"/>
      <c r="SME741"/>
      <c r="SMF741"/>
      <c r="SMG741"/>
      <c r="SMH741"/>
      <c r="SMI741"/>
      <c r="SMJ741"/>
      <c r="SMK741"/>
      <c r="SML741"/>
      <c r="SMM741"/>
      <c r="SMN741"/>
      <c r="SMO741"/>
      <c r="SMP741"/>
      <c r="SMQ741"/>
      <c r="SMR741"/>
      <c r="SMS741"/>
      <c r="SMT741"/>
      <c r="SMU741"/>
      <c r="SMV741"/>
      <c r="SMW741"/>
      <c r="SMX741"/>
      <c r="SMY741"/>
      <c r="SMZ741"/>
      <c r="SNA741"/>
      <c r="SNB741"/>
      <c r="SNC741"/>
      <c r="SND741"/>
      <c r="SNE741"/>
      <c r="SNF741"/>
      <c r="SNG741"/>
      <c r="SNH741"/>
      <c r="SNI741"/>
      <c r="SNJ741"/>
      <c r="SNK741"/>
      <c r="SNL741"/>
      <c r="SNM741"/>
      <c r="SNN741"/>
      <c r="SNO741"/>
      <c r="SNP741"/>
      <c r="SNQ741"/>
      <c r="SNR741"/>
      <c r="SNS741"/>
      <c r="SNT741"/>
      <c r="SNU741"/>
      <c r="SNV741"/>
      <c r="SNW741"/>
      <c r="SNX741"/>
      <c r="SNY741"/>
      <c r="SNZ741"/>
      <c r="SOA741"/>
      <c r="SOB741"/>
      <c r="SOC741"/>
      <c r="SOD741"/>
      <c r="SOE741"/>
      <c r="SOF741"/>
      <c r="SOG741"/>
      <c r="SOH741"/>
      <c r="SOI741"/>
      <c r="SOJ741"/>
      <c r="SOK741"/>
      <c r="SOL741"/>
      <c r="SOM741"/>
      <c r="SON741"/>
      <c r="SOO741"/>
      <c r="SOP741"/>
      <c r="SOQ741"/>
      <c r="SOR741"/>
      <c r="SOS741"/>
      <c r="SOT741"/>
      <c r="SOU741"/>
      <c r="SOV741"/>
      <c r="SOW741"/>
      <c r="SOX741"/>
      <c r="SOY741"/>
      <c r="SOZ741"/>
      <c r="SPA741"/>
      <c r="SPB741"/>
      <c r="SPC741"/>
      <c r="SPD741"/>
      <c r="SPE741"/>
      <c r="SPF741"/>
      <c r="SPG741"/>
      <c r="SPH741"/>
      <c r="SPI741"/>
      <c r="SPJ741"/>
      <c r="SPK741"/>
      <c r="SPL741"/>
      <c r="SPM741"/>
      <c r="SPN741"/>
      <c r="SPO741"/>
      <c r="SPP741"/>
      <c r="SPQ741"/>
      <c r="SPR741"/>
      <c r="SPS741"/>
      <c r="SPT741"/>
      <c r="SPU741"/>
      <c r="SPV741"/>
      <c r="SPW741"/>
      <c r="SPX741"/>
      <c r="SPY741"/>
      <c r="SPZ741"/>
      <c r="SQA741"/>
      <c r="SQB741"/>
      <c r="SQC741"/>
      <c r="SQD741"/>
      <c r="SQE741"/>
      <c r="SQF741"/>
      <c r="SQG741"/>
      <c r="SQH741"/>
      <c r="SQI741"/>
      <c r="SQJ741"/>
      <c r="SQK741"/>
      <c r="SQL741"/>
      <c r="SQM741"/>
      <c r="SQN741"/>
      <c r="SQO741"/>
      <c r="SQP741"/>
      <c r="SQQ741"/>
      <c r="SQR741"/>
      <c r="SQS741"/>
      <c r="SQT741"/>
      <c r="SQU741"/>
      <c r="SQV741"/>
      <c r="SQW741"/>
      <c r="SQX741"/>
      <c r="SQY741"/>
      <c r="SQZ741"/>
      <c r="SRA741"/>
      <c r="SRB741"/>
      <c r="SRC741"/>
      <c r="SRD741"/>
      <c r="SRE741"/>
      <c r="SRF741"/>
      <c r="SRG741"/>
      <c r="SRH741"/>
      <c r="SRI741"/>
      <c r="SRJ741"/>
      <c r="SRK741"/>
      <c r="SRL741"/>
      <c r="SRM741"/>
      <c r="SRN741"/>
      <c r="SRO741"/>
      <c r="SRP741"/>
      <c r="SRQ741"/>
      <c r="SRR741"/>
      <c r="SRS741"/>
      <c r="SRT741"/>
      <c r="SRU741"/>
      <c r="SRV741"/>
      <c r="SRW741"/>
      <c r="SRX741"/>
      <c r="SRY741"/>
      <c r="SRZ741"/>
      <c r="SSA741"/>
      <c r="SSB741"/>
      <c r="SSC741"/>
      <c r="SSD741"/>
      <c r="SSE741"/>
      <c r="SSF741"/>
      <c r="SSG741"/>
      <c r="SSH741"/>
      <c r="SSI741"/>
      <c r="SSJ741"/>
      <c r="SSK741"/>
      <c r="SSL741"/>
      <c r="SSM741"/>
      <c r="SSN741"/>
      <c r="SSO741"/>
      <c r="SSP741"/>
      <c r="SSQ741"/>
      <c r="SSR741"/>
      <c r="SSS741"/>
      <c r="SST741"/>
      <c r="SSU741"/>
      <c r="SSV741"/>
      <c r="SSW741"/>
      <c r="SSX741"/>
      <c r="SSY741"/>
      <c r="SSZ741"/>
      <c r="STA741"/>
      <c r="STB741"/>
      <c r="STC741"/>
      <c r="STD741"/>
      <c r="STE741"/>
      <c r="STF741"/>
      <c r="STG741"/>
      <c r="STH741"/>
      <c r="STI741"/>
      <c r="STJ741"/>
      <c r="STK741"/>
      <c r="STL741"/>
      <c r="STM741"/>
      <c r="STN741"/>
      <c r="STO741"/>
      <c r="STP741"/>
      <c r="STQ741"/>
      <c r="STR741"/>
      <c r="STS741"/>
      <c r="STT741"/>
      <c r="STU741"/>
      <c r="STV741"/>
      <c r="STW741"/>
      <c r="STX741"/>
      <c r="STY741"/>
      <c r="STZ741"/>
      <c r="SUA741"/>
      <c r="SUB741"/>
      <c r="SUC741"/>
      <c r="SUD741"/>
      <c r="SUE741"/>
      <c r="SUF741"/>
      <c r="SUG741"/>
      <c r="SUH741"/>
      <c r="SUI741"/>
      <c r="SUJ741"/>
      <c r="SUK741"/>
      <c r="SUL741"/>
      <c r="SUM741"/>
      <c r="SUN741"/>
      <c r="SUO741"/>
      <c r="SUP741"/>
      <c r="SUQ741"/>
      <c r="SUR741"/>
      <c r="SUS741"/>
      <c r="SUT741"/>
      <c r="SUU741"/>
      <c r="SUV741"/>
      <c r="SUW741"/>
      <c r="SUX741"/>
      <c r="SUY741"/>
      <c r="SUZ741"/>
      <c r="SVA741"/>
      <c r="SVB741"/>
      <c r="SVC741"/>
      <c r="SVD741"/>
      <c r="SVE741"/>
      <c r="SVF741"/>
      <c r="SVG741"/>
      <c r="SVH741"/>
      <c r="SVI741"/>
      <c r="SVJ741"/>
      <c r="SVK741"/>
      <c r="SVL741"/>
      <c r="SVM741"/>
      <c r="SVN741"/>
      <c r="SVO741"/>
      <c r="SVP741"/>
      <c r="SVQ741"/>
      <c r="SVR741"/>
      <c r="SVS741"/>
      <c r="SVT741"/>
      <c r="SVU741"/>
      <c r="SVV741"/>
      <c r="SVW741"/>
      <c r="SVX741"/>
      <c r="SVY741"/>
      <c r="SVZ741"/>
      <c r="SWA741"/>
      <c r="SWB741"/>
      <c r="SWC741"/>
      <c r="SWD741"/>
      <c r="SWE741"/>
      <c r="SWF741"/>
      <c r="SWG741"/>
      <c r="SWH741"/>
      <c r="SWI741"/>
      <c r="SWJ741"/>
      <c r="SWK741"/>
      <c r="SWL741"/>
      <c r="SWM741"/>
      <c r="SWN741"/>
      <c r="SWO741"/>
      <c r="SWP741"/>
      <c r="SWQ741"/>
      <c r="SWR741"/>
      <c r="SWS741"/>
      <c r="SWT741"/>
      <c r="SWU741"/>
      <c r="SWV741"/>
      <c r="SWW741"/>
      <c r="SWX741"/>
      <c r="SWY741"/>
      <c r="SWZ741"/>
      <c r="SXA741"/>
      <c r="SXB741"/>
      <c r="SXC741"/>
      <c r="SXD741"/>
      <c r="SXE741"/>
      <c r="SXF741"/>
      <c r="SXG741"/>
      <c r="SXH741"/>
      <c r="SXI741"/>
      <c r="SXJ741"/>
      <c r="SXK741"/>
      <c r="SXL741"/>
      <c r="SXM741"/>
      <c r="SXN741"/>
      <c r="SXO741"/>
      <c r="SXP741"/>
      <c r="SXQ741"/>
      <c r="SXR741"/>
      <c r="SXS741"/>
      <c r="SXT741"/>
      <c r="SXU741"/>
      <c r="SXV741"/>
      <c r="SXW741"/>
      <c r="SXX741"/>
      <c r="SXY741"/>
      <c r="SXZ741"/>
      <c r="SYA741"/>
      <c r="SYB741"/>
      <c r="SYC741"/>
      <c r="SYD741"/>
      <c r="SYE741"/>
      <c r="SYF741"/>
      <c r="SYG741"/>
      <c r="SYH741"/>
      <c r="SYI741"/>
      <c r="SYJ741"/>
      <c r="SYK741"/>
      <c r="SYL741"/>
      <c r="SYM741"/>
      <c r="SYN741"/>
      <c r="SYO741"/>
      <c r="SYP741"/>
      <c r="SYQ741"/>
      <c r="SYR741"/>
      <c r="SYS741"/>
      <c r="SYT741"/>
      <c r="SYU741"/>
      <c r="SYV741"/>
      <c r="SYW741"/>
      <c r="SYX741"/>
      <c r="SYY741"/>
      <c r="SYZ741"/>
      <c r="SZA741"/>
      <c r="SZB741"/>
      <c r="SZC741"/>
      <c r="SZD741"/>
      <c r="SZE741"/>
      <c r="SZF741"/>
      <c r="SZG741"/>
      <c r="SZH741"/>
      <c r="SZI741"/>
      <c r="SZJ741"/>
      <c r="SZK741"/>
      <c r="SZL741"/>
      <c r="SZM741"/>
      <c r="SZN741"/>
      <c r="SZO741"/>
      <c r="SZP741"/>
      <c r="SZQ741"/>
      <c r="SZR741"/>
      <c r="SZS741"/>
      <c r="SZT741"/>
      <c r="SZU741"/>
      <c r="SZV741"/>
      <c r="SZW741"/>
      <c r="SZX741"/>
      <c r="SZY741"/>
      <c r="SZZ741"/>
      <c r="TAA741"/>
      <c r="TAB741"/>
      <c r="TAC741"/>
      <c r="TAD741"/>
      <c r="TAE741"/>
      <c r="TAF741"/>
      <c r="TAG741"/>
      <c r="TAH741"/>
      <c r="TAI741"/>
      <c r="TAJ741"/>
      <c r="TAK741"/>
      <c r="TAL741"/>
      <c r="TAM741"/>
      <c r="TAN741"/>
      <c r="TAO741"/>
      <c r="TAP741"/>
      <c r="TAQ741"/>
      <c r="TAR741"/>
      <c r="TAS741"/>
      <c r="TAT741"/>
      <c r="TAU741"/>
      <c r="TAV741"/>
      <c r="TAW741"/>
      <c r="TAX741"/>
      <c r="TAY741"/>
      <c r="TAZ741"/>
      <c r="TBA741"/>
      <c r="TBB741"/>
      <c r="TBC741"/>
      <c r="TBD741"/>
      <c r="TBE741"/>
      <c r="TBF741"/>
      <c r="TBG741"/>
      <c r="TBH741"/>
      <c r="TBI741"/>
      <c r="TBJ741"/>
      <c r="TBK741"/>
      <c r="TBL741"/>
      <c r="TBM741"/>
      <c r="TBN741"/>
      <c r="TBO741"/>
      <c r="TBP741"/>
      <c r="TBQ741"/>
      <c r="TBR741"/>
      <c r="TBS741"/>
      <c r="TBT741"/>
      <c r="TBU741"/>
      <c r="TBV741"/>
      <c r="TBW741"/>
      <c r="TBX741"/>
      <c r="TBY741"/>
      <c r="TBZ741"/>
      <c r="TCA741"/>
      <c r="TCB741"/>
      <c r="TCC741"/>
      <c r="TCD741"/>
      <c r="TCE741"/>
      <c r="TCF741"/>
      <c r="TCG741"/>
      <c r="TCH741"/>
      <c r="TCI741"/>
      <c r="TCJ741"/>
      <c r="TCK741"/>
      <c r="TCL741"/>
      <c r="TCM741"/>
      <c r="TCN741"/>
      <c r="TCO741"/>
      <c r="TCP741"/>
      <c r="TCQ741"/>
      <c r="TCR741"/>
      <c r="TCS741"/>
      <c r="TCT741"/>
      <c r="TCU741"/>
      <c r="TCV741"/>
      <c r="TCW741"/>
      <c r="TCX741"/>
      <c r="TCY741"/>
      <c r="TCZ741"/>
      <c r="TDA741"/>
      <c r="TDB741"/>
      <c r="TDC741"/>
      <c r="TDD741"/>
      <c r="TDE741"/>
      <c r="TDF741"/>
      <c r="TDG741"/>
      <c r="TDH741"/>
      <c r="TDI741"/>
      <c r="TDJ741"/>
      <c r="TDK741"/>
      <c r="TDL741"/>
      <c r="TDM741"/>
      <c r="TDN741"/>
      <c r="TDO741"/>
      <c r="TDP741"/>
      <c r="TDQ741"/>
      <c r="TDR741"/>
      <c r="TDS741"/>
      <c r="TDT741"/>
      <c r="TDU741"/>
      <c r="TDV741"/>
      <c r="TDW741"/>
      <c r="TDX741"/>
      <c r="TDY741"/>
      <c r="TDZ741"/>
      <c r="TEA741"/>
      <c r="TEB741"/>
      <c r="TEC741"/>
      <c r="TED741"/>
      <c r="TEE741"/>
      <c r="TEF741"/>
      <c r="TEG741"/>
      <c r="TEH741"/>
      <c r="TEI741"/>
      <c r="TEJ741"/>
      <c r="TEK741"/>
      <c r="TEL741"/>
      <c r="TEM741"/>
      <c r="TEN741"/>
      <c r="TEO741"/>
      <c r="TEP741"/>
      <c r="TEQ741"/>
      <c r="TER741"/>
      <c r="TES741"/>
      <c r="TET741"/>
      <c r="TEU741"/>
      <c r="TEV741"/>
      <c r="TEW741"/>
      <c r="TEX741"/>
      <c r="TEY741"/>
      <c r="TEZ741"/>
      <c r="TFA741"/>
      <c r="TFB741"/>
      <c r="TFC741"/>
      <c r="TFD741"/>
      <c r="TFE741"/>
      <c r="TFF741"/>
      <c r="TFG741"/>
      <c r="TFH741"/>
      <c r="TFI741"/>
      <c r="TFJ741"/>
      <c r="TFK741"/>
      <c r="TFL741"/>
      <c r="TFM741"/>
      <c r="TFN741"/>
      <c r="TFO741"/>
      <c r="TFP741"/>
      <c r="TFQ741"/>
      <c r="TFR741"/>
      <c r="TFS741"/>
      <c r="TFT741"/>
      <c r="TFU741"/>
      <c r="TFV741"/>
      <c r="TFW741"/>
      <c r="TFX741"/>
      <c r="TFY741"/>
      <c r="TFZ741"/>
      <c r="TGA741"/>
      <c r="TGB741"/>
      <c r="TGC741"/>
      <c r="TGD741"/>
      <c r="TGE741"/>
      <c r="TGF741"/>
      <c r="TGG741"/>
      <c r="TGH741"/>
      <c r="TGI741"/>
      <c r="TGJ741"/>
      <c r="TGK741"/>
      <c r="TGL741"/>
      <c r="TGM741"/>
      <c r="TGN741"/>
      <c r="TGO741"/>
      <c r="TGP741"/>
      <c r="TGQ741"/>
      <c r="TGR741"/>
      <c r="TGS741"/>
      <c r="TGT741"/>
      <c r="TGU741"/>
      <c r="TGV741"/>
      <c r="TGW741"/>
      <c r="TGX741"/>
      <c r="TGY741"/>
      <c r="TGZ741"/>
      <c r="THA741"/>
      <c r="THB741"/>
      <c r="THC741"/>
      <c r="THD741"/>
      <c r="THE741"/>
      <c r="THF741"/>
      <c r="THG741"/>
      <c r="THH741"/>
      <c r="THI741"/>
      <c r="THJ741"/>
      <c r="THK741"/>
      <c r="THL741"/>
      <c r="THM741"/>
      <c r="THN741"/>
      <c r="THO741"/>
      <c r="THP741"/>
      <c r="THQ741"/>
      <c r="THR741"/>
      <c r="THS741"/>
      <c r="THT741"/>
      <c r="THU741"/>
      <c r="THV741"/>
      <c r="THW741"/>
      <c r="THX741"/>
      <c r="THY741"/>
      <c r="THZ741"/>
      <c r="TIA741"/>
      <c r="TIB741"/>
      <c r="TIC741"/>
      <c r="TID741"/>
      <c r="TIE741"/>
      <c r="TIF741"/>
      <c r="TIG741"/>
      <c r="TIH741"/>
      <c r="TII741"/>
      <c r="TIJ741"/>
      <c r="TIK741"/>
      <c r="TIL741"/>
      <c r="TIM741"/>
      <c r="TIN741"/>
      <c r="TIO741"/>
      <c r="TIP741"/>
      <c r="TIQ741"/>
      <c r="TIR741"/>
      <c r="TIS741"/>
      <c r="TIT741"/>
      <c r="TIU741"/>
      <c r="TIV741"/>
      <c r="TIW741"/>
      <c r="TIX741"/>
      <c r="TIY741"/>
      <c r="TIZ741"/>
      <c r="TJA741"/>
      <c r="TJB741"/>
      <c r="TJC741"/>
      <c r="TJD741"/>
      <c r="TJE741"/>
      <c r="TJF741"/>
      <c r="TJG741"/>
      <c r="TJH741"/>
      <c r="TJI741"/>
      <c r="TJJ741"/>
      <c r="TJK741"/>
      <c r="TJL741"/>
      <c r="TJM741"/>
      <c r="TJN741"/>
      <c r="TJO741"/>
      <c r="TJP741"/>
      <c r="TJQ741"/>
      <c r="TJR741"/>
      <c r="TJS741"/>
      <c r="TJT741"/>
      <c r="TJU741"/>
      <c r="TJV741"/>
      <c r="TJW741"/>
      <c r="TJX741"/>
      <c r="TJY741"/>
      <c r="TJZ741"/>
      <c r="TKA741"/>
      <c r="TKB741"/>
      <c r="TKC741"/>
      <c r="TKD741"/>
      <c r="TKE741"/>
      <c r="TKF741"/>
      <c r="TKG741"/>
      <c r="TKH741"/>
      <c r="TKI741"/>
      <c r="TKJ741"/>
      <c r="TKK741"/>
      <c r="TKL741"/>
      <c r="TKM741"/>
      <c r="TKN741"/>
      <c r="TKO741"/>
      <c r="TKP741"/>
      <c r="TKQ741"/>
      <c r="TKR741"/>
      <c r="TKS741"/>
      <c r="TKT741"/>
      <c r="TKU741"/>
      <c r="TKV741"/>
      <c r="TKW741"/>
      <c r="TKX741"/>
      <c r="TKY741"/>
      <c r="TKZ741"/>
      <c r="TLA741"/>
      <c r="TLB741"/>
      <c r="TLC741"/>
      <c r="TLD741"/>
      <c r="TLE741"/>
      <c r="TLF741"/>
      <c r="TLG741"/>
      <c r="TLH741"/>
      <c r="TLI741"/>
      <c r="TLJ741"/>
      <c r="TLK741"/>
      <c r="TLL741"/>
      <c r="TLM741"/>
      <c r="TLN741"/>
      <c r="TLO741"/>
      <c r="TLP741"/>
      <c r="TLQ741"/>
      <c r="TLR741"/>
      <c r="TLS741"/>
      <c r="TLT741"/>
      <c r="TLU741"/>
      <c r="TLV741"/>
      <c r="TLW741"/>
      <c r="TLX741"/>
      <c r="TLY741"/>
      <c r="TLZ741"/>
      <c r="TMA741"/>
      <c r="TMB741"/>
      <c r="TMC741"/>
      <c r="TMD741"/>
      <c r="TME741"/>
      <c r="TMF741"/>
      <c r="TMG741"/>
      <c r="TMH741"/>
      <c r="TMI741"/>
      <c r="TMJ741"/>
      <c r="TMK741"/>
      <c r="TML741"/>
      <c r="TMM741"/>
      <c r="TMN741"/>
      <c r="TMO741"/>
      <c r="TMP741"/>
      <c r="TMQ741"/>
      <c r="TMR741"/>
      <c r="TMS741"/>
      <c r="TMT741"/>
      <c r="TMU741"/>
      <c r="TMV741"/>
      <c r="TMW741"/>
      <c r="TMX741"/>
      <c r="TMY741"/>
      <c r="TMZ741"/>
      <c r="TNA741"/>
      <c r="TNB741"/>
      <c r="TNC741"/>
      <c r="TND741"/>
      <c r="TNE741"/>
      <c r="TNF741"/>
      <c r="TNG741"/>
      <c r="TNH741"/>
      <c r="TNI741"/>
      <c r="TNJ741"/>
      <c r="TNK741"/>
      <c r="TNL741"/>
      <c r="TNM741"/>
      <c r="TNN741"/>
      <c r="TNO741"/>
      <c r="TNP741"/>
      <c r="TNQ741"/>
      <c r="TNR741"/>
      <c r="TNS741"/>
      <c r="TNT741"/>
      <c r="TNU741"/>
      <c r="TNV741"/>
      <c r="TNW741"/>
      <c r="TNX741"/>
      <c r="TNY741"/>
      <c r="TNZ741"/>
      <c r="TOA741"/>
      <c r="TOB741"/>
      <c r="TOC741"/>
      <c r="TOD741"/>
      <c r="TOE741"/>
      <c r="TOF741"/>
      <c r="TOG741"/>
      <c r="TOH741"/>
      <c r="TOI741"/>
      <c r="TOJ741"/>
      <c r="TOK741"/>
      <c r="TOL741"/>
      <c r="TOM741"/>
      <c r="TON741"/>
      <c r="TOO741"/>
      <c r="TOP741"/>
      <c r="TOQ741"/>
      <c r="TOR741"/>
      <c r="TOS741"/>
      <c r="TOT741"/>
      <c r="TOU741"/>
      <c r="TOV741"/>
      <c r="TOW741"/>
      <c r="TOX741"/>
      <c r="TOY741"/>
      <c r="TOZ741"/>
      <c r="TPA741"/>
      <c r="TPB741"/>
      <c r="TPC741"/>
      <c r="TPD741"/>
      <c r="TPE741"/>
      <c r="TPF741"/>
      <c r="TPG741"/>
      <c r="TPH741"/>
      <c r="TPI741"/>
      <c r="TPJ741"/>
      <c r="TPK741"/>
      <c r="TPL741"/>
      <c r="TPM741"/>
      <c r="TPN741"/>
      <c r="TPO741"/>
      <c r="TPP741"/>
      <c r="TPQ741"/>
      <c r="TPR741"/>
      <c r="TPS741"/>
      <c r="TPT741"/>
      <c r="TPU741"/>
      <c r="TPV741"/>
      <c r="TPW741"/>
      <c r="TPX741"/>
      <c r="TPY741"/>
      <c r="TPZ741"/>
      <c r="TQA741"/>
      <c r="TQB741"/>
      <c r="TQC741"/>
      <c r="TQD741"/>
      <c r="TQE741"/>
      <c r="TQF741"/>
      <c r="TQG741"/>
      <c r="TQH741"/>
      <c r="TQI741"/>
      <c r="TQJ741"/>
      <c r="TQK741"/>
      <c r="TQL741"/>
      <c r="TQM741"/>
      <c r="TQN741"/>
      <c r="TQO741"/>
      <c r="TQP741"/>
      <c r="TQQ741"/>
      <c r="TQR741"/>
      <c r="TQS741"/>
      <c r="TQT741"/>
      <c r="TQU741"/>
      <c r="TQV741"/>
      <c r="TQW741"/>
      <c r="TQX741"/>
      <c r="TQY741"/>
      <c r="TQZ741"/>
      <c r="TRA741"/>
      <c r="TRB741"/>
      <c r="TRC741"/>
      <c r="TRD741"/>
      <c r="TRE741"/>
      <c r="TRF741"/>
      <c r="TRG741"/>
      <c r="TRH741"/>
      <c r="TRI741"/>
      <c r="TRJ741"/>
      <c r="TRK741"/>
      <c r="TRL741"/>
      <c r="TRM741"/>
      <c r="TRN741"/>
      <c r="TRO741"/>
      <c r="TRP741"/>
      <c r="TRQ741"/>
      <c r="TRR741"/>
      <c r="TRS741"/>
      <c r="TRT741"/>
      <c r="TRU741"/>
      <c r="TRV741"/>
      <c r="TRW741"/>
      <c r="TRX741"/>
      <c r="TRY741"/>
      <c r="TRZ741"/>
      <c r="TSA741"/>
      <c r="TSB741"/>
      <c r="TSC741"/>
      <c r="TSD741"/>
      <c r="TSE741"/>
      <c r="TSF741"/>
      <c r="TSG741"/>
      <c r="TSH741"/>
      <c r="TSI741"/>
      <c r="TSJ741"/>
      <c r="TSK741"/>
      <c r="TSL741"/>
      <c r="TSM741"/>
      <c r="TSN741"/>
      <c r="TSO741"/>
      <c r="TSP741"/>
      <c r="TSQ741"/>
      <c r="TSR741"/>
      <c r="TSS741"/>
      <c r="TST741"/>
      <c r="TSU741"/>
      <c r="TSV741"/>
      <c r="TSW741"/>
      <c r="TSX741"/>
      <c r="TSY741"/>
      <c r="TSZ741"/>
      <c r="TTA741"/>
      <c r="TTB741"/>
      <c r="TTC741"/>
      <c r="TTD741"/>
      <c r="TTE741"/>
      <c r="TTF741"/>
      <c r="TTG741"/>
      <c r="TTH741"/>
      <c r="TTI741"/>
      <c r="TTJ741"/>
      <c r="TTK741"/>
      <c r="TTL741"/>
      <c r="TTM741"/>
      <c r="TTN741"/>
      <c r="TTO741"/>
      <c r="TTP741"/>
      <c r="TTQ741"/>
      <c r="TTR741"/>
      <c r="TTS741"/>
      <c r="TTT741"/>
      <c r="TTU741"/>
      <c r="TTV741"/>
      <c r="TTW741"/>
      <c r="TTX741"/>
      <c r="TTY741"/>
      <c r="TTZ741"/>
      <c r="TUA741"/>
      <c r="TUB741"/>
      <c r="TUC741"/>
      <c r="TUD741"/>
      <c r="TUE741"/>
      <c r="TUF741"/>
      <c r="TUG741"/>
      <c r="TUH741"/>
      <c r="TUI741"/>
      <c r="TUJ741"/>
      <c r="TUK741"/>
      <c r="TUL741"/>
      <c r="TUM741"/>
      <c r="TUN741"/>
      <c r="TUO741"/>
      <c r="TUP741"/>
      <c r="TUQ741"/>
      <c r="TUR741"/>
      <c r="TUS741"/>
      <c r="TUT741"/>
      <c r="TUU741"/>
      <c r="TUV741"/>
      <c r="TUW741"/>
      <c r="TUX741"/>
      <c r="TUY741"/>
      <c r="TUZ741"/>
      <c r="TVA741"/>
      <c r="TVB741"/>
      <c r="TVC741"/>
      <c r="TVD741"/>
      <c r="TVE741"/>
      <c r="TVF741"/>
      <c r="TVG741"/>
      <c r="TVH741"/>
      <c r="TVI741"/>
      <c r="TVJ741"/>
      <c r="TVK741"/>
      <c r="TVL741"/>
      <c r="TVM741"/>
      <c r="TVN741"/>
      <c r="TVO741"/>
      <c r="TVP741"/>
      <c r="TVQ741"/>
      <c r="TVR741"/>
      <c r="TVS741"/>
      <c r="TVT741"/>
      <c r="TVU741"/>
      <c r="TVV741"/>
      <c r="TVW741"/>
      <c r="TVX741"/>
      <c r="TVY741"/>
      <c r="TVZ741"/>
      <c r="TWA741"/>
      <c r="TWB741"/>
      <c r="TWC741"/>
      <c r="TWD741"/>
      <c r="TWE741"/>
      <c r="TWF741"/>
      <c r="TWG741"/>
      <c r="TWH741"/>
      <c r="TWI741"/>
      <c r="TWJ741"/>
      <c r="TWK741"/>
      <c r="TWL741"/>
      <c r="TWM741"/>
      <c r="TWN741"/>
      <c r="TWO741"/>
      <c r="TWP741"/>
      <c r="TWQ741"/>
      <c r="TWR741"/>
      <c r="TWS741"/>
      <c r="TWT741"/>
      <c r="TWU741"/>
      <c r="TWV741"/>
      <c r="TWW741"/>
      <c r="TWX741"/>
      <c r="TWY741"/>
      <c r="TWZ741"/>
      <c r="TXA741"/>
      <c r="TXB741"/>
      <c r="TXC741"/>
      <c r="TXD741"/>
      <c r="TXE741"/>
      <c r="TXF741"/>
      <c r="TXG741"/>
      <c r="TXH741"/>
      <c r="TXI741"/>
      <c r="TXJ741"/>
      <c r="TXK741"/>
      <c r="TXL741"/>
      <c r="TXM741"/>
      <c r="TXN741"/>
      <c r="TXO741"/>
      <c r="TXP741"/>
      <c r="TXQ741"/>
      <c r="TXR741"/>
      <c r="TXS741"/>
      <c r="TXT741"/>
      <c r="TXU741"/>
      <c r="TXV741"/>
      <c r="TXW741"/>
      <c r="TXX741"/>
      <c r="TXY741"/>
      <c r="TXZ741"/>
      <c r="TYA741"/>
      <c r="TYB741"/>
      <c r="TYC741"/>
      <c r="TYD741"/>
      <c r="TYE741"/>
      <c r="TYF741"/>
      <c r="TYG741"/>
      <c r="TYH741"/>
      <c r="TYI741"/>
      <c r="TYJ741"/>
      <c r="TYK741"/>
      <c r="TYL741"/>
      <c r="TYM741"/>
      <c r="TYN741"/>
      <c r="TYO741"/>
      <c r="TYP741"/>
      <c r="TYQ741"/>
      <c r="TYR741"/>
      <c r="TYS741"/>
      <c r="TYT741"/>
      <c r="TYU741"/>
      <c r="TYV741"/>
      <c r="TYW741"/>
      <c r="TYX741"/>
      <c r="TYY741"/>
      <c r="TYZ741"/>
      <c r="TZA741"/>
      <c r="TZB741"/>
      <c r="TZC741"/>
      <c r="TZD741"/>
      <c r="TZE741"/>
      <c r="TZF741"/>
      <c r="TZG741"/>
      <c r="TZH741"/>
      <c r="TZI741"/>
      <c r="TZJ741"/>
      <c r="TZK741"/>
      <c r="TZL741"/>
      <c r="TZM741"/>
      <c r="TZN741"/>
      <c r="TZO741"/>
      <c r="TZP741"/>
      <c r="TZQ741"/>
      <c r="TZR741"/>
      <c r="TZS741"/>
      <c r="TZT741"/>
      <c r="TZU741"/>
      <c r="TZV741"/>
      <c r="TZW741"/>
      <c r="TZX741"/>
      <c r="TZY741"/>
      <c r="TZZ741"/>
      <c r="UAA741"/>
      <c r="UAB741"/>
      <c r="UAC741"/>
      <c r="UAD741"/>
      <c r="UAE741"/>
      <c r="UAF741"/>
      <c r="UAG741"/>
      <c r="UAH741"/>
      <c r="UAI741"/>
      <c r="UAJ741"/>
      <c r="UAK741"/>
      <c r="UAL741"/>
      <c r="UAM741"/>
      <c r="UAN741"/>
      <c r="UAO741"/>
      <c r="UAP741"/>
      <c r="UAQ741"/>
      <c r="UAR741"/>
      <c r="UAS741"/>
      <c r="UAT741"/>
      <c r="UAU741"/>
      <c r="UAV741"/>
      <c r="UAW741"/>
      <c r="UAX741"/>
      <c r="UAY741"/>
      <c r="UAZ741"/>
      <c r="UBA741"/>
      <c r="UBB741"/>
      <c r="UBC741"/>
      <c r="UBD741"/>
      <c r="UBE741"/>
      <c r="UBF741"/>
      <c r="UBG741"/>
      <c r="UBH741"/>
      <c r="UBI741"/>
      <c r="UBJ741"/>
      <c r="UBK741"/>
      <c r="UBL741"/>
      <c r="UBM741"/>
      <c r="UBN741"/>
      <c r="UBO741"/>
      <c r="UBP741"/>
      <c r="UBQ741"/>
      <c r="UBR741"/>
      <c r="UBS741"/>
      <c r="UBT741"/>
      <c r="UBU741"/>
      <c r="UBV741"/>
      <c r="UBW741"/>
      <c r="UBX741"/>
      <c r="UBY741"/>
      <c r="UBZ741"/>
      <c r="UCA741"/>
      <c r="UCB741"/>
      <c r="UCC741"/>
      <c r="UCD741"/>
      <c r="UCE741"/>
      <c r="UCF741"/>
      <c r="UCG741"/>
      <c r="UCH741"/>
      <c r="UCI741"/>
      <c r="UCJ741"/>
      <c r="UCK741"/>
      <c r="UCL741"/>
      <c r="UCM741"/>
      <c r="UCN741"/>
      <c r="UCO741"/>
      <c r="UCP741"/>
      <c r="UCQ741"/>
      <c r="UCR741"/>
      <c r="UCS741"/>
      <c r="UCT741"/>
      <c r="UCU741"/>
      <c r="UCV741"/>
      <c r="UCW741"/>
      <c r="UCX741"/>
      <c r="UCY741"/>
      <c r="UCZ741"/>
      <c r="UDA741"/>
      <c r="UDB741"/>
      <c r="UDC741"/>
      <c r="UDD741"/>
      <c r="UDE741"/>
      <c r="UDF741"/>
      <c r="UDG741"/>
      <c r="UDH741"/>
      <c r="UDI741"/>
      <c r="UDJ741"/>
      <c r="UDK741"/>
      <c r="UDL741"/>
      <c r="UDM741"/>
      <c r="UDN741"/>
      <c r="UDO741"/>
      <c r="UDP741"/>
      <c r="UDQ741"/>
      <c r="UDR741"/>
      <c r="UDS741"/>
      <c r="UDT741"/>
      <c r="UDU741"/>
      <c r="UDV741"/>
      <c r="UDW741"/>
      <c r="UDX741"/>
      <c r="UDY741"/>
      <c r="UDZ741"/>
      <c r="UEA741"/>
      <c r="UEB741"/>
      <c r="UEC741"/>
      <c r="UED741"/>
      <c r="UEE741"/>
      <c r="UEF741"/>
      <c r="UEG741"/>
      <c r="UEH741"/>
      <c r="UEI741"/>
      <c r="UEJ741"/>
      <c r="UEK741"/>
      <c r="UEL741"/>
      <c r="UEM741"/>
      <c r="UEN741"/>
      <c r="UEO741"/>
      <c r="UEP741"/>
      <c r="UEQ741"/>
      <c r="UER741"/>
      <c r="UES741"/>
      <c r="UET741"/>
      <c r="UEU741"/>
      <c r="UEV741"/>
      <c r="UEW741"/>
      <c r="UEX741"/>
      <c r="UEY741"/>
      <c r="UEZ741"/>
      <c r="UFA741"/>
      <c r="UFB741"/>
      <c r="UFC741"/>
      <c r="UFD741"/>
      <c r="UFE741"/>
      <c r="UFF741"/>
      <c r="UFG741"/>
      <c r="UFH741"/>
      <c r="UFI741"/>
      <c r="UFJ741"/>
      <c r="UFK741"/>
      <c r="UFL741"/>
      <c r="UFM741"/>
      <c r="UFN741"/>
      <c r="UFO741"/>
      <c r="UFP741"/>
      <c r="UFQ741"/>
      <c r="UFR741"/>
      <c r="UFS741"/>
      <c r="UFT741"/>
      <c r="UFU741"/>
      <c r="UFV741"/>
      <c r="UFW741"/>
      <c r="UFX741"/>
      <c r="UFY741"/>
      <c r="UFZ741"/>
      <c r="UGA741"/>
      <c r="UGB741"/>
      <c r="UGC741"/>
      <c r="UGD741"/>
      <c r="UGE741"/>
      <c r="UGF741"/>
      <c r="UGG741"/>
      <c r="UGH741"/>
      <c r="UGI741"/>
      <c r="UGJ741"/>
      <c r="UGK741"/>
      <c r="UGL741"/>
      <c r="UGM741"/>
      <c r="UGN741"/>
      <c r="UGO741"/>
      <c r="UGP741"/>
      <c r="UGQ741"/>
      <c r="UGR741"/>
      <c r="UGS741"/>
      <c r="UGT741"/>
      <c r="UGU741"/>
      <c r="UGV741"/>
      <c r="UGW741"/>
      <c r="UGX741"/>
      <c r="UGY741"/>
      <c r="UGZ741"/>
      <c r="UHA741"/>
      <c r="UHB741"/>
      <c r="UHC741"/>
      <c r="UHD741"/>
      <c r="UHE741"/>
      <c r="UHF741"/>
      <c r="UHG741"/>
      <c r="UHH741"/>
      <c r="UHI741"/>
      <c r="UHJ741"/>
      <c r="UHK741"/>
      <c r="UHL741"/>
      <c r="UHM741"/>
      <c r="UHN741"/>
      <c r="UHO741"/>
      <c r="UHP741"/>
      <c r="UHQ741"/>
      <c r="UHR741"/>
      <c r="UHS741"/>
      <c r="UHT741"/>
      <c r="UHU741"/>
      <c r="UHV741"/>
      <c r="UHW741"/>
      <c r="UHX741"/>
      <c r="UHY741"/>
      <c r="UHZ741"/>
      <c r="UIA741"/>
      <c r="UIB741"/>
      <c r="UIC741"/>
      <c r="UID741"/>
      <c r="UIE741"/>
      <c r="UIF741"/>
      <c r="UIG741"/>
      <c r="UIH741"/>
      <c r="UII741"/>
      <c r="UIJ741"/>
      <c r="UIK741"/>
      <c r="UIL741"/>
      <c r="UIM741"/>
      <c r="UIN741"/>
      <c r="UIO741"/>
      <c r="UIP741"/>
      <c r="UIQ741"/>
      <c r="UIR741"/>
      <c r="UIS741"/>
      <c r="UIT741"/>
      <c r="UIU741"/>
      <c r="UIV741"/>
      <c r="UIW741"/>
      <c r="UIX741"/>
      <c r="UIY741"/>
      <c r="UIZ741"/>
      <c r="UJA741"/>
      <c r="UJB741"/>
      <c r="UJC741"/>
      <c r="UJD741"/>
      <c r="UJE741"/>
      <c r="UJF741"/>
      <c r="UJG741"/>
      <c r="UJH741"/>
      <c r="UJI741"/>
      <c r="UJJ741"/>
      <c r="UJK741"/>
      <c r="UJL741"/>
      <c r="UJM741"/>
      <c r="UJN741"/>
      <c r="UJO741"/>
      <c r="UJP741"/>
      <c r="UJQ741"/>
      <c r="UJR741"/>
      <c r="UJS741"/>
      <c r="UJT741"/>
      <c r="UJU741"/>
      <c r="UJV741"/>
      <c r="UJW741"/>
      <c r="UJX741"/>
      <c r="UJY741"/>
      <c r="UJZ741"/>
      <c r="UKA741"/>
      <c r="UKB741"/>
      <c r="UKC741"/>
      <c r="UKD741"/>
      <c r="UKE741"/>
      <c r="UKF741"/>
      <c r="UKG741"/>
      <c r="UKH741"/>
      <c r="UKI741"/>
      <c r="UKJ741"/>
      <c r="UKK741"/>
      <c r="UKL741"/>
      <c r="UKM741"/>
      <c r="UKN741"/>
      <c r="UKO741"/>
      <c r="UKP741"/>
      <c r="UKQ741"/>
      <c r="UKR741"/>
      <c r="UKS741"/>
      <c r="UKT741"/>
      <c r="UKU741"/>
      <c r="UKV741"/>
      <c r="UKW741"/>
      <c r="UKX741"/>
      <c r="UKY741"/>
      <c r="UKZ741"/>
      <c r="ULA741"/>
      <c r="ULB741"/>
      <c r="ULC741"/>
      <c r="ULD741"/>
      <c r="ULE741"/>
      <c r="ULF741"/>
      <c r="ULG741"/>
      <c r="ULH741"/>
      <c r="ULI741"/>
      <c r="ULJ741"/>
      <c r="ULK741"/>
      <c r="ULL741"/>
      <c r="ULM741"/>
      <c r="ULN741"/>
      <c r="ULO741"/>
      <c r="ULP741"/>
      <c r="ULQ741"/>
      <c r="ULR741"/>
      <c r="ULS741"/>
      <c r="ULT741"/>
      <c r="ULU741"/>
      <c r="ULV741"/>
      <c r="ULW741"/>
      <c r="ULX741"/>
      <c r="ULY741"/>
      <c r="ULZ741"/>
      <c r="UMA741"/>
      <c r="UMB741"/>
      <c r="UMC741"/>
      <c r="UMD741"/>
      <c r="UME741"/>
      <c r="UMF741"/>
      <c r="UMG741"/>
      <c r="UMH741"/>
      <c r="UMI741"/>
      <c r="UMJ741"/>
      <c r="UMK741"/>
      <c r="UML741"/>
      <c r="UMM741"/>
      <c r="UMN741"/>
      <c r="UMO741"/>
      <c r="UMP741"/>
      <c r="UMQ741"/>
      <c r="UMR741"/>
      <c r="UMS741"/>
      <c r="UMT741"/>
      <c r="UMU741"/>
      <c r="UMV741"/>
      <c r="UMW741"/>
      <c r="UMX741"/>
      <c r="UMY741"/>
      <c r="UMZ741"/>
      <c r="UNA741"/>
      <c r="UNB741"/>
      <c r="UNC741"/>
      <c r="UND741"/>
      <c r="UNE741"/>
      <c r="UNF741"/>
      <c r="UNG741"/>
      <c r="UNH741"/>
      <c r="UNI741"/>
      <c r="UNJ741"/>
      <c r="UNK741"/>
      <c r="UNL741"/>
      <c r="UNM741"/>
      <c r="UNN741"/>
      <c r="UNO741"/>
      <c r="UNP741"/>
      <c r="UNQ741"/>
      <c r="UNR741"/>
      <c r="UNS741"/>
      <c r="UNT741"/>
      <c r="UNU741"/>
      <c r="UNV741"/>
      <c r="UNW741"/>
      <c r="UNX741"/>
      <c r="UNY741"/>
      <c r="UNZ741"/>
      <c r="UOA741"/>
      <c r="UOB741"/>
      <c r="UOC741"/>
      <c r="UOD741"/>
      <c r="UOE741"/>
      <c r="UOF741"/>
      <c r="UOG741"/>
      <c r="UOH741"/>
      <c r="UOI741"/>
      <c r="UOJ741"/>
      <c r="UOK741"/>
      <c r="UOL741"/>
      <c r="UOM741"/>
      <c r="UON741"/>
      <c r="UOO741"/>
      <c r="UOP741"/>
      <c r="UOQ741"/>
      <c r="UOR741"/>
      <c r="UOS741"/>
      <c r="UOT741"/>
      <c r="UOU741"/>
      <c r="UOV741"/>
      <c r="UOW741"/>
      <c r="UOX741"/>
      <c r="UOY741"/>
      <c r="UOZ741"/>
      <c r="UPA741"/>
      <c r="UPB741"/>
      <c r="UPC741"/>
      <c r="UPD741"/>
      <c r="UPE741"/>
      <c r="UPF741"/>
      <c r="UPG741"/>
      <c r="UPH741"/>
      <c r="UPI741"/>
      <c r="UPJ741"/>
      <c r="UPK741"/>
      <c r="UPL741"/>
      <c r="UPM741"/>
      <c r="UPN741"/>
      <c r="UPO741"/>
      <c r="UPP741"/>
      <c r="UPQ741"/>
      <c r="UPR741"/>
      <c r="UPS741"/>
      <c r="UPT741"/>
      <c r="UPU741"/>
      <c r="UPV741"/>
      <c r="UPW741"/>
      <c r="UPX741"/>
      <c r="UPY741"/>
      <c r="UPZ741"/>
      <c r="UQA741"/>
      <c r="UQB741"/>
      <c r="UQC741"/>
      <c r="UQD741"/>
      <c r="UQE741"/>
      <c r="UQF741"/>
      <c r="UQG741"/>
      <c r="UQH741"/>
      <c r="UQI741"/>
      <c r="UQJ741"/>
      <c r="UQK741"/>
      <c r="UQL741"/>
      <c r="UQM741"/>
      <c r="UQN741"/>
      <c r="UQO741"/>
      <c r="UQP741"/>
      <c r="UQQ741"/>
      <c r="UQR741"/>
      <c r="UQS741"/>
      <c r="UQT741"/>
      <c r="UQU741"/>
      <c r="UQV741"/>
      <c r="UQW741"/>
      <c r="UQX741"/>
      <c r="UQY741"/>
      <c r="UQZ741"/>
      <c r="URA741"/>
      <c r="URB741"/>
      <c r="URC741"/>
      <c r="URD741"/>
      <c r="URE741"/>
      <c r="URF741"/>
      <c r="URG741"/>
      <c r="URH741"/>
      <c r="URI741"/>
      <c r="URJ741"/>
      <c r="URK741"/>
      <c r="URL741"/>
      <c r="URM741"/>
      <c r="URN741"/>
      <c r="URO741"/>
      <c r="URP741"/>
      <c r="URQ741"/>
      <c r="URR741"/>
      <c r="URS741"/>
      <c r="URT741"/>
      <c r="URU741"/>
      <c r="URV741"/>
      <c r="URW741"/>
      <c r="URX741"/>
      <c r="URY741"/>
      <c r="URZ741"/>
      <c r="USA741"/>
      <c r="USB741"/>
      <c r="USC741"/>
      <c r="USD741"/>
      <c r="USE741"/>
      <c r="USF741"/>
      <c r="USG741"/>
      <c r="USH741"/>
      <c r="USI741"/>
      <c r="USJ741"/>
      <c r="USK741"/>
      <c r="USL741"/>
      <c r="USM741"/>
      <c r="USN741"/>
      <c r="USO741"/>
      <c r="USP741"/>
      <c r="USQ741"/>
      <c r="USR741"/>
      <c r="USS741"/>
      <c r="UST741"/>
      <c r="USU741"/>
      <c r="USV741"/>
      <c r="USW741"/>
      <c r="USX741"/>
      <c r="USY741"/>
      <c r="USZ741"/>
      <c r="UTA741"/>
      <c r="UTB741"/>
      <c r="UTC741"/>
      <c r="UTD741"/>
      <c r="UTE741"/>
      <c r="UTF741"/>
      <c r="UTG741"/>
      <c r="UTH741"/>
      <c r="UTI741"/>
      <c r="UTJ741"/>
      <c r="UTK741"/>
      <c r="UTL741"/>
      <c r="UTM741"/>
      <c r="UTN741"/>
      <c r="UTO741"/>
      <c r="UTP741"/>
      <c r="UTQ741"/>
      <c r="UTR741"/>
      <c r="UTS741"/>
      <c r="UTT741"/>
      <c r="UTU741"/>
      <c r="UTV741"/>
      <c r="UTW741"/>
      <c r="UTX741"/>
      <c r="UTY741"/>
      <c r="UTZ741"/>
      <c r="UUA741"/>
      <c r="UUB741"/>
      <c r="UUC741"/>
      <c r="UUD741"/>
      <c r="UUE741"/>
      <c r="UUF741"/>
      <c r="UUG741"/>
      <c r="UUH741"/>
      <c r="UUI741"/>
      <c r="UUJ741"/>
      <c r="UUK741"/>
      <c r="UUL741"/>
      <c r="UUM741"/>
      <c r="UUN741"/>
      <c r="UUO741"/>
      <c r="UUP741"/>
      <c r="UUQ741"/>
      <c r="UUR741"/>
      <c r="UUS741"/>
      <c r="UUT741"/>
      <c r="UUU741"/>
      <c r="UUV741"/>
      <c r="UUW741"/>
      <c r="UUX741"/>
      <c r="UUY741"/>
      <c r="UUZ741"/>
      <c r="UVA741"/>
      <c r="UVB741"/>
      <c r="UVC741"/>
      <c r="UVD741"/>
      <c r="UVE741"/>
      <c r="UVF741"/>
      <c r="UVG741"/>
      <c r="UVH741"/>
      <c r="UVI741"/>
      <c r="UVJ741"/>
      <c r="UVK741"/>
      <c r="UVL741"/>
      <c r="UVM741"/>
      <c r="UVN741"/>
      <c r="UVO741"/>
      <c r="UVP741"/>
      <c r="UVQ741"/>
      <c r="UVR741"/>
      <c r="UVS741"/>
      <c r="UVT741"/>
      <c r="UVU741"/>
      <c r="UVV741"/>
      <c r="UVW741"/>
      <c r="UVX741"/>
      <c r="UVY741"/>
      <c r="UVZ741"/>
      <c r="UWA741"/>
      <c r="UWB741"/>
      <c r="UWC741"/>
      <c r="UWD741"/>
      <c r="UWE741"/>
      <c r="UWF741"/>
      <c r="UWG741"/>
      <c r="UWH741"/>
      <c r="UWI741"/>
      <c r="UWJ741"/>
      <c r="UWK741"/>
      <c r="UWL741"/>
      <c r="UWM741"/>
      <c r="UWN741"/>
      <c r="UWO741"/>
      <c r="UWP741"/>
      <c r="UWQ741"/>
      <c r="UWR741"/>
      <c r="UWS741"/>
      <c r="UWT741"/>
      <c r="UWU741"/>
      <c r="UWV741"/>
      <c r="UWW741"/>
      <c r="UWX741"/>
      <c r="UWY741"/>
      <c r="UWZ741"/>
      <c r="UXA741"/>
      <c r="UXB741"/>
      <c r="UXC741"/>
      <c r="UXD741"/>
      <c r="UXE741"/>
      <c r="UXF741"/>
      <c r="UXG741"/>
      <c r="UXH741"/>
      <c r="UXI741"/>
      <c r="UXJ741"/>
      <c r="UXK741"/>
      <c r="UXL741"/>
      <c r="UXM741"/>
      <c r="UXN741"/>
      <c r="UXO741"/>
      <c r="UXP741"/>
      <c r="UXQ741"/>
      <c r="UXR741"/>
      <c r="UXS741"/>
      <c r="UXT741"/>
      <c r="UXU741"/>
      <c r="UXV741"/>
      <c r="UXW741"/>
      <c r="UXX741"/>
      <c r="UXY741"/>
      <c r="UXZ741"/>
      <c r="UYA741"/>
      <c r="UYB741"/>
      <c r="UYC741"/>
      <c r="UYD741"/>
      <c r="UYE741"/>
      <c r="UYF741"/>
      <c r="UYG741"/>
      <c r="UYH741"/>
      <c r="UYI741"/>
      <c r="UYJ741"/>
      <c r="UYK741"/>
      <c r="UYL741"/>
      <c r="UYM741"/>
      <c r="UYN741"/>
      <c r="UYO741"/>
      <c r="UYP741"/>
      <c r="UYQ741"/>
      <c r="UYR741"/>
      <c r="UYS741"/>
      <c r="UYT741"/>
      <c r="UYU741"/>
      <c r="UYV741"/>
      <c r="UYW741"/>
      <c r="UYX741"/>
      <c r="UYY741"/>
      <c r="UYZ741"/>
      <c r="UZA741"/>
      <c r="UZB741"/>
      <c r="UZC741"/>
      <c r="UZD741"/>
      <c r="UZE741"/>
      <c r="UZF741"/>
      <c r="UZG741"/>
      <c r="UZH741"/>
      <c r="UZI741"/>
      <c r="UZJ741"/>
      <c r="UZK741"/>
      <c r="UZL741"/>
      <c r="UZM741"/>
      <c r="UZN741"/>
      <c r="UZO741"/>
      <c r="UZP741"/>
      <c r="UZQ741"/>
      <c r="UZR741"/>
      <c r="UZS741"/>
      <c r="UZT741"/>
      <c r="UZU741"/>
      <c r="UZV741"/>
      <c r="UZW741"/>
      <c r="UZX741"/>
      <c r="UZY741"/>
      <c r="UZZ741"/>
      <c r="VAA741"/>
      <c r="VAB741"/>
      <c r="VAC741"/>
      <c r="VAD741"/>
      <c r="VAE741"/>
      <c r="VAF741"/>
      <c r="VAG741"/>
      <c r="VAH741"/>
      <c r="VAI741"/>
      <c r="VAJ741"/>
      <c r="VAK741"/>
      <c r="VAL741"/>
      <c r="VAM741"/>
      <c r="VAN741"/>
      <c r="VAO741"/>
      <c r="VAP741"/>
      <c r="VAQ741"/>
      <c r="VAR741"/>
      <c r="VAS741"/>
      <c r="VAT741"/>
      <c r="VAU741"/>
      <c r="VAV741"/>
      <c r="VAW741"/>
      <c r="VAX741"/>
      <c r="VAY741"/>
      <c r="VAZ741"/>
      <c r="VBA741"/>
      <c r="VBB741"/>
      <c r="VBC741"/>
      <c r="VBD741"/>
      <c r="VBE741"/>
      <c r="VBF741"/>
      <c r="VBG741"/>
      <c r="VBH741"/>
      <c r="VBI741"/>
      <c r="VBJ741"/>
      <c r="VBK741"/>
      <c r="VBL741"/>
      <c r="VBM741"/>
      <c r="VBN741"/>
      <c r="VBO741"/>
      <c r="VBP741"/>
      <c r="VBQ741"/>
      <c r="VBR741"/>
      <c r="VBS741"/>
      <c r="VBT741"/>
      <c r="VBU741"/>
      <c r="VBV741"/>
      <c r="VBW741"/>
      <c r="VBX741"/>
      <c r="VBY741"/>
      <c r="VBZ741"/>
      <c r="VCA741"/>
      <c r="VCB741"/>
      <c r="VCC741"/>
      <c r="VCD741"/>
      <c r="VCE741"/>
      <c r="VCF741"/>
      <c r="VCG741"/>
      <c r="VCH741"/>
      <c r="VCI741"/>
      <c r="VCJ741"/>
      <c r="VCK741"/>
      <c r="VCL741"/>
      <c r="VCM741"/>
      <c r="VCN741"/>
      <c r="VCO741"/>
      <c r="VCP741"/>
      <c r="VCQ741"/>
      <c r="VCR741"/>
      <c r="VCS741"/>
      <c r="VCT741"/>
      <c r="VCU741"/>
      <c r="VCV741"/>
      <c r="VCW741"/>
      <c r="VCX741"/>
      <c r="VCY741"/>
      <c r="VCZ741"/>
      <c r="VDA741"/>
      <c r="VDB741"/>
      <c r="VDC741"/>
      <c r="VDD741"/>
      <c r="VDE741"/>
      <c r="VDF741"/>
      <c r="VDG741"/>
      <c r="VDH741"/>
      <c r="VDI741"/>
      <c r="VDJ741"/>
      <c r="VDK741"/>
      <c r="VDL741"/>
      <c r="VDM741"/>
      <c r="VDN741"/>
      <c r="VDO741"/>
      <c r="VDP741"/>
      <c r="VDQ741"/>
      <c r="VDR741"/>
      <c r="VDS741"/>
      <c r="VDT741"/>
      <c r="VDU741"/>
      <c r="VDV741"/>
      <c r="VDW741"/>
      <c r="VDX741"/>
      <c r="VDY741"/>
      <c r="VDZ741"/>
      <c r="VEA741"/>
      <c r="VEB741"/>
      <c r="VEC741"/>
      <c r="VED741"/>
      <c r="VEE741"/>
      <c r="VEF741"/>
      <c r="VEG741"/>
      <c r="VEH741"/>
      <c r="VEI741"/>
      <c r="VEJ741"/>
      <c r="VEK741"/>
      <c r="VEL741"/>
      <c r="VEM741"/>
      <c r="VEN741"/>
      <c r="VEO741"/>
      <c r="VEP741"/>
      <c r="VEQ741"/>
      <c r="VER741"/>
      <c r="VES741"/>
      <c r="VET741"/>
      <c r="VEU741"/>
      <c r="VEV741"/>
      <c r="VEW741"/>
      <c r="VEX741"/>
      <c r="VEY741"/>
      <c r="VEZ741"/>
      <c r="VFA741"/>
      <c r="VFB741"/>
      <c r="VFC741"/>
      <c r="VFD741"/>
      <c r="VFE741"/>
      <c r="VFF741"/>
      <c r="VFG741"/>
      <c r="VFH741"/>
      <c r="VFI741"/>
      <c r="VFJ741"/>
      <c r="VFK741"/>
      <c r="VFL741"/>
      <c r="VFM741"/>
      <c r="VFN741"/>
      <c r="VFO741"/>
      <c r="VFP741"/>
      <c r="VFQ741"/>
      <c r="VFR741"/>
      <c r="VFS741"/>
      <c r="VFT741"/>
      <c r="VFU741"/>
      <c r="VFV741"/>
      <c r="VFW741"/>
      <c r="VFX741"/>
      <c r="VFY741"/>
      <c r="VFZ741"/>
      <c r="VGA741"/>
      <c r="VGB741"/>
      <c r="VGC741"/>
      <c r="VGD741"/>
      <c r="VGE741"/>
      <c r="VGF741"/>
      <c r="VGG741"/>
      <c r="VGH741"/>
      <c r="VGI741"/>
      <c r="VGJ741"/>
      <c r="VGK741"/>
      <c r="VGL741"/>
      <c r="VGM741"/>
      <c r="VGN741"/>
      <c r="VGO741"/>
      <c r="VGP741"/>
      <c r="VGQ741"/>
      <c r="VGR741"/>
      <c r="VGS741"/>
      <c r="VGT741"/>
      <c r="VGU741"/>
      <c r="VGV741"/>
      <c r="VGW741"/>
      <c r="VGX741"/>
      <c r="VGY741"/>
      <c r="VGZ741"/>
      <c r="VHA741"/>
      <c r="VHB741"/>
      <c r="VHC741"/>
      <c r="VHD741"/>
      <c r="VHE741"/>
      <c r="VHF741"/>
      <c r="VHG741"/>
      <c r="VHH741"/>
      <c r="VHI741"/>
      <c r="VHJ741"/>
      <c r="VHK741"/>
      <c r="VHL741"/>
      <c r="VHM741"/>
      <c r="VHN741"/>
      <c r="VHO741"/>
      <c r="VHP741"/>
      <c r="VHQ741"/>
      <c r="VHR741"/>
      <c r="VHS741"/>
      <c r="VHT741"/>
      <c r="VHU741"/>
      <c r="VHV741"/>
      <c r="VHW741"/>
      <c r="VHX741"/>
      <c r="VHY741"/>
      <c r="VHZ741"/>
      <c r="VIA741"/>
      <c r="VIB741"/>
      <c r="VIC741"/>
      <c r="VID741"/>
      <c r="VIE741"/>
      <c r="VIF741"/>
      <c r="VIG741"/>
      <c r="VIH741"/>
      <c r="VII741"/>
      <c r="VIJ741"/>
      <c r="VIK741"/>
      <c r="VIL741"/>
      <c r="VIM741"/>
      <c r="VIN741"/>
      <c r="VIO741"/>
      <c r="VIP741"/>
      <c r="VIQ741"/>
      <c r="VIR741"/>
      <c r="VIS741"/>
      <c r="VIT741"/>
      <c r="VIU741"/>
      <c r="VIV741"/>
      <c r="VIW741"/>
      <c r="VIX741"/>
      <c r="VIY741"/>
      <c r="VIZ741"/>
      <c r="VJA741"/>
      <c r="VJB741"/>
      <c r="VJC741"/>
      <c r="VJD741"/>
      <c r="VJE741"/>
      <c r="VJF741"/>
      <c r="VJG741"/>
      <c r="VJH741"/>
      <c r="VJI741"/>
      <c r="VJJ741"/>
      <c r="VJK741"/>
      <c r="VJL741"/>
      <c r="VJM741"/>
      <c r="VJN741"/>
      <c r="VJO741"/>
      <c r="VJP741"/>
      <c r="VJQ741"/>
      <c r="VJR741"/>
      <c r="VJS741"/>
      <c r="VJT741"/>
      <c r="VJU741"/>
      <c r="VJV741"/>
      <c r="VJW741"/>
      <c r="VJX741"/>
      <c r="VJY741"/>
      <c r="VJZ741"/>
      <c r="VKA741"/>
      <c r="VKB741"/>
      <c r="VKC741"/>
      <c r="VKD741"/>
      <c r="VKE741"/>
      <c r="VKF741"/>
      <c r="VKG741"/>
      <c r="VKH741"/>
      <c r="VKI741"/>
      <c r="VKJ741"/>
      <c r="VKK741"/>
      <c r="VKL741"/>
      <c r="VKM741"/>
      <c r="VKN741"/>
      <c r="VKO741"/>
      <c r="VKP741"/>
      <c r="VKQ741"/>
      <c r="VKR741"/>
      <c r="VKS741"/>
      <c r="VKT741"/>
      <c r="VKU741"/>
      <c r="VKV741"/>
      <c r="VKW741"/>
      <c r="VKX741"/>
      <c r="VKY741"/>
      <c r="VKZ741"/>
      <c r="VLA741"/>
      <c r="VLB741"/>
      <c r="VLC741"/>
      <c r="VLD741"/>
      <c r="VLE741"/>
      <c r="VLF741"/>
      <c r="VLG741"/>
      <c r="VLH741"/>
      <c r="VLI741"/>
      <c r="VLJ741"/>
      <c r="VLK741"/>
      <c r="VLL741"/>
      <c r="VLM741"/>
      <c r="VLN741"/>
      <c r="VLO741"/>
      <c r="VLP741"/>
      <c r="VLQ741"/>
      <c r="VLR741"/>
      <c r="VLS741"/>
      <c r="VLT741"/>
      <c r="VLU741"/>
      <c r="VLV741"/>
      <c r="VLW741"/>
      <c r="VLX741"/>
      <c r="VLY741"/>
      <c r="VLZ741"/>
      <c r="VMA741"/>
      <c r="VMB741"/>
      <c r="VMC741"/>
      <c r="VMD741"/>
      <c r="VME741"/>
      <c r="VMF741"/>
      <c r="VMG741"/>
      <c r="VMH741"/>
      <c r="VMI741"/>
      <c r="VMJ741"/>
      <c r="VMK741"/>
      <c r="VML741"/>
      <c r="VMM741"/>
      <c r="VMN741"/>
      <c r="VMO741"/>
      <c r="VMP741"/>
      <c r="VMQ741"/>
      <c r="VMR741"/>
      <c r="VMS741"/>
      <c r="VMT741"/>
      <c r="VMU741"/>
      <c r="VMV741"/>
      <c r="VMW741"/>
      <c r="VMX741"/>
      <c r="VMY741"/>
      <c r="VMZ741"/>
      <c r="VNA741"/>
      <c r="VNB741"/>
      <c r="VNC741"/>
      <c r="VND741"/>
      <c r="VNE741"/>
      <c r="VNF741"/>
      <c r="VNG741"/>
      <c r="VNH741"/>
      <c r="VNI741"/>
      <c r="VNJ741"/>
      <c r="VNK741"/>
      <c r="VNL741"/>
      <c r="VNM741"/>
      <c r="VNN741"/>
      <c r="VNO741"/>
      <c r="VNP741"/>
      <c r="VNQ741"/>
      <c r="VNR741"/>
      <c r="VNS741"/>
      <c r="VNT741"/>
      <c r="VNU741"/>
      <c r="VNV741"/>
      <c r="VNW741"/>
      <c r="VNX741"/>
      <c r="VNY741"/>
      <c r="VNZ741"/>
      <c r="VOA741"/>
      <c r="VOB741"/>
      <c r="VOC741"/>
      <c r="VOD741"/>
      <c r="VOE741"/>
      <c r="VOF741"/>
      <c r="VOG741"/>
      <c r="VOH741"/>
      <c r="VOI741"/>
      <c r="VOJ741"/>
      <c r="VOK741"/>
      <c r="VOL741"/>
      <c r="VOM741"/>
      <c r="VON741"/>
      <c r="VOO741"/>
      <c r="VOP741"/>
      <c r="VOQ741"/>
      <c r="VOR741"/>
      <c r="VOS741"/>
      <c r="VOT741"/>
      <c r="VOU741"/>
      <c r="VOV741"/>
      <c r="VOW741"/>
      <c r="VOX741"/>
      <c r="VOY741"/>
      <c r="VOZ741"/>
      <c r="VPA741"/>
      <c r="VPB741"/>
      <c r="VPC741"/>
      <c r="VPD741"/>
      <c r="VPE741"/>
      <c r="VPF741"/>
      <c r="VPG741"/>
      <c r="VPH741"/>
      <c r="VPI741"/>
      <c r="VPJ741"/>
      <c r="VPK741"/>
      <c r="VPL741"/>
      <c r="VPM741"/>
      <c r="VPN741"/>
      <c r="VPO741"/>
      <c r="VPP741"/>
      <c r="VPQ741"/>
      <c r="VPR741"/>
      <c r="VPS741"/>
      <c r="VPT741"/>
      <c r="VPU741"/>
      <c r="VPV741"/>
      <c r="VPW741"/>
      <c r="VPX741"/>
      <c r="VPY741"/>
      <c r="VPZ741"/>
      <c r="VQA741"/>
      <c r="VQB741"/>
      <c r="VQC741"/>
      <c r="VQD741"/>
      <c r="VQE741"/>
      <c r="VQF741"/>
      <c r="VQG741"/>
      <c r="VQH741"/>
      <c r="VQI741"/>
      <c r="VQJ741"/>
      <c r="VQK741"/>
      <c r="VQL741"/>
      <c r="VQM741"/>
      <c r="VQN741"/>
      <c r="VQO741"/>
      <c r="VQP741"/>
      <c r="VQQ741"/>
      <c r="VQR741"/>
      <c r="VQS741"/>
      <c r="VQT741"/>
      <c r="VQU741"/>
      <c r="VQV741"/>
      <c r="VQW741"/>
      <c r="VQX741"/>
      <c r="VQY741"/>
      <c r="VQZ741"/>
      <c r="VRA741"/>
      <c r="VRB741"/>
      <c r="VRC741"/>
      <c r="VRD741"/>
      <c r="VRE741"/>
      <c r="VRF741"/>
      <c r="VRG741"/>
      <c r="VRH741"/>
      <c r="VRI741"/>
      <c r="VRJ741"/>
      <c r="VRK741"/>
      <c r="VRL741"/>
      <c r="VRM741"/>
      <c r="VRN741"/>
      <c r="VRO741"/>
      <c r="VRP741"/>
      <c r="VRQ741"/>
      <c r="VRR741"/>
      <c r="VRS741"/>
      <c r="VRT741"/>
      <c r="VRU741"/>
      <c r="VRV741"/>
      <c r="VRW741"/>
      <c r="VRX741"/>
      <c r="VRY741"/>
      <c r="VRZ741"/>
      <c r="VSA741"/>
      <c r="VSB741"/>
      <c r="VSC741"/>
      <c r="VSD741"/>
      <c r="VSE741"/>
      <c r="VSF741"/>
      <c r="VSG741"/>
      <c r="VSH741"/>
      <c r="VSI741"/>
      <c r="VSJ741"/>
      <c r="VSK741"/>
      <c r="VSL741"/>
      <c r="VSM741"/>
      <c r="VSN741"/>
      <c r="VSO741"/>
      <c r="VSP741"/>
      <c r="VSQ741"/>
      <c r="VSR741"/>
      <c r="VSS741"/>
      <c r="VST741"/>
      <c r="VSU741"/>
      <c r="VSV741"/>
      <c r="VSW741"/>
      <c r="VSX741"/>
      <c r="VSY741"/>
      <c r="VSZ741"/>
      <c r="VTA741"/>
      <c r="VTB741"/>
      <c r="VTC741"/>
      <c r="VTD741"/>
      <c r="VTE741"/>
      <c r="VTF741"/>
      <c r="VTG741"/>
      <c r="VTH741"/>
      <c r="VTI741"/>
      <c r="VTJ741"/>
      <c r="VTK741"/>
      <c r="VTL741"/>
      <c r="VTM741"/>
      <c r="VTN741"/>
      <c r="VTO741"/>
      <c r="VTP741"/>
      <c r="VTQ741"/>
      <c r="VTR741"/>
      <c r="VTS741"/>
      <c r="VTT741"/>
      <c r="VTU741"/>
      <c r="VTV741"/>
      <c r="VTW741"/>
      <c r="VTX741"/>
      <c r="VTY741"/>
      <c r="VTZ741"/>
      <c r="VUA741"/>
      <c r="VUB741"/>
      <c r="VUC741"/>
      <c r="VUD741"/>
      <c r="VUE741"/>
      <c r="VUF741"/>
      <c r="VUG741"/>
      <c r="VUH741"/>
      <c r="VUI741"/>
      <c r="VUJ741"/>
      <c r="VUK741"/>
      <c r="VUL741"/>
      <c r="VUM741"/>
      <c r="VUN741"/>
      <c r="VUO741"/>
      <c r="VUP741"/>
      <c r="VUQ741"/>
      <c r="VUR741"/>
      <c r="VUS741"/>
      <c r="VUT741"/>
      <c r="VUU741"/>
      <c r="VUV741"/>
      <c r="VUW741"/>
      <c r="VUX741"/>
      <c r="VUY741"/>
      <c r="VUZ741"/>
      <c r="VVA741"/>
      <c r="VVB741"/>
      <c r="VVC741"/>
      <c r="VVD741"/>
      <c r="VVE741"/>
      <c r="VVF741"/>
      <c r="VVG741"/>
      <c r="VVH741"/>
      <c r="VVI741"/>
      <c r="VVJ741"/>
      <c r="VVK741"/>
      <c r="VVL741"/>
      <c r="VVM741"/>
      <c r="VVN741"/>
      <c r="VVO741"/>
      <c r="VVP741"/>
      <c r="VVQ741"/>
      <c r="VVR741"/>
      <c r="VVS741"/>
      <c r="VVT741"/>
      <c r="VVU741"/>
      <c r="VVV741"/>
      <c r="VVW741"/>
      <c r="VVX741"/>
      <c r="VVY741"/>
      <c r="VVZ741"/>
      <c r="VWA741"/>
      <c r="VWB741"/>
      <c r="VWC741"/>
      <c r="VWD741"/>
      <c r="VWE741"/>
      <c r="VWF741"/>
      <c r="VWG741"/>
      <c r="VWH741"/>
      <c r="VWI741"/>
      <c r="VWJ741"/>
      <c r="VWK741"/>
      <c r="VWL741"/>
      <c r="VWM741"/>
      <c r="VWN741"/>
      <c r="VWO741"/>
      <c r="VWP741"/>
      <c r="VWQ741"/>
      <c r="VWR741"/>
      <c r="VWS741"/>
      <c r="VWT741"/>
      <c r="VWU741"/>
      <c r="VWV741"/>
      <c r="VWW741"/>
      <c r="VWX741"/>
      <c r="VWY741"/>
      <c r="VWZ741"/>
      <c r="VXA741"/>
      <c r="VXB741"/>
      <c r="VXC741"/>
      <c r="VXD741"/>
      <c r="VXE741"/>
      <c r="VXF741"/>
      <c r="VXG741"/>
      <c r="VXH741"/>
      <c r="VXI741"/>
      <c r="VXJ741"/>
      <c r="VXK741"/>
      <c r="VXL741"/>
      <c r="VXM741"/>
      <c r="VXN741"/>
      <c r="VXO741"/>
      <c r="VXP741"/>
      <c r="VXQ741"/>
      <c r="VXR741"/>
      <c r="VXS741"/>
      <c r="VXT741"/>
      <c r="VXU741"/>
      <c r="VXV741"/>
      <c r="VXW741"/>
      <c r="VXX741"/>
      <c r="VXY741"/>
      <c r="VXZ741"/>
      <c r="VYA741"/>
      <c r="VYB741"/>
      <c r="VYC741"/>
      <c r="VYD741"/>
      <c r="VYE741"/>
      <c r="VYF741"/>
      <c r="VYG741"/>
      <c r="VYH741"/>
      <c r="VYI741"/>
      <c r="VYJ741"/>
      <c r="VYK741"/>
      <c r="VYL741"/>
      <c r="VYM741"/>
      <c r="VYN741"/>
      <c r="VYO741"/>
      <c r="VYP741"/>
      <c r="VYQ741"/>
      <c r="VYR741"/>
      <c r="VYS741"/>
      <c r="VYT741"/>
      <c r="VYU741"/>
      <c r="VYV741"/>
      <c r="VYW741"/>
      <c r="VYX741"/>
      <c r="VYY741"/>
      <c r="VYZ741"/>
      <c r="VZA741"/>
      <c r="VZB741"/>
      <c r="VZC741"/>
      <c r="VZD741"/>
      <c r="VZE741"/>
      <c r="VZF741"/>
      <c r="VZG741"/>
      <c r="VZH741"/>
      <c r="VZI741"/>
      <c r="VZJ741"/>
      <c r="VZK741"/>
      <c r="VZL741"/>
      <c r="VZM741"/>
      <c r="VZN741"/>
      <c r="VZO741"/>
      <c r="VZP741"/>
      <c r="VZQ741"/>
      <c r="VZR741"/>
      <c r="VZS741"/>
      <c r="VZT741"/>
      <c r="VZU741"/>
      <c r="VZV741"/>
      <c r="VZW741"/>
      <c r="VZX741"/>
      <c r="VZY741"/>
      <c r="VZZ741"/>
      <c r="WAA741"/>
      <c r="WAB741"/>
      <c r="WAC741"/>
      <c r="WAD741"/>
      <c r="WAE741"/>
      <c r="WAF741"/>
      <c r="WAG741"/>
      <c r="WAH741"/>
      <c r="WAI741"/>
      <c r="WAJ741"/>
      <c r="WAK741"/>
      <c r="WAL741"/>
      <c r="WAM741"/>
      <c r="WAN741"/>
      <c r="WAO741"/>
      <c r="WAP741"/>
      <c r="WAQ741"/>
      <c r="WAR741"/>
      <c r="WAS741"/>
      <c r="WAT741"/>
      <c r="WAU741"/>
      <c r="WAV741"/>
      <c r="WAW741"/>
      <c r="WAX741"/>
      <c r="WAY741"/>
      <c r="WAZ741"/>
      <c r="WBA741"/>
      <c r="WBB741"/>
      <c r="WBC741"/>
      <c r="WBD741"/>
      <c r="WBE741"/>
      <c r="WBF741"/>
      <c r="WBG741"/>
      <c r="WBH741"/>
      <c r="WBI741"/>
      <c r="WBJ741"/>
      <c r="WBK741"/>
      <c r="WBL741"/>
      <c r="WBM741"/>
      <c r="WBN741"/>
      <c r="WBO741"/>
      <c r="WBP741"/>
      <c r="WBQ741"/>
      <c r="WBR741"/>
      <c r="WBS741"/>
      <c r="WBT741"/>
      <c r="WBU741"/>
      <c r="WBV741"/>
      <c r="WBW741"/>
      <c r="WBX741"/>
      <c r="WBY741"/>
      <c r="WBZ741"/>
      <c r="WCA741"/>
      <c r="WCB741"/>
      <c r="WCC741"/>
      <c r="WCD741"/>
      <c r="WCE741"/>
      <c r="WCF741"/>
      <c r="WCG741"/>
      <c r="WCH741"/>
      <c r="WCI741"/>
      <c r="WCJ741"/>
      <c r="WCK741"/>
      <c r="WCL741"/>
      <c r="WCM741"/>
      <c r="WCN741"/>
      <c r="WCO741"/>
      <c r="WCP741"/>
      <c r="WCQ741"/>
      <c r="WCR741"/>
      <c r="WCS741"/>
      <c r="WCT741"/>
      <c r="WCU741"/>
      <c r="WCV741"/>
      <c r="WCW741"/>
      <c r="WCX741"/>
      <c r="WCY741"/>
      <c r="WCZ741"/>
      <c r="WDA741"/>
      <c r="WDB741"/>
      <c r="WDC741"/>
      <c r="WDD741"/>
      <c r="WDE741"/>
      <c r="WDF741"/>
      <c r="WDG741"/>
      <c r="WDH741"/>
      <c r="WDI741"/>
      <c r="WDJ741"/>
      <c r="WDK741"/>
      <c r="WDL741"/>
      <c r="WDM741"/>
      <c r="WDN741"/>
      <c r="WDO741"/>
      <c r="WDP741"/>
      <c r="WDQ741"/>
      <c r="WDR741"/>
      <c r="WDS741"/>
      <c r="WDT741"/>
      <c r="WDU741"/>
      <c r="WDV741"/>
      <c r="WDW741"/>
      <c r="WDX741"/>
      <c r="WDY741"/>
      <c r="WDZ741"/>
      <c r="WEA741"/>
      <c r="WEB741"/>
      <c r="WEC741"/>
      <c r="WED741"/>
      <c r="WEE741"/>
      <c r="WEF741"/>
      <c r="WEG741"/>
      <c r="WEH741"/>
      <c r="WEI741"/>
      <c r="WEJ741"/>
      <c r="WEK741"/>
      <c r="WEL741"/>
      <c r="WEM741"/>
      <c r="WEN741"/>
      <c r="WEO741"/>
      <c r="WEP741"/>
      <c r="WEQ741"/>
      <c r="WER741"/>
      <c r="WES741"/>
      <c r="WET741"/>
      <c r="WEU741"/>
      <c r="WEV741"/>
      <c r="WEW741"/>
      <c r="WEX741"/>
      <c r="WEY741"/>
      <c r="WEZ741"/>
      <c r="WFA741"/>
      <c r="WFB741"/>
      <c r="WFC741"/>
      <c r="WFD741"/>
      <c r="WFE741"/>
      <c r="WFF741"/>
      <c r="WFG741"/>
      <c r="WFH741"/>
      <c r="WFI741"/>
      <c r="WFJ741"/>
      <c r="WFK741"/>
      <c r="WFL741"/>
      <c r="WFM741"/>
      <c r="WFN741"/>
      <c r="WFO741"/>
      <c r="WFP741"/>
      <c r="WFQ741"/>
      <c r="WFR741"/>
      <c r="WFS741"/>
      <c r="WFT741"/>
      <c r="WFU741"/>
      <c r="WFV741"/>
      <c r="WFW741"/>
      <c r="WFX741"/>
      <c r="WFY741"/>
      <c r="WFZ741"/>
      <c r="WGA741"/>
      <c r="WGB741"/>
      <c r="WGC741"/>
      <c r="WGD741"/>
      <c r="WGE741"/>
      <c r="WGF741"/>
      <c r="WGG741"/>
      <c r="WGH741"/>
      <c r="WGI741"/>
      <c r="WGJ741"/>
      <c r="WGK741"/>
      <c r="WGL741"/>
      <c r="WGM741"/>
      <c r="WGN741"/>
      <c r="WGO741"/>
      <c r="WGP741"/>
      <c r="WGQ741"/>
      <c r="WGR741"/>
      <c r="WGS741"/>
      <c r="WGT741"/>
      <c r="WGU741"/>
      <c r="WGV741"/>
      <c r="WGW741"/>
      <c r="WGX741"/>
      <c r="WGY741"/>
      <c r="WGZ741"/>
      <c r="WHA741"/>
      <c r="WHB741"/>
      <c r="WHC741"/>
      <c r="WHD741"/>
      <c r="WHE741"/>
      <c r="WHF741"/>
      <c r="WHG741"/>
      <c r="WHH741"/>
      <c r="WHI741"/>
      <c r="WHJ741"/>
      <c r="WHK741"/>
      <c r="WHL741"/>
      <c r="WHM741"/>
      <c r="WHN741"/>
      <c r="WHO741"/>
      <c r="WHP741"/>
      <c r="WHQ741"/>
      <c r="WHR741"/>
      <c r="WHS741"/>
      <c r="WHT741"/>
      <c r="WHU741"/>
      <c r="WHV741"/>
      <c r="WHW741"/>
      <c r="WHX741"/>
      <c r="WHY741"/>
      <c r="WHZ741"/>
      <c r="WIA741"/>
      <c r="WIB741"/>
      <c r="WIC741"/>
      <c r="WID741"/>
      <c r="WIE741"/>
      <c r="WIF741"/>
      <c r="WIG741"/>
      <c r="WIH741"/>
      <c r="WII741"/>
      <c r="WIJ741"/>
      <c r="WIK741"/>
      <c r="WIL741"/>
      <c r="WIM741"/>
      <c r="WIN741"/>
      <c r="WIO741"/>
      <c r="WIP741"/>
      <c r="WIQ741"/>
      <c r="WIR741"/>
      <c r="WIS741"/>
      <c r="WIT741"/>
      <c r="WIU741"/>
      <c r="WIV741"/>
      <c r="WIW741"/>
      <c r="WIX741"/>
      <c r="WIY741"/>
      <c r="WIZ741"/>
      <c r="WJA741"/>
      <c r="WJB741"/>
      <c r="WJC741"/>
      <c r="WJD741"/>
      <c r="WJE741"/>
      <c r="WJF741"/>
      <c r="WJG741"/>
      <c r="WJH741"/>
      <c r="WJI741"/>
      <c r="WJJ741"/>
      <c r="WJK741"/>
      <c r="WJL741"/>
      <c r="WJM741"/>
      <c r="WJN741"/>
      <c r="WJO741"/>
      <c r="WJP741"/>
      <c r="WJQ741"/>
      <c r="WJR741"/>
      <c r="WJS741"/>
      <c r="WJT741"/>
      <c r="WJU741"/>
      <c r="WJV741"/>
      <c r="WJW741"/>
      <c r="WJX741"/>
      <c r="WJY741"/>
      <c r="WJZ741"/>
      <c r="WKA741"/>
      <c r="WKB741"/>
      <c r="WKC741"/>
      <c r="WKD741"/>
      <c r="WKE741"/>
      <c r="WKF741"/>
      <c r="WKG741"/>
      <c r="WKH741"/>
      <c r="WKI741"/>
      <c r="WKJ741"/>
      <c r="WKK741"/>
      <c r="WKL741"/>
      <c r="WKM741"/>
      <c r="WKN741"/>
      <c r="WKO741"/>
      <c r="WKP741"/>
      <c r="WKQ741"/>
      <c r="WKR741"/>
      <c r="WKS741"/>
      <c r="WKT741"/>
      <c r="WKU741"/>
      <c r="WKV741"/>
      <c r="WKW741"/>
      <c r="WKX741"/>
      <c r="WKY741"/>
      <c r="WKZ741"/>
      <c r="WLA741"/>
      <c r="WLB741"/>
      <c r="WLC741"/>
      <c r="WLD741"/>
      <c r="WLE741"/>
      <c r="WLF741"/>
      <c r="WLG741"/>
      <c r="WLH741"/>
      <c r="WLI741"/>
      <c r="WLJ741"/>
      <c r="WLK741"/>
      <c r="WLL741"/>
      <c r="WLM741"/>
      <c r="WLN741"/>
      <c r="WLO741"/>
      <c r="WLP741"/>
      <c r="WLQ741"/>
      <c r="WLR741"/>
      <c r="WLS741"/>
      <c r="WLT741"/>
      <c r="WLU741"/>
      <c r="WLV741"/>
      <c r="WLW741"/>
      <c r="WLX741"/>
      <c r="WLY741"/>
      <c r="WLZ741"/>
      <c r="WMA741"/>
      <c r="WMB741"/>
      <c r="WMC741"/>
      <c r="WMD741"/>
      <c r="WME741"/>
      <c r="WMF741"/>
      <c r="WMG741"/>
      <c r="WMH741"/>
      <c r="WMI741"/>
      <c r="WMJ741"/>
      <c r="WMK741"/>
      <c r="WML741"/>
      <c r="WMM741"/>
      <c r="WMN741"/>
      <c r="WMO741"/>
      <c r="WMP741"/>
      <c r="WMQ741"/>
      <c r="WMR741"/>
      <c r="WMS741"/>
      <c r="WMT741"/>
      <c r="WMU741"/>
      <c r="WMV741"/>
      <c r="WMW741"/>
      <c r="WMX741"/>
      <c r="WMY741"/>
      <c r="WMZ741"/>
      <c r="WNA741"/>
      <c r="WNB741"/>
      <c r="WNC741"/>
      <c r="WND741"/>
      <c r="WNE741"/>
      <c r="WNF741"/>
      <c r="WNG741"/>
      <c r="WNH741"/>
      <c r="WNI741"/>
      <c r="WNJ741"/>
      <c r="WNK741"/>
      <c r="WNL741"/>
      <c r="WNM741"/>
      <c r="WNN741"/>
      <c r="WNO741"/>
      <c r="WNP741"/>
      <c r="WNQ741"/>
      <c r="WNR741"/>
      <c r="WNS741"/>
      <c r="WNT741"/>
      <c r="WNU741"/>
      <c r="WNV741"/>
      <c r="WNW741"/>
      <c r="WNX741"/>
      <c r="WNY741"/>
      <c r="WNZ741"/>
      <c r="WOA741"/>
      <c r="WOB741"/>
      <c r="WOC741"/>
      <c r="WOD741"/>
      <c r="WOE741"/>
      <c r="WOF741"/>
      <c r="WOG741"/>
      <c r="WOH741"/>
      <c r="WOI741"/>
      <c r="WOJ741"/>
      <c r="WOK741"/>
      <c r="WOL741"/>
      <c r="WOM741"/>
      <c r="WON741"/>
      <c r="WOO741"/>
      <c r="WOP741"/>
      <c r="WOQ741"/>
      <c r="WOR741"/>
      <c r="WOS741"/>
      <c r="WOT741"/>
      <c r="WOU741"/>
      <c r="WOV741"/>
      <c r="WOW741"/>
      <c r="WOX741"/>
      <c r="WOY741"/>
      <c r="WOZ741"/>
      <c r="WPA741"/>
      <c r="WPB741"/>
      <c r="WPC741"/>
      <c r="WPD741"/>
      <c r="WPE741"/>
      <c r="WPF741"/>
      <c r="WPG741"/>
      <c r="WPH741"/>
      <c r="WPI741"/>
      <c r="WPJ741"/>
      <c r="WPK741"/>
      <c r="WPL741"/>
      <c r="WPM741"/>
      <c r="WPN741"/>
      <c r="WPO741"/>
      <c r="WPP741"/>
      <c r="WPQ741"/>
      <c r="WPR741"/>
      <c r="WPS741"/>
      <c r="WPT741"/>
      <c r="WPU741"/>
      <c r="WPV741"/>
      <c r="WPW741"/>
      <c r="WPX741"/>
      <c r="WPY741"/>
      <c r="WPZ741"/>
      <c r="WQA741"/>
      <c r="WQB741"/>
      <c r="WQC741"/>
      <c r="WQD741"/>
      <c r="WQE741"/>
      <c r="WQF741"/>
      <c r="WQG741"/>
      <c r="WQH741"/>
      <c r="WQI741"/>
      <c r="WQJ741"/>
      <c r="WQK741"/>
      <c r="WQL741"/>
      <c r="WQM741"/>
      <c r="WQN741"/>
      <c r="WQO741"/>
      <c r="WQP741"/>
      <c r="WQQ741"/>
      <c r="WQR741"/>
      <c r="WQS741"/>
      <c r="WQT741"/>
      <c r="WQU741"/>
      <c r="WQV741"/>
      <c r="WQW741"/>
      <c r="WQX741"/>
      <c r="WQY741"/>
      <c r="WQZ741"/>
      <c r="WRA741"/>
      <c r="WRB741"/>
      <c r="WRC741"/>
      <c r="WRD741"/>
      <c r="WRE741"/>
      <c r="WRF741"/>
      <c r="WRG741"/>
      <c r="WRH741"/>
      <c r="WRI741"/>
      <c r="WRJ741"/>
      <c r="WRK741"/>
      <c r="WRL741"/>
      <c r="WRM741"/>
      <c r="WRN741"/>
      <c r="WRO741"/>
      <c r="WRP741"/>
      <c r="WRQ741"/>
      <c r="WRR741"/>
      <c r="WRS741"/>
      <c r="WRT741"/>
      <c r="WRU741"/>
      <c r="WRV741"/>
      <c r="WRW741"/>
      <c r="WRX741"/>
      <c r="WRY741"/>
      <c r="WRZ741"/>
      <c r="WSA741"/>
      <c r="WSB741"/>
      <c r="WSC741"/>
      <c r="WSD741"/>
      <c r="WSE741"/>
      <c r="WSF741"/>
      <c r="WSG741"/>
      <c r="WSH741"/>
      <c r="WSI741"/>
      <c r="WSJ741"/>
      <c r="WSK741"/>
      <c r="WSL741"/>
      <c r="WSM741"/>
      <c r="WSN741"/>
      <c r="WSO741"/>
      <c r="WSP741"/>
      <c r="WSQ741"/>
      <c r="WSR741"/>
      <c r="WSS741"/>
      <c r="WST741"/>
      <c r="WSU741"/>
      <c r="WSV741"/>
      <c r="WSW741"/>
      <c r="WSX741"/>
      <c r="WSY741"/>
      <c r="WSZ741"/>
      <c r="WTA741"/>
      <c r="WTB741"/>
      <c r="WTC741"/>
      <c r="WTD741"/>
      <c r="WTE741"/>
      <c r="WTF741"/>
      <c r="WTG741"/>
      <c r="WTH741"/>
      <c r="WTI741"/>
      <c r="WTJ741"/>
      <c r="WTK741"/>
      <c r="WTL741"/>
      <c r="WTM741"/>
      <c r="WTN741"/>
      <c r="WTO741"/>
      <c r="WTP741"/>
      <c r="WTQ741"/>
      <c r="WTR741"/>
      <c r="WTS741"/>
      <c r="WTT741"/>
      <c r="WTU741"/>
      <c r="WTV741"/>
      <c r="WTW741"/>
      <c r="WTX741"/>
      <c r="WTY741"/>
      <c r="WTZ741"/>
      <c r="WUA741"/>
      <c r="WUB741"/>
      <c r="WUC741"/>
      <c r="WUD741"/>
      <c r="WUE741"/>
      <c r="WUF741"/>
      <c r="WUG741"/>
      <c r="WUH741"/>
      <c r="WUI741"/>
      <c r="WUJ741"/>
      <c r="WUK741"/>
      <c r="WUL741"/>
      <c r="WUM741"/>
      <c r="WUN741"/>
      <c r="WUO741"/>
      <c r="WUP741"/>
      <c r="WUQ741"/>
      <c r="WUR741"/>
      <c r="WUS741"/>
      <c r="WUT741"/>
      <c r="WUU741"/>
      <c r="WUV741"/>
      <c r="WUW741"/>
      <c r="WUX741"/>
      <c r="WUY741"/>
      <c r="WUZ741"/>
      <c r="WVA741"/>
      <c r="WVB741"/>
      <c r="WVC741"/>
      <c r="WVD741"/>
      <c r="WVE741"/>
      <c r="WVF741"/>
      <c r="WVG741"/>
      <c r="WVH741"/>
      <c r="WVI741"/>
      <c r="WVJ741"/>
      <c r="WVK741"/>
      <c r="WVL741"/>
      <c r="WVM741"/>
      <c r="WVN741"/>
      <c r="WVO741"/>
      <c r="WVP741"/>
      <c r="WVQ741"/>
      <c r="WVR741"/>
      <c r="WVS741"/>
      <c r="WVT741"/>
      <c r="WVU741"/>
      <c r="WVV741"/>
      <c r="WVW741"/>
      <c r="WVX741"/>
      <c r="WVY741"/>
      <c r="WVZ741"/>
      <c r="WWA741"/>
      <c r="WWB741"/>
      <c r="WWC741"/>
      <c r="WWD741"/>
      <c r="WWE741"/>
      <c r="WWF741"/>
      <c r="WWG741"/>
      <c r="WWH741"/>
      <c r="WWI741"/>
      <c r="WWJ741"/>
      <c r="WWK741"/>
      <c r="WWL741"/>
      <c r="WWM741"/>
      <c r="WWN741"/>
      <c r="WWO741"/>
      <c r="WWP741"/>
      <c r="WWQ741"/>
      <c r="WWR741"/>
      <c r="WWS741"/>
      <c r="WWT741"/>
      <c r="WWU741"/>
      <c r="WWV741"/>
      <c r="WWW741"/>
      <c r="WWX741"/>
      <c r="WWY741"/>
      <c r="WWZ741"/>
      <c r="WXA741"/>
      <c r="WXB741"/>
      <c r="WXC741"/>
      <c r="WXD741"/>
      <c r="WXE741"/>
      <c r="WXF741"/>
      <c r="WXG741"/>
      <c r="WXH741"/>
      <c r="WXI741"/>
      <c r="WXJ741"/>
      <c r="WXK741"/>
      <c r="WXL741"/>
      <c r="WXM741"/>
      <c r="WXN741"/>
      <c r="WXO741"/>
      <c r="WXP741"/>
      <c r="WXQ741"/>
      <c r="WXR741"/>
      <c r="WXS741"/>
      <c r="WXT741"/>
      <c r="WXU741"/>
      <c r="WXV741"/>
      <c r="WXW741"/>
      <c r="WXX741"/>
      <c r="WXY741"/>
      <c r="WXZ741"/>
      <c r="WYA741"/>
      <c r="WYB741"/>
      <c r="WYC741"/>
      <c r="WYD741"/>
      <c r="WYE741"/>
      <c r="WYF741"/>
      <c r="WYG741"/>
      <c r="WYH741"/>
      <c r="WYI741"/>
      <c r="WYJ741"/>
      <c r="WYK741"/>
      <c r="WYL741"/>
      <c r="WYM741"/>
      <c r="WYN741"/>
      <c r="WYO741"/>
      <c r="WYP741"/>
      <c r="WYQ741"/>
      <c r="WYR741"/>
      <c r="WYS741"/>
      <c r="WYT741"/>
      <c r="WYU741"/>
      <c r="WYV741"/>
      <c r="WYW741"/>
      <c r="WYX741"/>
      <c r="WYY741"/>
      <c r="WYZ741"/>
      <c r="WZA741"/>
      <c r="WZB741"/>
      <c r="WZC741"/>
      <c r="WZD741"/>
      <c r="WZE741"/>
      <c r="WZF741"/>
      <c r="WZG741"/>
      <c r="WZH741"/>
      <c r="WZI741"/>
      <c r="WZJ741"/>
      <c r="WZK741"/>
      <c r="WZL741"/>
      <c r="WZM741"/>
      <c r="WZN741"/>
      <c r="WZO741"/>
      <c r="WZP741"/>
      <c r="WZQ741"/>
      <c r="WZR741"/>
      <c r="WZS741"/>
      <c r="WZT741"/>
      <c r="WZU741"/>
      <c r="WZV741"/>
      <c r="WZW741"/>
      <c r="WZX741"/>
      <c r="WZY741"/>
      <c r="WZZ741"/>
      <c r="XAA741"/>
      <c r="XAB741"/>
      <c r="XAC741"/>
      <c r="XAD741"/>
      <c r="XAE741"/>
      <c r="XAF741"/>
      <c r="XAG741"/>
      <c r="XAH741"/>
      <c r="XAI741"/>
      <c r="XAJ741"/>
      <c r="XAK741"/>
      <c r="XAL741"/>
      <c r="XAM741"/>
      <c r="XAN741"/>
      <c r="XAO741"/>
      <c r="XAP741"/>
      <c r="XAQ741"/>
      <c r="XAR741"/>
      <c r="XAS741"/>
      <c r="XAT741"/>
      <c r="XAU741"/>
      <c r="XAV741"/>
      <c r="XAW741"/>
      <c r="XAX741"/>
      <c r="XAY741"/>
      <c r="XAZ741"/>
      <c r="XBA741"/>
      <c r="XBB741"/>
      <c r="XBC741"/>
      <c r="XBD741"/>
      <c r="XBE741"/>
      <c r="XBF741"/>
      <c r="XBG741"/>
      <c r="XBH741"/>
      <c r="XBI741"/>
      <c r="XBJ741"/>
      <c r="XBK741"/>
      <c r="XBL741"/>
      <c r="XBM741"/>
      <c r="XBN741"/>
      <c r="XBO741"/>
      <c r="XBP741"/>
      <c r="XBQ741"/>
      <c r="XBR741"/>
      <c r="XBS741"/>
      <c r="XBT741"/>
      <c r="XBU741"/>
      <c r="XBV741"/>
      <c r="XBW741"/>
      <c r="XBX741"/>
      <c r="XBY741"/>
      <c r="XBZ741"/>
      <c r="XCA741"/>
      <c r="XCB741"/>
      <c r="XCC741"/>
      <c r="XCD741"/>
      <c r="XCE741"/>
      <c r="XCF741"/>
      <c r="XCG741"/>
      <c r="XCH741"/>
      <c r="XCI741"/>
      <c r="XCJ741"/>
      <c r="XCK741"/>
      <c r="XCL741"/>
      <c r="XCM741"/>
      <c r="XCN741"/>
      <c r="XCO741"/>
      <c r="XCP741"/>
      <c r="XCQ741"/>
      <c r="XCR741"/>
      <c r="XCS741"/>
      <c r="XCT741"/>
      <c r="XCU741"/>
      <c r="XCV741"/>
      <c r="XCW741"/>
      <c r="XCX741"/>
      <c r="XCY741"/>
      <c r="XCZ741"/>
      <c r="XDA741"/>
      <c r="XDB741"/>
      <c r="XDC741"/>
      <c r="XDD741"/>
      <c r="XDE741"/>
      <c r="XDF741"/>
      <c r="XDG741"/>
      <c r="XDH741"/>
      <c r="XDI741"/>
      <c r="XDJ741"/>
      <c r="XDK741"/>
      <c r="XDL741"/>
      <c r="XDM741"/>
      <c r="XDN741"/>
      <c r="XDO741"/>
      <c r="XDP741"/>
      <c r="XDQ741"/>
    </row>
    <row r="742" spans="1:16345" ht="24.75" customHeight="1" x14ac:dyDescent="0.25">
      <c r="A742" s="6">
        <v>734</v>
      </c>
      <c r="B742" t="s">
        <v>1305</v>
      </c>
      <c r="C742" s="6" t="s">
        <v>813</v>
      </c>
      <c r="D742" s="6" t="s">
        <v>118</v>
      </c>
      <c r="E742" s="6" t="s">
        <v>36</v>
      </c>
      <c r="F742" s="6" t="s">
        <v>29</v>
      </c>
      <c r="G742" s="7">
        <v>15000</v>
      </c>
      <c r="H742" s="7">
        <v>0</v>
      </c>
      <c r="I742" s="7">
        <v>15000</v>
      </c>
      <c r="J742" s="7">
        <v>430.5</v>
      </c>
      <c r="K742" s="7">
        <v>0</v>
      </c>
      <c r="L742" s="7">
        <v>456</v>
      </c>
      <c r="M742" s="7">
        <v>25</v>
      </c>
      <c r="N742" s="7">
        <f t="shared" si="35"/>
        <v>911.5</v>
      </c>
      <c r="O742" s="7">
        <f t="shared" si="36"/>
        <v>14088.5</v>
      </c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/>
      <c r="FG742"/>
      <c r="FH742"/>
      <c r="FI742"/>
      <c r="FJ742"/>
      <c r="FK742"/>
      <c r="FL742"/>
      <c r="FM742"/>
      <c r="FN742"/>
      <c r="FO742"/>
      <c r="FP742"/>
      <c r="FQ742"/>
      <c r="FR742"/>
      <c r="FS742"/>
      <c r="FT742"/>
      <c r="FU742"/>
      <c r="FV742"/>
      <c r="FW742"/>
      <c r="FX742"/>
      <c r="FY742"/>
      <c r="FZ742"/>
      <c r="GA742"/>
      <c r="GB742"/>
      <c r="GC742"/>
      <c r="GD742"/>
      <c r="GE742"/>
      <c r="GF742"/>
      <c r="GG742"/>
      <c r="GH742"/>
      <c r="GI742"/>
      <c r="GJ742"/>
      <c r="GK742"/>
      <c r="GL742"/>
      <c r="GM742"/>
      <c r="GN742"/>
      <c r="GO742"/>
      <c r="GP742"/>
      <c r="GQ742"/>
      <c r="GR742"/>
      <c r="GS742"/>
      <c r="GT742"/>
      <c r="GU742"/>
      <c r="GV742"/>
      <c r="GW742"/>
      <c r="GX742"/>
      <c r="GY742"/>
      <c r="GZ742"/>
      <c r="HA742"/>
      <c r="HB742"/>
      <c r="HC742"/>
      <c r="HD742"/>
      <c r="HE742"/>
      <c r="HF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  <c r="IM742"/>
      <c r="IN742"/>
      <c r="IO742"/>
      <c r="IP742"/>
      <c r="IQ742"/>
      <c r="IR742"/>
      <c r="IS742"/>
      <c r="IT742"/>
      <c r="IU742"/>
      <c r="IV742"/>
      <c r="IW742"/>
      <c r="IX742"/>
      <c r="IY742"/>
      <c r="IZ742"/>
      <c r="JA742"/>
      <c r="JB742"/>
      <c r="JC742"/>
      <c r="JD742"/>
      <c r="JE742"/>
      <c r="JF742"/>
      <c r="JG742"/>
      <c r="JH742"/>
      <c r="JI742"/>
      <c r="JJ742"/>
      <c r="JK742"/>
      <c r="JL742"/>
      <c r="JM742"/>
      <c r="JN742"/>
      <c r="JO742"/>
      <c r="JP742"/>
      <c r="JQ742"/>
      <c r="JR742"/>
      <c r="JS742"/>
      <c r="JT742"/>
      <c r="JU742"/>
      <c r="JV742"/>
      <c r="JW742"/>
      <c r="JX742"/>
      <c r="JY742"/>
      <c r="JZ742"/>
      <c r="KA742"/>
      <c r="KB742"/>
      <c r="KC742"/>
      <c r="KD742"/>
      <c r="KE742"/>
      <c r="KF742"/>
      <c r="KG742"/>
      <c r="KH742"/>
      <c r="KI742"/>
      <c r="KJ742"/>
      <c r="KK742"/>
      <c r="KL742"/>
      <c r="KM742"/>
      <c r="KN742"/>
      <c r="KO742"/>
      <c r="KP742"/>
      <c r="KQ742"/>
      <c r="KR742"/>
      <c r="KS742"/>
      <c r="KT742"/>
      <c r="KU742"/>
      <c r="KV742"/>
      <c r="KW742"/>
      <c r="KX742"/>
      <c r="KY742"/>
      <c r="KZ742"/>
      <c r="LA742"/>
      <c r="LB742"/>
      <c r="LC742"/>
      <c r="LD742"/>
      <c r="LE742"/>
      <c r="LF742"/>
      <c r="LG742"/>
      <c r="LH742"/>
      <c r="LI742"/>
      <c r="LJ742"/>
      <c r="LK742"/>
      <c r="LL742"/>
      <c r="LM742"/>
      <c r="LN742"/>
      <c r="LO742"/>
      <c r="LP742"/>
      <c r="LQ742"/>
      <c r="LR742"/>
      <c r="LS742"/>
      <c r="LT742"/>
      <c r="LU742"/>
      <c r="LV742"/>
      <c r="LW742"/>
      <c r="LX742"/>
      <c r="LY742"/>
      <c r="LZ742"/>
      <c r="MA742"/>
      <c r="MB742"/>
      <c r="MC742"/>
      <c r="MD742"/>
      <c r="ME742"/>
      <c r="MF742"/>
      <c r="MG742"/>
      <c r="MH742"/>
      <c r="MI742"/>
      <c r="MJ742"/>
      <c r="MK742"/>
      <c r="ML742"/>
      <c r="MM742"/>
      <c r="MN742"/>
      <c r="MO742"/>
      <c r="MP742"/>
      <c r="MQ742"/>
      <c r="MR742"/>
      <c r="MS742"/>
      <c r="MT742"/>
      <c r="MU742"/>
      <c r="MV742"/>
      <c r="MW742"/>
      <c r="MX742"/>
      <c r="MY742"/>
      <c r="MZ742"/>
      <c r="NA742"/>
      <c r="NB742"/>
      <c r="NC742"/>
      <c r="ND742"/>
      <c r="NE742"/>
      <c r="NF742"/>
      <c r="NG742"/>
      <c r="NH742"/>
      <c r="NI742"/>
      <c r="NJ742"/>
      <c r="NK742"/>
      <c r="NL742"/>
      <c r="NM742"/>
      <c r="NN742"/>
      <c r="NO742"/>
      <c r="NP742"/>
      <c r="NQ742"/>
      <c r="NR742"/>
      <c r="NS742"/>
      <c r="NT742"/>
      <c r="NU742"/>
      <c r="NV742"/>
      <c r="NW742"/>
      <c r="NX742"/>
      <c r="NY742"/>
      <c r="NZ742"/>
      <c r="OA742"/>
      <c r="OB742"/>
      <c r="OC742"/>
      <c r="OD742"/>
      <c r="OE742"/>
      <c r="OF742"/>
      <c r="OG742"/>
      <c r="OH742"/>
      <c r="OI742"/>
      <c r="OJ742"/>
      <c r="OK742"/>
      <c r="OL742"/>
      <c r="OM742"/>
      <c r="ON742"/>
      <c r="OO742"/>
      <c r="OP742"/>
      <c r="OQ742"/>
      <c r="OR742"/>
      <c r="OS742"/>
      <c r="OT742"/>
      <c r="OU742"/>
      <c r="OV742"/>
      <c r="OW742"/>
      <c r="OX742"/>
      <c r="OY742"/>
      <c r="OZ742"/>
      <c r="PA742"/>
      <c r="PB742"/>
      <c r="PC742"/>
      <c r="PD742"/>
      <c r="PE742"/>
      <c r="PF742"/>
      <c r="PG742"/>
      <c r="PH742"/>
      <c r="PI742"/>
      <c r="PJ742"/>
      <c r="PK742"/>
      <c r="PL742"/>
      <c r="PM742"/>
      <c r="PN742"/>
      <c r="PO742"/>
      <c r="PP742"/>
      <c r="PQ742"/>
      <c r="PR742"/>
      <c r="PS742"/>
      <c r="PT742"/>
      <c r="PU742"/>
      <c r="PV742"/>
      <c r="PW742"/>
      <c r="PX742"/>
      <c r="PY742"/>
      <c r="PZ742"/>
      <c r="QA742"/>
      <c r="QB742"/>
      <c r="QC742"/>
      <c r="QD742"/>
      <c r="QE742"/>
      <c r="QF742"/>
      <c r="QG742"/>
      <c r="QH742"/>
      <c r="QI742"/>
      <c r="QJ742"/>
      <c r="QK742"/>
      <c r="QL742"/>
      <c r="QM742"/>
      <c r="QN742"/>
      <c r="QO742"/>
      <c r="QP742"/>
      <c r="QQ742"/>
      <c r="QR742"/>
      <c r="QS742"/>
      <c r="QT742"/>
      <c r="QU742"/>
      <c r="QV742"/>
      <c r="QW742"/>
      <c r="QX742"/>
      <c r="QY742"/>
      <c r="QZ742"/>
      <c r="RA742"/>
      <c r="RB742"/>
      <c r="RC742"/>
      <c r="RD742"/>
      <c r="RE742"/>
      <c r="RF742"/>
      <c r="RG742"/>
      <c r="RH742"/>
      <c r="RI742"/>
      <c r="RJ742"/>
      <c r="RK742"/>
      <c r="RL742"/>
      <c r="RM742"/>
      <c r="RN742"/>
      <c r="RO742"/>
      <c r="RP742"/>
      <c r="RQ742"/>
      <c r="RR742"/>
      <c r="RS742"/>
      <c r="RT742"/>
      <c r="RU742"/>
      <c r="RV742"/>
      <c r="RW742"/>
      <c r="RX742"/>
      <c r="RY742"/>
      <c r="RZ742"/>
      <c r="SA742"/>
      <c r="SB742"/>
      <c r="SC742"/>
      <c r="SD742"/>
      <c r="SE742"/>
      <c r="SF742"/>
      <c r="SG742"/>
      <c r="SH742"/>
      <c r="SI742"/>
      <c r="SJ742"/>
      <c r="SK742"/>
      <c r="SL742"/>
      <c r="SM742"/>
      <c r="SN742"/>
      <c r="SO742"/>
      <c r="SP742"/>
      <c r="SQ742"/>
      <c r="SR742"/>
      <c r="SS742"/>
      <c r="ST742"/>
      <c r="SU742"/>
      <c r="SV742"/>
      <c r="SW742"/>
      <c r="SX742"/>
      <c r="SY742"/>
      <c r="SZ742"/>
      <c r="TA742"/>
      <c r="TB742"/>
      <c r="TC742"/>
      <c r="TD742"/>
      <c r="TE742"/>
      <c r="TF742"/>
      <c r="TG742"/>
      <c r="TH742"/>
      <c r="TI742"/>
      <c r="TJ742"/>
      <c r="TK742"/>
      <c r="TL742"/>
      <c r="TM742"/>
      <c r="TN742"/>
      <c r="TO742"/>
      <c r="TP742"/>
      <c r="TQ742"/>
      <c r="TR742"/>
      <c r="TS742"/>
      <c r="TT742"/>
      <c r="TU742"/>
      <c r="TV742"/>
      <c r="TW742"/>
      <c r="TX742"/>
      <c r="TY742"/>
      <c r="TZ742"/>
      <c r="UA742"/>
      <c r="UB742"/>
      <c r="UC742"/>
      <c r="UD742"/>
      <c r="UE742"/>
      <c r="UF742"/>
      <c r="UG742"/>
      <c r="UH742"/>
      <c r="UI742"/>
      <c r="UJ742"/>
      <c r="UK742"/>
      <c r="UL742"/>
      <c r="UM742"/>
      <c r="UN742"/>
      <c r="UO742"/>
      <c r="UP742"/>
      <c r="UQ742"/>
      <c r="UR742"/>
      <c r="US742"/>
      <c r="UT742"/>
      <c r="UU742"/>
      <c r="UV742"/>
      <c r="UW742"/>
      <c r="UX742"/>
      <c r="UY742"/>
      <c r="UZ742"/>
      <c r="VA742"/>
      <c r="VB742"/>
      <c r="VC742"/>
      <c r="VD742"/>
      <c r="VE742"/>
      <c r="VF742"/>
      <c r="VG742"/>
      <c r="VH742"/>
      <c r="VI742"/>
      <c r="VJ742"/>
      <c r="VK742"/>
      <c r="VL742"/>
      <c r="VM742"/>
      <c r="VN742"/>
      <c r="VO742"/>
      <c r="VP742"/>
      <c r="VQ742"/>
      <c r="VR742"/>
      <c r="VS742"/>
      <c r="VT742"/>
      <c r="VU742"/>
      <c r="VV742"/>
      <c r="VW742"/>
      <c r="VX742"/>
      <c r="VY742"/>
      <c r="VZ742"/>
      <c r="WA742"/>
      <c r="WB742"/>
      <c r="WC742"/>
      <c r="WD742"/>
      <c r="WE742"/>
      <c r="WF742"/>
      <c r="WG742"/>
      <c r="WH742"/>
      <c r="WI742"/>
      <c r="WJ742"/>
      <c r="WK742"/>
      <c r="WL742"/>
      <c r="WM742"/>
      <c r="WN742"/>
      <c r="WO742"/>
      <c r="WP742"/>
      <c r="WQ742"/>
      <c r="WR742"/>
      <c r="WS742"/>
      <c r="WT742"/>
      <c r="WU742"/>
      <c r="WV742"/>
      <c r="WW742"/>
      <c r="WX742"/>
      <c r="WY742"/>
      <c r="WZ742"/>
      <c r="XA742"/>
      <c r="XB742"/>
      <c r="XC742"/>
      <c r="XD742"/>
      <c r="XE742"/>
      <c r="XF742"/>
      <c r="XG742"/>
      <c r="XH742"/>
      <c r="XI742"/>
      <c r="XJ742"/>
      <c r="XK742"/>
      <c r="XL742"/>
      <c r="XM742"/>
      <c r="XN742"/>
      <c r="XO742"/>
      <c r="XP742"/>
      <c r="XQ742"/>
      <c r="XR742"/>
      <c r="XS742"/>
      <c r="XT742"/>
      <c r="XU742"/>
      <c r="XV742"/>
      <c r="XW742"/>
      <c r="XX742"/>
      <c r="XY742"/>
      <c r="XZ742"/>
      <c r="YA742"/>
      <c r="YB742"/>
      <c r="YC742"/>
      <c r="YD742"/>
      <c r="YE742"/>
      <c r="YF742"/>
      <c r="YG742"/>
      <c r="YH742"/>
      <c r="YI742"/>
      <c r="YJ742"/>
      <c r="YK742"/>
      <c r="YL742"/>
      <c r="YM742"/>
      <c r="YN742"/>
      <c r="YO742"/>
      <c r="YP742"/>
      <c r="YQ742"/>
      <c r="YR742"/>
      <c r="YS742"/>
      <c r="YT742"/>
      <c r="YU742"/>
      <c r="YV742"/>
      <c r="YW742"/>
      <c r="YX742"/>
      <c r="YY742"/>
      <c r="YZ742"/>
      <c r="ZA742"/>
      <c r="ZB742"/>
      <c r="ZC742"/>
      <c r="ZD742"/>
      <c r="ZE742"/>
      <c r="ZF742"/>
      <c r="ZG742"/>
      <c r="ZH742"/>
      <c r="ZI742"/>
      <c r="ZJ742"/>
      <c r="ZK742"/>
      <c r="ZL742"/>
      <c r="ZM742"/>
      <c r="ZN742"/>
      <c r="ZO742"/>
      <c r="ZP742"/>
      <c r="ZQ742"/>
      <c r="ZR742"/>
      <c r="ZS742"/>
      <c r="ZT742"/>
      <c r="ZU742"/>
      <c r="ZV742"/>
      <c r="ZW742"/>
      <c r="ZX742"/>
      <c r="ZY742"/>
      <c r="ZZ742"/>
      <c r="AAA742"/>
      <c r="AAB742"/>
      <c r="AAC742"/>
      <c r="AAD742"/>
      <c r="AAE742"/>
      <c r="AAF742"/>
      <c r="AAG742"/>
      <c r="AAH742"/>
      <c r="AAI742"/>
      <c r="AAJ742"/>
      <c r="AAK742"/>
      <c r="AAL742"/>
      <c r="AAM742"/>
      <c r="AAN742"/>
      <c r="AAO742"/>
      <c r="AAP742"/>
      <c r="AAQ742"/>
      <c r="AAR742"/>
      <c r="AAS742"/>
      <c r="AAT742"/>
      <c r="AAU742"/>
      <c r="AAV742"/>
      <c r="AAW742"/>
      <c r="AAX742"/>
      <c r="AAY742"/>
      <c r="AAZ742"/>
      <c r="ABA742"/>
      <c r="ABB742"/>
      <c r="ABC742"/>
      <c r="ABD742"/>
      <c r="ABE742"/>
      <c r="ABF742"/>
      <c r="ABG742"/>
      <c r="ABH742"/>
      <c r="ABI742"/>
      <c r="ABJ742"/>
      <c r="ABK742"/>
      <c r="ABL742"/>
      <c r="ABM742"/>
      <c r="ABN742"/>
      <c r="ABO742"/>
      <c r="ABP742"/>
      <c r="ABQ742"/>
      <c r="ABR742"/>
      <c r="ABS742"/>
      <c r="ABT742"/>
      <c r="ABU742"/>
      <c r="ABV742"/>
      <c r="ABW742"/>
      <c r="ABX742"/>
      <c r="ABY742"/>
      <c r="ABZ742"/>
      <c r="ACA742"/>
      <c r="ACB742"/>
      <c r="ACC742"/>
      <c r="ACD742"/>
      <c r="ACE742"/>
      <c r="ACF742"/>
      <c r="ACG742"/>
      <c r="ACH742"/>
      <c r="ACI742"/>
      <c r="ACJ742"/>
      <c r="ACK742"/>
      <c r="ACL742"/>
      <c r="ACM742"/>
      <c r="ACN742"/>
      <c r="ACO742"/>
      <c r="ACP742"/>
      <c r="ACQ742"/>
      <c r="ACR742"/>
      <c r="ACS742"/>
      <c r="ACT742"/>
      <c r="ACU742"/>
      <c r="ACV742"/>
      <c r="ACW742"/>
      <c r="ACX742"/>
      <c r="ACY742"/>
      <c r="ACZ742"/>
      <c r="ADA742"/>
      <c r="ADB742"/>
      <c r="ADC742"/>
      <c r="ADD742"/>
      <c r="ADE742"/>
      <c r="ADF742"/>
      <c r="ADG742"/>
      <c r="ADH742"/>
      <c r="ADI742"/>
      <c r="ADJ742"/>
      <c r="ADK742"/>
      <c r="ADL742"/>
      <c r="ADM742"/>
      <c r="ADN742"/>
      <c r="ADO742"/>
      <c r="ADP742"/>
      <c r="ADQ742"/>
      <c r="ADR742"/>
      <c r="ADS742"/>
      <c r="ADT742"/>
      <c r="ADU742"/>
      <c r="ADV742"/>
      <c r="ADW742"/>
      <c r="ADX742"/>
      <c r="ADY742"/>
      <c r="ADZ742"/>
      <c r="AEA742"/>
      <c r="AEB742"/>
      <c r="AEC742"/>
      <c r="AED742"/>
      <c r="AEE742"/>
      <c r="AEF742"/>
      <c r="AEG742"/>
      <c r="AEH742"/>
      <c r="AEI742"/>
      <c r="AEJ742"/>
      <c r="AEK742"/>
      <c r="AEL742"/>
      <c r="AEM742"/>
      <c r="AEN742"/>
      <c r="AEO742"/>
      <c r="AEP742"/>
      <c r="AEQ742"/>
      <c r="AER742"/>
      <c r="AES742"/>
      <c r="AET742"/>
      <c r="AEU742"/>
      <c r="AEV742"/>
      <c r="AEW742"/>
      <c r="AEX742"/>
      <c r="AEY742"/>
      <c r="AEZ742"/>
      <c r="AFA742"/>
      <c r="AFB742"/>
      <c r="AFC742"/>
      <c r="AFD742"/>
      <c r="AFE742"/>
      <c r="AFF742"/>
      <c r="AFG742"/>
      <c r="AFH742"/>
      <c r="AFI742"/>
      <c r="AFJ742"/>
      <c r="AFK742"/>
      <c r="AFL742"/>
      <c r="AFM742"/>
      <c r="AFN742"/>
      <c r="AFO742"/>
      <c r="AFP742"/>
      <c r="AFQ742"/>
      <c r="AFR742"/>
      <c r="AFS742"/>
      <c r="AFT742"/>
      <c r="AFU742"/>
      <c r="AFV742"/>
      <c r="AFW742"/>
      <c r="AFX742"/>
      <c r="AFY742"/>
      <c r="AFZ742"/>
      <c r="AGA742"/>
      <c r="AGB742"/>
      <c r="AGC742"/>
      <c r="AGD742"/>
      <c r="AGE742"/>
      <c r="AGF742"/>
      <c r="AGG742"/>
      <c r="AGH742"/>
      <c r="AGI742"/>
      <c r="AGJ742"/>
      <c r="AGK742"/>
      <c r="AGL742"/>
      <c r="AGM742"/>
      <c r="AGN742"/>
      <c r="AGO742"/>
      <c r="AGP742"/>
      <c r="AGQ742"/>
      <c r="AGR742"/>
      <c r="AGS742"/>
      <c r="AGT742"/>
      <c r="AGU742"/>
      <c r="AGV742"/>
      <c r="AGW742"/>
      <c r="AGX742"/>
      <c r="AGY742"/>
      <c r="AGZ742"/>
      <c r="AHA742"/>
      <c r="AHB742"/>
      <c r="AHC742"/>
      <c r="AHD742"/>
      <c r="AHE742"/>
      <c r="AHF742"/>
      <c r="AHG742"/>
      <c r="AHH742"/>
      <c r="AHI742"/>
      <c r="AHJ742"/>
      <c r="AHK742"/>
      <c r="AHL742"/>
      <c r="AHM742"/>
      <c r="AHN742"/>
      <c r="AHO742"/>
      <c r="AHP742"/>
      <c r="AHQ742"/>
      <c r="AHR742"/>
      <c r="AHS742"/>
      <c r="AHT742"/>
      <c r="AHU742"/>
      <c r="AHV742"/>
      <c r="AHW742"/>
      <c r="AHX742"/>
      <c r="AHY742"/>
      <c r="AHZ742"/>
      <c r="AIA742"/>
      <c r="AIB742"/>
      <c r="AIC742"/>
      <c r="AID742"/>
      <c r="AIE742"/>
      <c r="AIF742"/>
      <c r="AIG742"/>
      <c r="AIH742"/>
      <c r="AII742"/>
      <c r="AIJ742"/>
      <c r="AIK742"/>
      <c r="AIL742"/>
      <c r="AIM742"/>
      <c r="AIN742"/>
      <c r="AIO742"/>
      <c r="AIP742"/>
      <c r="AIQ742"/>
      <c r="AIR742"/>
      <c r="AIS742"/>
      <c r="AIT742"/>
      <c r="AIU742"/>
      <c r="AIV742"/>
      <c r="AIW742"/>
      <c r="AIX742"/>
      <c r="AIY742"/>
      <c r="AIZ742"/>
      <c r="AJA742"/>
      <c r="AJB742"/>
      <c r="AJC742"/>
      <c r="AJD742"/>
      <c r="AJE742"/>
      <c r="AJF742"/>
      <c r="AJG742"/>
      <c r="AJH742"/>
      <c r="AJI742"/>
      <c r="AJJ742"/>
      <c r="AJK742"/>
      <c r="AJL742"/>
      <c r="AJM742"/>
      <c r="AJN742"/>
      <c r="AJO742"/>
      <c r="AJP742"/>
      <c r="AJQ742"/>
      <c r="AJR742"/>
      <c r="AJS742"/>
      <c r="AJT742"/>
      <c r="AJU742"/>
      <c r="AJV742"/>
      <c r="AJW742"/>
      <c r="AJX742"/>
      <c r="AJY742"/>
      <c r="AJZ742"/>
      <c r="AKA742"/>
      <c r="AKB742"/>
      <c r="AKC742"/>
      <c r="AKD742"/>
      <c r="AKE742"/>
      <c r="AKF742"/>
      <c r="AKG742"/>
      <c r="AKH742"/>
      <c r="AKI742"/>
      <c r="AKJ742"/>
      <c r="AKK742"/>
      <c r="AKL742"/>
      <c r="AKM742"/>
      <c r="AKN742"/>
      <c r="AKO742"/>
      <c r="AKP742"/>
      <c r="AKQ742"/>
      <c r="AKR742"/>
      <c r="AKS742"/>
      <c r="AKT742"/>
      <c r="AKU742"/>
      <c r="AKV742"/>
      <c r="AKW742"/>
      <c r="AKX742"/>
      <c r="AKY742"/>
      <c r="AKZ742"/>
      <c r="ALA742"/>
      <c r="ALB742"/>
      <c r="ALC742"/>
      <c r="ALD742"/>
      <c r="ALE742"/>
      <c r="ALF742"/>
      <c r="ALG742"/>
      <c r="ALH742"/>
      <c r="ALI742"/>
      <c r="ALJ742"/>
      <c r="ALK742"/>
      <c r="ALL742"/>
      <c r="ALM742"/>
      <c r="ALN742"/>
      <c r="ALO742"/>
      <c r="ALP742"/>
      <c r="ALQ742"/>
      <c r="ALR742"/>
      <c r="ALS742"/>
      <c r="ALT742"/>
      <c r="ALU742"/>
      <c r="ALV742"/>
      <c r="ALW742"/>
      <c r="ALX742"/>
      <c r="ALY742"/>
      <c r="ALZ742"/>
      <c r="AMA742"/>
      <c r="AMB742"/>
      <c r="AMC742"/>
      <c r="AMD742"/>
      <c r="AME742"/>
      <c r="AMF742"/>
      <c r="AMG742"/>
      <c r="AMH742"/>
      <c r="AMI742"/>
      <c r="AMJ742"/>
      <c r="AMK742"/>
      <c r="AML742"/>
      <c r="AMM742"/>
      <c r="AMN742"/>
      <c r="AMO742"/>
      <c r="AMP742"/>
      <c r="AMQ742"/>
      <c r="AMR742"/>
      <c r="AMS742"/>
      <c r="AMT742"/>
      <c r="AMU742"/>
      <c r="AMV742"/>
      <c r="AMW742"/>
      <c r="AMX742"/>
      <c r="AMY742"/>
      <c r="AMZ742"/>
      <c r="ANA742"/>
      <c r="ANB742"/>
      <c r="ANC742"/>
      <c r="AND742"/>
      <c r="ANE742"/>
      <c r="ANF742"/>
      <c r="ANG742"/>
      <c r="ANH742"/>
      <c r="ANI742"/>
      <c r="ANJ742"/>
      <c r="ANK742"/>
      <c r="ANL742"/>
      <c r="ANM742"/>
      <c r="ANN742"/>
      <c r="ANO742"/>
      <c r="ANP742"/>
      <c r="ANQ742"/>
      <c r="ANR742"/>
      <c r="ANS742"/>
      <c r="ANT742"/>
      <c r="ANU742"/>
      <c r="ANV742"/>
      <c r="ANW742"/>
      <c r="ANX742"/>
      <c r="ANY742"/>
      <c r="ANZ742"/>
      <c r="AOA742"/>
      <c r="AOB742"/>
      <c r="AOC742"/>
      <c r="AOD742"/>
      <c r="AOE742"/>
      <c r="AOF742"/>
      <c r="AOG742"/>
      <c r="AOH742"/>
      <c r="AOI742"/>
      <c r="AOJ742"/>
      <c r="AOK742"/>
      <c r="AOL742"/>
      <c r="AOM742"/>
      <c r="AON742"/>
      <c r="AOO742"/>
      <c r="AOP742"/>
      <c r="AOQ742"/>
      <c r="AOR742"/>
      <c r="AOS742"/>
      <c r="AOT742"/>
      <c r="AOU742"/>
      <c r="AOV742"/>
      <c r="AOW742"/>
      <c r="AOX742"/>
      <c r="AOY742"/>
      <c r="AOZ742"/>
      <c r="APA742"/>
      <c r="APB742"/>
      <c r="APC742"/>
      <c r="APD742"/>
      <c r="APE742"/>
      <c r="APF742"/>
      <c r="APG742"/>
      <c r="APH742"/>
      <c r="API742"/>
      <c r="APJ742"/>
      <c r="APK742"/>
      <c r="APL742"/>
      <c r="APM742"/>
      <c r="APN742"/>
      <c r="APO742"/>
      <c r="APP742"/>
      <c r="APQ742"/>
      <c r="APR742"/>
      <c r="APS742"/>
      <c r="APT742"/>
      <c r="APU742"/>
      <c r="APV742"/>
      <c r="APW742"/>
      <c r="APX742"/>
      <c r="APY742"/>
      <c r="APZ742"/>
      <c r="AQA742"/>
      <c r="AQB742"/>
      <c r="AQC742"/>
      <c r="AQD742"/>
      <c r="AQE742"/>
      <c r="AQF742"/>
      <c r="AQG742"/>
      <c r="AQH742"/>
      <c r="AQI742"/>
      <c r="AQJ742"/>
      <c r="AQK742"/>
      <c r="AQL742"/>
      <c r="AQM742"/>
      <c r="AQN742"/>
      <c r="AQO742"/>
      <c r="AQP742"/>
      <c r="AQQ742"/>
      <c r="AQR742"/>
      <c r="AQS742"/>
      <c r="AQT742"/>
      <c r="AQU742"/>
      <c r="AQV742"/>
      <c r="AQW742"/>
      <c r="AQX742"/>
      <c r="AQY742"/>
      <c r="AQZ742"/>
      <c r="ARA742"/>
      <c r="ARB742"/>
      <c r="ARC742"/>
      <c r="ARD742"/>
      <c r="ARE742"/>
      <c r="ARF742"/>
      <c r="ARG742"/>
      <c r="ARH742"/>
      <c r="ARI742"/>
      <c r="ARJ742"/>
      <c r="ARK742"/>
      <c r="ARL742"/>
      <c r="ARM742"/>
      <c r="ARN742"/>
      <c r="ARO742"/>
      <c r="ARP742"/>
      <c r="ARQ742"/>
      <c r="ARR742"/>
      <c r="ARS742"/>
      <c r="ART742"/>
      <c r="ARU742"/>
      <c r="ARV742"/>
      <c r="ARW742"/>
      <c r="ARX742"/>
      <c r="ARY742"/>
      <c r="ARZ742"/>
      <c r="ASA742"/>
      <c r="ASB742"/>
      <c r="ASC742"/>
      <c r="ASD742"/>
      <c r="ASE742"/>
      <c r="ASF742"/>
      <c r="ASG742"/>
      <c r="ASH742"/>
      <c r="ASI742"/>
      <c r="ASJ742"/>
      <c r="ASK742"/>
      <c r="ASL742"/>
      <c r="ASM742"/>
      <c r="ASN742"/>
      <c r="ASO742"/>
      <c r="ASP742"/>
      <c r="ASQ742"/>
      <c r="ASR742"/>
      <c r="ASS742"/>
      <c r="AST742"/>
      <c r="ASU742"/>
      <c r="ASV742"/>
      <c r="ASW742"/>
      <c r="ASX742"/>
      <c r="ASY742"/>
      <c r="ASZ742"/>
      <c r="ATA742"/>
      <c r="ATB742"/>
      <c r="ATC742"/>
      <c r="ATD742"/>
      <c r="ATE742"/>
      <c r="ATF742"/>
      <c r="ATG742"/>
      <c r="ATH742"/>
      <c r="ATI742"/>
      <c r="ATJ742"/>
      <c r="ATK742"/>
      <c r="ATL742"/>
      <c r="ATM742"/>
      <c r="ATN742"/>
      <c r="ATO742"/>
      <c r="ATP742"/>
      <c r="ATQ742"/>
      <c r="ATR742"/>
      <c r="ATS742"/>
      <c r="ATT742"/>
      <c r="ATU742"/>
      <c r="ATV742"/>
      <c r="ATW742"/>
      <c r="ATX742"/>
      <c r="ATY742"/>
      <c r="ATZ742"/>
      <c r="AUA742"/>
      <c r="AUB742"/>
      <c r="AUC742"/>
      <c r="AUD742"/>
      <c r="AUE742"/>
      <c r="AUF742"/>
      <c r="AUG742"/>
      <c r="AUH742"/>
      <c r="AUI742"/>
      <c r="AUJ742"/>
      <c r="AUK742"/>
      <c r="AUL742"/>
      <c r="AUM742"/>
      <c r="AUN742"/>
      <c r="AUO742"/>
      <c r="AUP742"/>
      <c r="AUQ742"/>
      <c r="AUR742"/>
      <c r="AUS742"/>
      <c r="AUT742"/>
      <c r="AUU742"/>
      <c r="AUV742"/>
      <c r="AUW742"/>
      <c r="AUX742"/>
      <c r="AUY742"/>
      <c r="AUZ742"/>
      <c r="AVA742"/>
      <c r="AVB742"/>
      <c r="AVC742"/>
      <c r="AVD742"/>
      <c r="AVE742"/>
      <c r="AVF742"/>
      <c r="AVG742"/>
      <c r="AVH742"/>
      <c r="AVI742"/>
      <c r="AVJ742"/>
      <c r="AVK742"/>
      <c r="AVL742"/>
      <c r="AVM742"/>
      <c r="AVN742"/>
      <c r="AVO742"/>
      <c r="AVP742"/>
      <c r="AVQ742"/>
      <c r="AVR742"/>
      <c r="AVS742"/>
      <c r="AVT742"/>
      <c r="AVU742"/>
      <c r="AVV742"/>
      <c r="AVW742"/>
      <c r="AVX742"/>
      <c r="AVY742"/>
      <c r="AVZ742"/>
      <c r="AWA742"/>
      <c r="AWB742"/>
      <c r="AWC742"/>
      <c r="AWD742"/>
      <c r="AWE742"/>
      <c r="AWF742"/>
      <c r="AWG742"/>
      <c r="AWH742"/>
      <c r="AWI742"/>
      <c r="AWJ742"/>
      <c r="AWK742"/>
      <c r="AWL742"/>
      <c r="AWM742"/>
      <c r="AWN742"/>
      <c r="AWO742"/>
      <c r="AWP742"/>
      <c r="AWQ742"/>
      <c r="AWR742"/>
      <c r="AWS742"/>
      <c r="AWT742"/>
      <c r="AWU742"/>
      <c r="AWV742"/>
      <c r="AWW742"/>
      <c r="AWX742"/>
      <c r="AWY742"/>
      <c r="AWZ742"/>
      <c r="AXA742"/>
      <c r="AXB742"/>
      <c r="AXC742"/>
      <c r="AXD742"/>
      <c r="AXE742"/>
      <c r="AXF742"/>
      <c r="AXG742"/>
      <c r="AXH742"/>
      <c r="AXI742"/>
      <c r="AXJ742"/>
      <c r="AXK742"/>
      <c r="AXL742"/>
      <c r="AXM742"/>
      <c r="AXN742"/>
      <c r="AXO742"/>
      <c r="AXP742"/>
      <c r="AXQ742"/>
      <c r="AXR742"/>
      <c r="AXS742"/>
      <c r="AXT742"/>
      <c r="AXU742"/>
      <c r="AXV742"/>
      <c r="AXW742"/>
      <c r="AXX742"/>
      <c r="AXY742"/>
      <c r="AXZ742"/>
      <c r="AYA742"/>
      <c r="AYB742"/>
      <c r="AYC742"/>
      <c r="AYD742"/>
      <c r="AYE742"/>
      <c r="AYF742"/>
      <c r="AYG742"/>
      <c r="AYH742"/>
      <c r="AYI742"/>
      <c r="AYJ742"/>
      <c r="AYK742"/>
      <c r="AYL742"/>
      <c r="AYM742"/>
      <c r="AYN742"/>
      <c r="AYO742"/>
      <c r="AYP742"/>
      <c r="AYQ742"/>
      <c r="AYR742"/>
      <c r="AYS742"/>
      <c r="AYT742"/>
      <c r="AYU742"/>
      <c r="AYV742"/>
      <c r="AYW742"/>
      <c r="AYX742"/>
      <c r="AYY742"/>
      <c r="AYZ742"/>
      <c r="AZA742"/>
      <c r="AZB742"/>
      <c r="AZC742"/>
      <c r="AZD742"/>
      <c r="AZE742"/>
      <c r="AZF742"/>
      <c r="AZG742"/>
      <c r="AZH742"/>
      <c r="AZI742"/>
      <c r="AZJ742"/>
      <c r="AZK742"/>
      <c r="AZL742"/>
      <c r="AZM742"/>
      <c r="AZN742"/>
      <c r="AZO742"/>
      <c r="AZP742"/>
      <c r="AZQ742"/>
      <c r="AZR742"/>
      <c r="AZS742"/>
      <c r="AZT742"/>
      <c r="AZU742"/>
      <c r="AZV742"/>
      <c r="AZW742"/>
      <c r="AZX742"/>
      <c r="AZY742"/>
      <c r="AZZ742"/>
      <c r="BAA742"/>
      <c r="BAB742"/>
      <c r="BAC742"/>
      <c r="BAD742"/>
      <c r="BAE742"/>
      <c r="BAF742"/>
      <c r="BAG742"/>
      <c r="BAH742"/>
      <c r="BAI742"/>
      <c r="BAJ742"/>
      <c r="BAK742"/>
      <c r="BAL742"/>
      <c r="BAM742"/>
      <c r="BAN742"/>
      <c r="BAO742"/>
      <c r="BAP742"/>
      <c r="BAQ742"/>
      <c r="BAR742"/>
      <c r="BAS742"/>
      <c r="BAT742"/>
      <c r="BAU742"/>
      <c r="BAV742"/>
      <c r="BAW742"/>
      <c r="BAX742"/>
      <c r="BAY742"/>
      <c r="BAZ742"/>
      <c r="BBA742"/>
      <c r="BBB742"/>
      <c r="BBC742"/>
      <c r="BBD742"/>
      <c r="BBE742"/>
      <c r="BBF742"/>
      <c r="BBG742"/>
      <c r="BBH742"/>
      <c r="BBI742"/>
      <c r="BBJ742"/>
      <c r="BBK742"/>
      <c r="BBL742"/>
      <c r="BBM742"/>
      <c r="BBN742"/>
      <c r="BBO742"/>
      <c r="BBP742"/>
      <c r="BBQ742"/>
      <c r="BBR742"/>
      <c r="BBS742"/>
      <c r="BBT742"/>
      <c r="BBU742"/>
      <c r="BBV742"/>
      <c r="BBW742"/>
      <c r="BBX742"/>
      <c r="BBY742"/>
      <c r="BBZ742"/>
      <c r="BCA742"/>
      <c r="BCB742"/>
      <c r="BCC742"/>
      <c r="BCD742"/>
      <c r="BCE742"/>
      <c r="BCF742"/>
      <c r="BCG742"/>
      <c r="BCH742"/>
      <c r="BCI742"/>
      <c r="BCJ742"/>
      <c r="BCK742"/>
      <c r="BCL742"/>
      <c r="BCM742"/>
      <c r="BCN742"/>
      <c r="BCO742"/>
      <c r="BCP742"/>
      <c r="BCQ742"/>
      <c r="BCR742"/>
      <c r="BCS742"/>
      <c r="BCT742"/>
      <c r="BCU742"/>
      <c r="BCV742"/>
      <c r="BCW742"/>
      <c r="BCX742"/>
      <c r="BCY742"/>
      <c r="BCZ742"/>
      <c r="BDA742"/>
      <c r="BDB742"/>
      <c r="BDC742"/>
      <c r="BDD742"/>
      <c r="BDE742"/>
      <c r="BDF742"/>
      <c r="BDG742"/>
      <c r="BDH742"/>
      <c r="BDI742"/>
      <c r="BDJ742"/>
      <c r="BDK742"/>
      <c r="BDL742"/>
      <c r="BDM742"/>
      <c r="BDN742"/>
      <c r="BDO742"/>
      <c r="BDP742"/>
      <c r="BDQ742"/>
      <c r="BDR742"/>
      <c r="BDS742"/>
      <c r="BDT742"/>
      <c r="BDU742"/>
      <c r="BDV742"/>
      <c r="BDW742"/>
      <c r="BDX742"/>
      <c r="BDY742"/>
      <c r="BDZ742"/>
      <c r="BEA742"/>
      <c r="BEB742"/>
      <c r="BEC742"/>
      <c r="BED742"/>
      <c r="BEE742"/>
      <c r="BEF742"/>
      <c r="BEG742"/>
      <c r="BEH742"/>
      <c r="BEI742"/>
      <c r="BEJ742"/>
      <c r="BEK742"/>
      <c r="BEL742"/>
      <c r="BEM742"/>
      <c r="BEN742"/>
      <c r="BEO742"/>
      <c r="BEP742"/>
      <c r="BEQ742"/>
      <c r="BER742"/>
      <c r="BES742"/>
      <c r="BET742"/>
      <c r="BEU742"/>
      <c r="BEV742"/>
      <c r="BEW742"/>
      <c r="BEX742"/>
      <c r="BEY742"/>
      <c r="BEZ742"/>
      <c r="BFA742"/>
      <c r="BFB742"/>
      <c r="BFC742"/>
      <c r="BFD742"/>
      <c r="BFE742"/>
      <c r="BFF742"/>
      <c r="BFG742"/>
      <c r="BFH742"/>
      <c r="BFI742"/>
      <c r="BFJ742"/>
      <c r="BFK742"/>
      <c r="BFL742"/>
      <c r="BFM742"/>
      <c r="BFN742"/>
      <c r="BFO742"/>
      <c r="BFP742"/>
      <c r="BFQ742"/>
      <c r="BFR742"/>
      <c r="BFS742"/>
      <c r="BFT742"/>
      <c r="BFU742"/>
      <c r="BFV742"/>
      <c r="BFW742"/>
      <c r="BFX742"/>
      <c r="BFY742"/>
      <c r="BFZ742"/>
      <c r="BGA742"/>
      <c r="BGB742"/>
      <c r="BGC742"/>
      <c r="BGD742"/>
      <c r="BGE742"/>
      <c r="BGF742"/>
      <c r="BGG742"/>
      <c r="BGH742"/>
      <c r="BGI742"/>
      <c r="BGJ742"/>
      <c r="BGK742"/>
      <c r="BGL742"/>
      <c r="BGM742"/>
      <c r="BGN742"/>
      <c r="BGO742"/>
      <c r="BGP742"/>
      <c r="BGQ742"/>
      <c r="BGR742"/>
      <c r="BGS742"/>
      <c r="BGT742"/>
      <c r="BGU742"/>
      <c r="BGV742"/>
      <c r="BGW742"/>
      <c r="BGX742"/>
      <c r="BGY742"/>
      <c r="BGZ742"/>
      <c r="BHA742"/>
      <c r="BHB742"/>
      <c r="BHC742"/>
      <c r="BHD742"/>
      <c r="BHE742"/>
      <c r="BHF742"/>
      <c r="BHG742"/>
      <c r="BHH742"/>
      <c r="BHI742"/>
      <c r="BHJ742"/>
      <c r="BHK742"/>
      <c r="BHL742"/>
      <c r="BHM742"/>
      <c r="BHN742"/>
      <c r="BHO742"/>
      <c r="BHP742"/>
      <c r="BHQ742"/>
      <c r="BHR742"/>
      <c r="BHS742"/>
      <c r="BHT742"/>
      <c r="BHU742"/>
      <c r="BHV742"/>
      <c r="BHW742"/>
      <c r="BHX742"/>
      <c r="BHY742"/>
      <c r="BHZ742"/>
      <c r="BIA742"/>
      <c r="BIB742"/>
      <c r="BIC742"/>
      <c r="BID742"/>
      <c r="BIE742"/>
      <c r="BIF742"/>
      <c r="BIG742"/>
      <c r="BIH742"/>
      <c r="BII742"/>
      <c r="BIJ742"/>
      <c r="BIK742"/>
      <c r="BIL742"/>
      <c r="BIM742"/>
      <c r="BIN742"/>
      <c r="BIO742"/>
      <c r="BIP742"/>
      <c r="BIQ742"/>
      <c r="BIR742"/>
      <c r="BIS742"/>
      <c r="BIT742"/>
      <c r="BIU742"/>
      <c r="BIV742"/>
      <c r="BIW742"/>
      <c r="BIX742"/>
      <c r="BIY742"/>
      <c r="BIZ742"/>
      <c r="BJA742"/>
      <c r="BJB742"/>
      <c r="BJC742"/>
      <c r="BJD742"/>
      <c r="BJE742"/>
      <c r="BJF742"/>
      <c r="BJG742"/>
      <c r="BJH742"/>
      <c r="BJI742"/>
      <c r="BJJ742"/>
      <c r="BJK742"/>
      <c r="BJL742"/>
      <c r="BJM742"/>
      <c r="BJN742"/>
      <c r="BJO742"/>
      <c r="BJP742"/>
      <c r="BJQ742"/>
      <c r="BJR742"/>
      <c r="BJS742"/>
      <c r="BJT742"/>
      <c r="BJU742"/>
      <c r="BJV742"/>
      <c r="BJW742"/>
      <c r="BJX742"/>
      <c r="BJY742"/>
      <c r="BJZ742"/>
      <c r="BKA742"/>
      <c r="BKB742"/>
      <c r="BKC742"/>
      <c r="BKD742"/>
      <c r="BKE742"/>
      <c r="BKF742"/>
      <c r="BKG742"/>
      <c r="BKH742"/>
      <c r="BKI742"/>
      <c r="BKJ742"/>
      <c r="BKK742"/>
      <c r="BKL742"/>
      <c r="BKM742"/>
      <c r="BKN742"/>
      <c r="BKO742"/>
      <c r="BKP742"/>
      <c r="BKQ742"/>
      <c r="BKR742"/>
      <c r="BKS742"/>
      <c r="BKT742"/>
      <c r="BKU742"/>
      <c r="BKV742"/>
      <c r="BKW742"/>
      <c r="BKX742"/>
      <c r="BKY742"/>
      <c r="BKZ742"/>
      <c r="BLA742"/>
      <c r="BLB742"/>
      <c r="BLC742"/>
      <c r="BLD742"/>
      <c r="BLE742"/>
      <c r="BLF742"/>
      <c r="BLG742"/>
      <c r="BLH742"/>
      <c r="BLI742"/>
      <c r="BLJ742"/>
      <c r="BLK742"/>
      <c r="BLL742"/>
      <c r="BLM742"/>
      <c r="BLN742"/>
      <c r="BLO742"/>
      <c r="BLP742"/>
      <c r="BLQ742"/>
      <c r="BLR742"/>
      <c r="BLS742"/>
      <c r="BLT742"/>
      <c r="BLU742"/>
      <c r="BLV742"/>
      <c r="BLW742"/>
      <c r="BLX742"/>
      <c r="BLY742"/>
      <c r="BLZ742"/>
      <c r="BMA742"/>
      <c r="BMB742"/>
      <c r="BMC742"/>
      <c r="BMD742"/>
      <c r="BME742"/>
      <c r="BMF742"/>
      <c r="BMG742"/>
      <c r="BMH742"/>
      <c r="BMI742"/>
      <c r="BMJ742"/>
      <c r="BMK742"/>
      <c r="BML742"/>
      <c r="BMM742"/>
      <c r="BMN742"/>
      <c r="BMO742"/>
      <c r="BMP742"/>
      <c r="BMQ742"/>
      <c r="BMR742"/>
      <c r="BMS742"/>
      <c r="BMT742"/>
      <c r="BMU742"/>
      <c r="BMV742"/>
      <c r="BMW742"/>
      <c r="BMX742"/>
      <c r="BMY742"/>
      <c r="BMZ742"/>
      <c r="BNA742"/>
      <c r="BNB742"/>
      <c r="BNC742"/>
      <c r="BND742"/>
      <c r="BNE742"/>
      <c r="BNF742"/>
      <c r="BNG742"/>
      <c r="BNH742"/>
      <c r="BNI742"/>
      <c r="BNJ742"/>
      <c r="BNK742"/>
      <c r="BNL742"/>
      <c r="BNM742"/>
      <c r="BNN742"/>
      <c r="BNO742"/>
      <c r="BNP742"/>
      <c r="BNQ742"/>
      <c r="BNR742"/>
      <c r="BNS742"/>
      <c r="BNT742"/>
      <c r="BNU742"/>
      <c r="BNV742"/>
      <c r="BNW742"/>
      <c r="BNX742"/>
      <c r="BNY742"/>
      <c r="BNZ742"/>
      <c r="BOA742"/>
      <c r="BOB742"/>
      <c r="BOC742"/>
      <c r="BOD742"/>
      <c r="BOE742"/>
      <c r="BOF742"/>
      <c r="BOG742"/>
      <c r="BOH742"/>
      <c r="BOI742"/>
      <c r="BOJ742"/>
      <c r="BOK742"/>
      <c r="BOL742"/>
      <c r="BOM742"/>
      <c r="BON742"/>
      <c r="BOO742"/>
      <c r="BOP742"/>
      <c r="BOQ742"/>
      <c r="BOR742"/>
      <c r="BOS742"/>
      <c r="BOT742"/>
      <c r="BOU742"/>
      <c r="BOV742"/>
      <c r="BOW742"/>
      <c r="BOX742"/>
      <c r="BOY742"/>
      <c r="BOZ742"/>
      <c r="BPA742"/>
      <c r="BPB742"/>
      <c r="BPC742"/>
      <c r="BPD742"/>
      <c r="BPE742"/>
      <c r="BPF742"/>
      <c r="BPG742"/>
      <c r="BPH742"/>
      <c r="BPI742"/>
      <c r="BPJ742"/>
      <c r="BPK742"/>
      <c r="BPL742"/>
      <c r="BPM742"/>
      <c r="BPN742"/>
      <c r="BPO742"/>
      <c r="BPP742"/>
      <c r="BPQ742"/>
      <c r="BPR742"/>
      <c r="BPS742"/>
      <c r="BPT742"/>
      <c r="BPU742"/>
      <c r="BPV742"/>
      <c r="BPW742"/>
      <c r="BPX742"/>
      <c r="BPY742"/>
      <c r="BPZ742"/>
      <c r="BQA742"/>
      <c r="BQB742"/>
      <c r="BQC742"/>
      <c r="BQD742"/>
      <c r="BQE742"/>
      <c r="BQF742"/>
      <c r="BQG742"/>
      <c r="BQH742"/>
      <c r="BQI742"/>
      <c r="BQJ742"/>
      <c r="BQK742"/>
      <c r="BQL742"/>
      <c r="BQM742"/>
      <c r="BQN742"/>
      <c r="BQO742"/>
      <c r="BQP742"/>
      <c r="BQQ742"/>
      <c r="BQR742"/>
      <c r="BQS742"/>
      <c r="BQT742"/>
      <c r="BQU742"/>
      <c r="BQV742"/>
      <c r="BQW742"/>
      <c r="BQX742"/>
      <c r="BQY742"/>
      <c r="BQZ742"/>
      <c r="BRA742"/>
      <c r="BRB742"/>
      <c r="BRC742"/>
      <c r="BRD742"/>
      <c r="BRE742"/>
      <c r="BRF742"/>
      <c r="BRG742"/>
      <c r="BRH742"/>
      <c r="BRI742"/>
      <c r="BRJ742"/>
      <c r="BRK742"/>
      <c r="BRL742"/>
      <c r="BRM742"/>
      <c r="BRN742"/>
      <c r="BRO742"/>
      <c r="BRP742"/>
      <c r="BRQ742"/>
      <c r="BRR742"/>
      <c r="BRS742"/>
      <c r="BRT742"/>
      <c r="BRU742"/>
      <c r="BRV742"/>
      <c r="BRW742"/>
      <c r="BRX742"/>
      <c r="BRY742"/>
      <c r="BRZ742"/>
      <c r="BSA742"/>
      <c r="BSB742"/>
      <c r="BSC742"/>
      <c r="BSD742"/>
      <c r="BSE742"/>
      <c r="BSF742"/>
      <c r="BSG742"/>
      <c r="BSH742"/>
      <c r="BSI742"/>
      <c r="BSJ742"/>
      <c r="BSK742"/>
      <c r="BSL742"/>
      <c r="BSM742"/>
      <c r="BSN742"/>
      <c r="BSO742"/>
      <c r="BSP742"/>
      <c r="BSQ742"/>
      <c r="BSR742"/>
      <c r="BSS742"/>
      <c r="BST742"/>
      <c r="BSU742"/>
      <c r="BSV742"/>
      <c r="BSW742"/>
      <c r="BSX742"/>
      <c r="BSY742"/>
      <c r="BSZ742"/>
      <c r="BTA742"/>
      <c r="BTB742"/>
      <c r="BTC742"/>
      <c r="BTD742"/>
      <c r="BTE742"/>
      <c r="BTF742"/>
      <c r="BTG742"/>
      <c r="BTH742"/>
      <c r="BTI742"/>
      <c r="BTJ742"/>
      <c r="BTK742"/>
      <c r="BTL742"/>
      <c r="BTM742"/>
      <c r="BTN742"/>
      <c r="BTO742"/>
      <c r="BTP742"/>
      <c r="BTQ742"/>
      <c r="BTR742"/>
      <c r="BTS742"/>
      <c r="BTT742"/>
      <c r="BTU742"/>
      <c r="BTV742"/>
      <c r="BTW742"/>
      <c r="BTX742"/>
      <c r="BTY742"/>
      <c r="BTZ742"/>
      <c r="BUA742"/>
      <c r="BUB742"/>
      <c r="BUC742"/>
      <c r="BUD742"/>
      <c r="BUE742"/>
      <c r="BUF742"/>
      <c r="BUG742"/>
      <c r="BUH742"/>
      <c r="BUI742"/>
      <c r="BUJ742"/>
      <c r="BUK742"/>
      <c r="BUL742"/>
      <c r="BUM742"/>
      <c r="BUN742"/>
      <c r="BUO742"/>
      <c r="BUP742"/>
      <c r="BUQ742"/>
      <c r="BUR742"/>
      <c r="BUS742"/>
      <c r="BUT742"/>
      <c r="BUU742"/>
      <c r="BUV742"/>
      <c r="BUW742"/>
      <c r="BUX742"/>
      <c r="BUY742"/>
      <c r="BUZ742"/>
      <c r="BVA742"/>
      <c r="BVB742"/>
      <c r="BVC742"/>
      <c r="BVD742"/>
      <c r="BVE742"/>
      <c r="BVF742"/>
      <c r="BVG742"/>
      <c r="BVH742"/>
      <c r="BVI742"/>
      <c r="BVJ742"/>
      <c r="BVK742"/>
      <c r="BVL742"/>
      <c r="BVM742"/>
      <c r="BVN742"/>
      <c r="BVO742"/>
      <c r="BVP742"/>
      <c r="BVQ742"/>
      <c r="BVR742"/>
      <c r="BVS742"/>
      <c r="BVT742"/>
      <c r="BVU742"/>
      <c r="BVV742"/>
      <c r="BVW742"/>
      <c r="BVX742"/>
      <c r="BVY742"/>
      <c r="BVZ742"/>
      <c r="BWA742"/>
      <c r="BWB742"/>
      <c r="BWC742"/>
      <c r="BWD742"/>
      <c r="BWE742"/>
      <c r="BWF742"/>
      <c r="BWG742"/>
      <c r="BWH742"/>
      <c r="BWI742"/>
      <c r="BWJ742"/>
      <c r="BWK742"/>
      <c r="BWL742"/>
      <c r="BWM742"/>
      <c r="BWN742"/>
      <c r="BWO742"/>
      <c r="BWP742"/>
      <c r="BWQ742"/>
      <c r="BWR742"/>
      <c r="BWS742"/>
      <c r="BWT742"/>
      <c r="BWU742"/>
      <c r="BWV742"/>
      <c r="BWW742"/>
      <c r="BWX742"/>
      <c r="BWY742"/>
      <c r="BWZ742"/>
      <c r="BXA742"/>
      <c r="BXB742"/>
      <c r="BXC742"/>
      <c r="BXD742"/>
      <c r="BXE742"/>
      <c r="BXF742"/>
      <c r="BXG742"/>
      <c r="BXH742"/>
      <c r="BXI742"/>
      <c r="BXJ742"/>
      <c r="BXK742"/>
      <c r="BXL742"/>
      <c r="BXM742"/>
      <c r="BXN742"/>
      <c r="BXO742"/>
      <c r="BXP742"/>
      <c r="BXQ742"/>
      <c r="BXR742"/>
      <c r="BXS742"/>
      <c r="BXT742"/>
      <c r="BXU742"/>
      <c r="BXV742"/>
      <c r="BXW742"/>
      <c r="BXX742"/>
      <c r="BXY742"/>
      <c r="BXZ742"/>
      <c r="BYA742"/>
      <c r="BYB742"/>
      <c r="BYC742"/>
      <c r="BYD742"/>
      <c r="BYE742"/>
      <c r="BYF742"/>
      <c r="BYG742"/>
      <c r="BYH742"/>
      <c r="BYI742"/>
      <c r="BYJ742"/>
      <c r="BYK742"/>
      <c r="BYL742"/>
      <c r="BYM742"/>
      <c r="BYN742"/>
      <c r="BYO742"/>
      <c r="BYP742"/>
      <c r="BYQ742"/>
      <c r="BYR742"/>
      <c r="BYS742"/>
      <c r="BYT742"/>
      <c r="BYU742"/>
      <c r="BYV742"/>
      <c r="BYW742"/>
      <c r="BYX742"/>
      <c r="BYY742"/>
      <c r="BYZ742"/>
      <c r="BZA742"/>
      <c r="BZB742"/>
      <c r="BZC742"/>
      <c r="BZD742"/>
      <c r="BZE742"/>
      <c r="BZF742"/>
      <c r="BZG742"/>
      <c r="BZH742"/>
      <c r="BZI742"/>
      <c r="BZJ742"/>
      <c r="BZK742"/>
      <c r="BZL742"/>
      <c r="BZM742"/>
      <c r="BZN742"/>
      <c r="BZO742"/>
      <c r="BZP742"/>
      <c r="BZQ742"/>
      <c r="BZR742"/>
      <c r="BZS742"/>
      <c r="BZT742"/>
      <c r="BZU742"/>
      <c r="BZV742"/>
      <c r="BZW742"/>
      <c r="BZX742"/>
      <c r="BZY742"/>
      <c r="BZZ742"/>
      <c r="CAA742"/>
      <c r="CAB742"/>
      <c r="CAC742"/>
      <c r="CAD742"/>
      <c r="CAE742"/>
      <c r="CAF742"/>
      <c r="CAG742"/>
      <c r="CAH742"/>
      <c r="CAI742"/>
      <c r="CAJ742"/>
      <c r="CAK742"/>
      <c r="CAL742"/>
      <c r="CAM742"/>
      <c r="CAN742"/>
      <c r="CAO742"/>
      <c r="CAP742"/>
      <c r="CAQ742"/>
      <c r="CAR742"/>
      <c r="CAS742"/>
      <c r="CAT742"/>
      <c r="CAU742"/>
      <c r="CAV742"/>
      <c r="CAW742"/>
      <c r="CAX742"/>
      <c r="CAY742"/>
      <c r="CAZ742"/>
      <c r="CBA742"/>
      <c r="CBB742"/>
      <c r="CBC742"/>
      <c r="CBD742"/>
      <c r="CBE742"/>
      <c r="CBF742"/>
      <c r="CBG742"/>
      <c r="CBH742"/>
      <c r="CBI742"/>
      <c r="CBJ742"/>
      <c r="CBK742"/>
      <c r="CBL742"/>
      <c r="CBM742"/>
      <c r="CBN742"/>
      <c r="CBO742"/>
      <c r="CBP742"/>
      <c r="CBQ742"/>
      <c r="CBR742"/>
      <c r="CBS742"/>
      <c r="CBT742"/>
      <c r="CBU742"/>
      <c r="CBV742"/>
      <c r="CBW742"/>
      <c r="CBX742"/>
      <c r="CBY742"/>
      <c r="CBZ742"/>
      <c r="CCA742"/>
      <c r="CCB742"/>
      <c r="CCC742"/>
      <c r="CCD742"/>
      <c r="CCE742"/>
      <c r="CCF742"/>
      <c r="CCG742"/>
      <c r="CCH742"/>
      <c r="CCI742"/>
      <c r="CCJ742"/>
      <c r="CCK742"/>
      <c r="CCL742"/>
      <c r="CCM742"/>
      <c r="CCN742"/>
      <c r="CCO742"/>
      <c r="CCP742"/>
      <c r="CCQ742"/>
      <c r="CCR742"/>
      <c r="CCS742"/>
      <c r="CCT742"/>
      <c r="CCU742"/>
      <c r="CCV742"/>
      <c r="CCW742"/>
      <c r="CCX742"/>
      <c r="CCY742"/>
      <c r="CCZ742"/>
      <c r="CDA742"/>
      <c r="CDB742"/>
      <c r="CDC742"/>
      <c r="CDD742"/>
      <c r="CDE742"/>
      <c r="CDF742"/>
      <c r="CDG742"/>
      <c r="CDH742"/>
      <c r="CDI742"/>
      <c r="CDJ742"/>
      <c r="CDK742"/>
      <c r="CDL742"/>
      <c r="CDM742"/>
      <c r="CDN742"/>
      <c r="CDO742"/>
      <c r="CDP742"/>
      <c r="CDQ742"/>
      <c r="CDR742"/>
      <c r="CDS742"/>
      <c r="CDT742"/>
      <c r="CDU742"/>
      <c r="CDV742"/>
      <c r="CDW742"/>
      <c r="CDX742"/>
      <c r="CDY742"/>
      <c r="CDZ742"/>
      <c r="CEA742"/>
      <c r="CEB742"/>
      <c r="CEC742"/>
      <c r="CED742"/>
      <c r="CEE742"/>
      <c r="CEF742"/>
      <c r="CEG742"/>
      <c r="CEH742"/>
      <c r="CEI742"/>
      <c r="CEJ742"/>
      <c r="CEK742"/>
      <c r="CEL742"/>
      <c r="CEM742"/>
      <c r="CEN742"/>
      <c r="CEO742"/>
      <c r="CEP742"/>
      <c r="CEQ742"/>
      <c r="CER742"/>
      <c r="CES742"/>
      <c r="CET742"/>
      <c r="CEU742"/>
      <c r="CEV742"/>
      <c r="CEW742"/>
      <c r="CEX742"/>
      <c r="CEY742"/>
      <c r="CEZ742"/>
      <c r="CFA742"/>
      <c r="CFB742"/>
      <c r="CFC742"/>
      <c r="CFD742"/>
      <c r="CFE742"/>
      <c r="CFF742"/>
      <c r="CFG742"/>
      <c r="CFH742"/>
      <c r="CFI742"/>
      <c r="CFJ742"/>
      <c r="CFK742"/>
      <c r="CFL742"/>
      <c r="CFM742"/>
      <c r="CFN742"/>
      <c r="CFO742"/>
      <c r="CFP742"/>
      <c r="CFQ742"/>
      <c r="CFR742"/>
      <c r="CFS742"/>
      <c r="CFT742"/>
      <c r="CFU742"/>
      <c r="CFV742"/>
      <c r="CFW742"/>
      <c r="CFX742"/>
      <c r="CFY742"/>
      <c r="CFZ742"/>
      <c r="CGA742"/>
      <c r="CGB742"/>
      <c r="CGC742"/>
      <c r="CGD742"/>
      <c r="CGE742"/>
      <c r="CGF742"/>
      <c r="CGG742"/>
      <c r="CGH742"/>
      <c r="CGI742"/>
      <c r="CGJ742"/>
      <c r="CGK742"/>
      <c r="CGL742"/>
      <c r="CGM742"/>
      <c r="CGN742"/>
      <c r="CGO742"/>
      <c r="CGP742"/>
      <c r="CGQ742"/>
      <c r="CGR742"/>
      <c r="CGS742"/>
      <c r="CGT742"/>
      <c r="CGU742"/>
      <c r="CGV742"/>
      <c r="CGW742"/>
      <c r="CGX742"/>
      <c r="CGY742"/>
      <c r="CGZ742"/>
      <c r="CHA742"/>
      <c r="CHB742"/>
      <c r="CHC742"/>
      <c r="CHD742"/>
      <c r="CHE742"/>
      <c r="CHF742"/>
      <c r="CHG742"/>
      <c r="CHH742"/>
      <c r="CHI742"/>
      <c r="CHJ742"/>
      <c r="CHK742"/>
      <c r="CHL742"/>
      <c r="CHM742"/>
      <c r="CHN742"/>
      <c r="CHO742"/>
      <c r="CHP742"/>
      <c r="CHQ742"/>
      <c r="CHR742"/>
      <c r="CHS742"/>
      <c r="CHT742"/>
      <c r="CHU742"/>
      <c r="CHV742"/>
      <c r="CHW742"/>
      <c r="CHX742"/>
      <c r="CHY742"/>
      <c r="CHZ742"/>
      <c r="CIA742"/>
      <c r="CIB742"/>
      <c r="CIC742"/>
      <c r="CID742"/>
      <c r="CIE742"/>
      <c r="CIF742"/>
      <c r="CIG742"/>
      <c r="CIH742"/>
      <c r="CII742"/>
      <c r="CIJ742"/>
      <c r="CIK742"/>
      <c r="CIL742"/>
      <c r="CIM742"/>
      <c r="CIN742"/>
      <c r="CIO742"/>
      <c r="CIP742"/>
      <c r="CIQ742"/>
      <c r="CIR742"/>
      <c r="CIS742"/>
      <c r="CIT742"/>
      <c r="CIU742"/>
      <c r="CIV742"/>
      <c r="CIW742"/>
      <c r="CIX742"/>
      <c r="CIY742"/>
      <c r="CIZ742"/>
      <c r="CJA742"/>
      <c r="CJB742"/>
      <c r="CJC742"/>
      <c r="CJD742"/>
      <c r="CJE742"/>
      <c r="CJF742"/>
      <c r="CJG742"/>
      <c r="CJH742"/>
      <c r="CJI742"/>
      <c r="CJJ742"/>
      <c r="CJK742"/>
      <c r="CJL742"/>
      <c r="CJM742"/>
      <c r="CJN742"/>
      <c r="CJO742"/>
      <c r="CJP742"/>
      <c r="CJQ742"/>
      <c r="CJR742"/>
      <c r="CJS742"/>
      <c r="CJT742"/>
      <c r="CJU742"/>
      <c r="CJV742"/>
      <c r="CJW742"/>
      <c r="CJX742"/>
      <c r="CJY742"/>
      <c r="CJZ742"/>
      <c r="CKA742"/>
      <c r="CKB742"/>
      <c r="CKC742"/>
      <c r="CKD742"/>
      <c r="CKE742"/>
      <c r="CKF742"/>
      <c r="CKG742"/>
      <c r="CKH742"/>
      <c r="CKI742"/>
      <c r="CKJ742"/>
      <c r="CKK742"/>
      <c r="CKL742"/>
      <c r="CKM742"/>
      <c r="CKN742"/>
      <c r="CKO742"/>
      <c r="CKP742"/>
      <c r="CKQ742"/>
      <c r="CKR742"/>
      <c r="CKS742"/>
      <c r="CKT742"/>
      <c r="CKU742"/>
      <c r="CKV742"/>
      <c r="CKW742"/>
      <c r="CKX742"/>
      <c r="CKY742"/>
      <c r="CKZ742"/>
      <c r="CLA742"/>
      <c r="CLB742"/>
      <c r="CLC742"/>
      <c r="CLD742"/>
      <c r="CLE742"/>
      <c r="CLF742"/>
      <c r="CLG742"/>
      <c r="CLH742"/>
      <c r="CLI742"/>
      <c r="CLJ742"/>
      <c r="CLK742"/>
      <c r="CLL742"/>
      <c r="CLM742"/>
      <c r="CLN742"/>
      <c r="CLO742"/>
      <c r="CLP742"/>
      <c r="CLQ742"/>
      <c r="CLR742"/>
      <c r="CLS742"/>
      <c r="CLT742"/>
      <c r="CLU742"/>
      <c r="CLV742"/>
      <c r="CLW742"/>
      <c r="CLX742"/>
      <c r="CLY742"/>
      <c r="CLZ742"/>
      <c r="CMA742"/>
      <c r="CMB742"/>
      <c r="CMC742"/>
      <c r="CMD742"/>
      <c r="CME742"/>
      <c r="CMF742"/>
      <c r="CMG742"/>
      <c r="CMH742"/>
      <c r="CMI742"/>
      <c r="CMJ742"/>
      <c r="CMK742"/>
      <c r="CML742"/>
      <c r="CMM742"/>
      <c r="CMN742"/>
      <c r="CMO742"/>
      <c r="CMP742"/>
      <c r="CMQ742"/>
      <c r="CMR742"/>
      <c r="CMS742"/>
      <c r="CMT742"/>
      <c r="CMU742"/>
      <c r="CMV742"/>
      <c r="CMW742"/>
      <c r="CMX742"/>
      <c r="CMY742"/>
      <c r="CMZ742"/>
      <c r="CNA742"/>
      <c r="CNB742"/>
      <c r="CNC742"/>
      <c r="CND742"/>
      <c r="CNE742"/>
      <c r="CNF742"/>
      <c r="CNG742"/>
      <c r="CNH742"/>
      <c r="CNI742"/>
      <c r="CNJ742"/>
      <c r="CNK742"/>
      <c r="CNL742"/>
      <c r="CNM742"/>
      <c r="CNN742"/>
      <c r="CNO742"/>
      <c r="CNP742"/>
      <c r="CNQ742"/>
      <c r="CNR742"/>
      <c r="CNS742"/>
      <c r="CNT742"/>
      <c r="CNU742"/>
      <c r="CNV742"/>
      <c r="CNW742"/>
      <c r="CNX742"/>
      <c r="CNY742"/>
      <c r="CNZ742"/>
      <c r="COA742"/>
      <c r="COB742"/>
      <c r="COC742"/>
      <c r="COD742"/>
      <c r="COE742"/>
      <c r="COF742"/>
      <c r="COG742"/>
      <c r="COH742"/>
      <c r="COI742"/>
      <c r="COJ742"/>
      <c r="COK742"/>
      <c r="COL742"/>
      <c r="COM742"/>
      <c r="CON742"/>
      <c r="COO742"/>
      <c r="COP742"/>
      <c r="COQ742"/>
      <c r="COR742"/>
      <c r="COS742"/>
      <c r="COT742"/>
      <c r="COU742"/>
      <c r="COV742"/>
      <c r="COW742"/>
      <c r="COX742"/>
      <c r="COY742"/>
      <c r="COZ742"/>
      <c r="CPA742"/>
      <c r="CPB742"/>
      <c r="CPC742"/>
      <c r="CPD742"/>
      <c r="CPE742"/>
      <c r="CPF742"/>
      <c r="CPG742"/>
      <c r="CPH742"/>
      <c r="CPI742"/>
      <c r="CPJ742"/>
      <c r="CPK742"/>
      <c r="CPL742"/>
      <c r="CPM742"/>
      <c r="CPN742"/>
      <c r="CPO742"/>
      <c r="CPP742"/>
      <c r="CPQ742"/>
      <c r="CPR742"/>
      <c r="CPS742"/>
      <c r="CPT742"/>
      <c r="CPU742"/>
      <c r="CPV742"/>
      <c r="CPW742"/>
      <c r="CPX742"/>
      <c r="CPY742"/>
      <c r="CPZ742"/>
      <c r="CQA742"/>
      <c r="CQB742"/>
      <c r="CQC742"/>
      <c r="CQD742"/>
      <c r="CQE742"/>
      <c r="CQF742"/>
      <c r="CQG742"/>
      <c r="CQH742"/>
      <c r="CQI742"/>
      <c r="CQJ742"/>
      <c r="CQK742"/>
      <c r="CQL742"/>
      <c r="CQM742"/>
      <c r="CQN742"/>
      <c r="CQO742"/>
      <c r="CQP742"/>
      <c r="CQQ742"/>
      <c r="CQR742"/>
      <c r="CQS742"/>
      <c r="CQT742"/>
      <c r="CQU742"/>
      <c r="CQV742"/>
      <c r="CQW742"/>
      <c r="CQX742"/>
      <c r="CQY742"/>
      <c r="CQZ742"/>
      <c r="CRA742"/>
      <c r="CRB742"/>
      <c r="CRC742"/>
      <c r="CRD742"/>
      <c r="CRE742"/>
      <c r="CRF742"/>
      <c r="CRG742"/>
      <c r="CRH742"/>
      <c r="CRI742"/>
      <c r="CRJ742"/>
      <c r="CRK742"/>
      <c r="CRL742"/>
      <c r="CRM742"/>
      <c r="CRN742"/>
      <c r="CRO742"/>
      <c r="CRP742"/>
      <c r="CRQ742"/>
      <c r="CRR742"/>
      <c r="CRS742"/>
      <c r="CRT742"/>
      <c r="CRU742"/>
      <c r="CRV742"/>
      <c r="CRW742"/>
      <c r="CRX742"/>
      <c r="CRY742"/>
      <c r="CRZ742"/>
      <c r="CSA742"/>
      <c r="CSB742"/>
      <c r="CSC742"/>
      <c r="CSD742"/>
      <c r="CSE742"/>
      <c r="CSF742"/>
      <c r="CSG742"/>
      <c r="CSH742"/>
      <c r="CSI742"/>
      <c r="CSJ742"/>
      <c r="CSK742"/>
      <c r="CSL742"/>
      <c r="CSM742"/>
      <c r="CSN742"/>
      <c r="CSO742"/>
      <c r="CSP742"/>
      <c r="CSQ742"/>
      <c r="CSR742"/>
      <c r="CSS742"/>
      <c r="CST742"/>
      <c r="CSU742"/>
      <c r="CSV742"/>
      <c r="CSW742"/>
      <c r="CSX742"/>
      <c r="CSY742"/>
      <c r="CSZ742"/>
      <c r="CTA742"/>
      <c r="CTB742"/>
      <c r="CTC742"/>
      <c r="CTD742"/>
      <c r="CTE742"/>
      <c r="CTF742"/>
      <c r="CTG742"/>
      <c r="CTH742"/>
      <c r="CTI742"/>
      <c r="CTJ742"/>
      <c r="CTK742"/>
      <c r="CTL742"/>
      <c r="CTM742"/>
      <c r="CTN742"/>
      <c r="CTO742"/>
      <c r="CTP742"/>
      <c r="CTQ742"/>
      <c r="CTR742"/>
      <c r="CTS742"/>
      <c r="CTT742"/>
      <c r="CTU742"/>
      <c r="CTV742"/>
      <c r="CTW742"/>
      <c r="CTX742"/>
      <c r="CTY742"/>
      <c r="CTZ742"/>
      <c r="CUA742"/>
      <c r="CUB742"/>
      <c r="CUC742"/>
      <c r="CUD742"/>
      <c r="CUE742"/>
      <c r="CUF742"/>
      <c r="CUG742"/>
      <c r="CUH742"/>
      <c r="CUI742"/>
      <c r="CUJ742"/>
      <c r="CUK742"/>
      <c r="CUL742"/>
      <c r="CUM742"/>
      <c r="CUN742"/>
      <c r="CUO742"/>
      <c r="CUP742"/>
      <c r="CUQ742"/>
      <c r="CUR742"/>
      <c r="CUS742"/>
      <c r="CUT742"/>
      <c r="CUU742"/>
      <c r="CUV742"/>
      <c r="CUW742"/>
      <c r="CUX742"/>
      <c r="CUY742"/>
      <c r="CUZ742"/>
      <c r="CVA742"/>
      <c r="CVB742"/>
      <c r="CVC742"/>
      <c r="CVD742"/>
      <c r="CVE742"/>
      <c r="CVF742"/>
      <c r="CVG742"/>
      <c r="CVH742"/>
      <c r="CVI742"/>
      <c r="CVJ742"/>
      <c r="CVK742"/>
      <c r="CVL742"/>
      <c r="CVM742"/>
      <c r="CVN742"/>
      <c r="CVO742"/>
      <c r="CVP742"/>
      <c r="CVQ742"/>
      <c r="CVR742"/>
      <c r="CVS742"/>
      <c r="CVT742"/>
      <c r="CVU742"/>
      <c r="CVV742"/>
      <c r="CVW742"/>
      <c r="CVX742"/>
      <c r="CVY742"/>
      <c r="CVZ742"/>
      <c r="CWA742"/>
      <c r="CWB742"/>
      <c r="CWC742"/>
      <c r="CWD742"/>
      <c r="CWE742"/>
      <c r="CWF742"/>
      <c r="CWG742"/>
      <c r="CWH742"/>
      <c r="CWI742"/>
      <c r="CWJ742"/>
      <c r="CWK742"/>
      <c r="CWL742"/>
      <c r="CWM742"/>
      <c r="CWN742"/>
      <c r="CWO742"/>
      <c r="CWP742"/>
      <c r="CWQ742"/>
      <c r="CWR742"/>
      <c r="CWS742"/>
      <c r="CWT742"/>
      <c r="CWU742"/>
      <c r="CWV742"/>
      <c r="CWW742"/>
      <c r="CWX742"/>
      <c r="CWY742"/>
      <c r="CWZ742"/>
      <c r="CXA742"/>
      <c r="CXB742"/>
      <c r="CXC742"/>
      <c r="CXD742"/>
      <c r="CXE742"/>
      <c r="CXF742"/>
      <c r="CXG742"/>
      <c r="CXH742"/>
      <c r="CXI742"/>
      <c r="CXJ742"/>
      <c r="CXK742"/>
      <c r="CXL742"/>
      <c r="CXM742"/>
      <c r="CXN742"/>
      <c r="CXO742"/>
      <c r="CXP742"/>
      <c r="CXQ742"/>
      <c r="CXR742"/>
      <c r="CXS742"/>
      <c r="CXT742"/>
      <c r="CXU742"/>
      <c r="CXV742"/>
      <c r="CXW742"/>
      <c r="CXX742"/>
      <c r="CXY742"/>
      <c r="CXZ742"/>
      <c r="CYA742"/>
      <c r="CYB742"/>
      <c r="CYC742"/>
      <c r="CYD742"/>
      <c r="CYE742"/>
      <c r="CYF742"/>
      <c r="CYG742"/>
      <c r="CYH742"/>
      <c r="CYI742"/>
      <c r="CYJ742"/>
      <c r="CYK742"/>
      <c r="CYL742"/>
      <c r="CYM742"/>
      <c r="CYN742"/>
      <c r="CYO742"/>
      <c r="CYP742"/>
      <c r="CYQ742"/>
      <c r="CYR742"/>
      <c r="CYS742"/>
      <c r="CYT742"/>
      <c r="CYU742"/>
      <c r="CYV742"/>
      <c r="CYW742"/>
      <c r="CYX742"/>
      <c r="CYY742"/>
      <c r="CYZ742"/>
      <c r="CZA742"/>
      <c r="CZB742"/>
      <c r="CZC742"/>
      <c r="CZD742"/>
      <c r="CZE742"/>
      <c r="CZF742"/>
      <c r="CZG742"/>
      <c r="CZH742"/>
      <c r="CZI742"/>
      <c r="CZJ742"/>
      <c r="CZK742"/>
      <c r="CZL742"/>
      <c r="CZM742"/>
      <c r="CZN742"/>
      <c r="CZO742"/>
      <c r="CZP742"/>
      <c r="CZQ742"/>
      <c r="CZR742"/>
      <c r="CZS742"/>
      <c r="CZT742"/>
      <c r="CZU742"/>
      <c r="CZV742"/>
      <c r="CZW742"/>
      <c r="CZX742"/>
      <c r="CZY742"/>
      <c r="CZZ742"/>
      <c r="DAA742"/>
      <c r="DAB742"/>
      <c r="DAC742"/>
      <c r="DAD742"/>
      <c r="DAE742"/>
      <c r="DAF742"/>
      <c r="DAG742"/>
      <c r="DAH742"/>
      <c r="DAI742"/>
      <c r="DAJ742"/>
      <c r="DAK742"/>
      <c r="DAL742"/>
      <c r="DAM742"/>
      <c r="DAN742"/>
      <c r="DAO742"/>
      <c r="DAP742"/>
      <c r="DAQ742"/>
      <c r="DAR742"/>
      <c r="DAS742"/>
      <c r="DAT742"/>
      <c r="DAU742"/>
      <c r="DAV742"/>
      <c r="DAW742"/>
      <c r="DAX742"/>
      <c r="DAY742"/>
      <c r="DAZ742"/>
      <c r="DBA742"/>
      <c r="DBB742"/>
      <c r="DBC742"/>
      <c r="DBD742"/>
      <c r="DBE742"/>
      <c r="DBF742"/>
      <c r="DBG742"/>
      <c r="DBH742"/>
      <c r="DBI742"/>
      <c r="DBJ742"/>
      <c r="DBK742"/>
      <c r="DBL742"/>
      <c r="DBM742"/>
      <c r="DBN742"/>
      <c r="DBO742"/>
      <c r="DBP742"/>
      <c r="DBQ742"/>
      <c r="DBR742"/>
      <c r="DBS742"/>
      <c r="DBT742"/>
      <c r="DBU742"/>
      <c r="DBV742"/>
      <c r="DBW742"/>
      <c r="DBX742"/>
      <c r="DBY742"/>
      <c r="DBZ742"/>
      <c r="DCA742"/>
      <c r="DCB742"/>
      <c r="DCC742"/>
      <c r="DCD742"/>
      <c r="DCE742"/>
      <c r="DCF742"/>
      <c r="DCG742"/>
      <c r="DCH742"/>
      <c r="DCI742"/>
      <c r="DCJ742"/>
      <c r="DCK742"/>
      <c r="DCL742"/>
      <c r="DCM742"/>
      <c r="DCN742"/>
      <c r="DCO742"/>
      <c r="DCP742"/>
      <c r="DCQ742"/>
      <c r="DCR742"/>
      <c r="DCS742"/>
      <c r="DCT742"/>
      <c r="DCU742"/>
      <c r="DCV742"/>
      <c r="DCW742"/>
      <c r="DCX742"/>
      <c r="DCY742"/>
      <c r="DCZ742"/>
      <c r="DDA742"/>
      <c r="DDB742"/>
      <c r="DDC742"/>
      <c r="DDD742"/>
      <c r="DDE742"/>
      <c r="DDF742"/>
      <c r="DDG742"/>
      <c r="DDH742"/>
      <c r="DDI742"/>
      <c r="DDJ742"/>
      <c r="DDK742"/>
      <c r="DDL742"/>
      <c r="DDM742"/>
      <c r="DDN742"/>
      <c r="DDO742"/>
      <c r="DDP742"/>
      <c r="DDQ742"/>
      <c r="DDR742"/>
      <c r="DDS742"/>
      <c r="DDT742"/>
      <c r="DDU742"/>
      <c r="DDV742"/>
      <c r="DDW742"/>
      <c r="DDX742"/>
      <c r="DDY742"/>
      <c r="DDZ742"/>
      <c r="DEA742"/>
      <c r="DEB742"/>
      <c r="DEC742"/>
      <c r="DED742"/>
      <c r="DEE742"/>
      <c r="DEF742"/>
      <c r="DEG742"/>
      <c r="DEH742"/>
      <c r="DEI742"/>
      <c r="DEJ742"/>
      <c r="DEK742"/>
      <c r="DEL742"/>
      <c r="DEM742"/>
      <c r="DEN742"/>
      <c r="DEO742"/>
      <c r="DEP742"/>
      <c r="DEQ742"/>
      <c r="DER742"/>
      <c r="DES742"/>
      <c r="DET742"/>
      <c r="DEU742"/>
      <c r="DEV742"/>
      <c r="DEW742"/>
      <c r="DEX742"/>
      <c r="DEY742"/>
      <c r="DEZ742"/>
      <c r="DFA742"/>
      <c r="DFB742"/>
      <c r="DFC742"/>
      <c r="DFD742"/>
      <c r="DFE742"/>
      <c r="DFF742"/>
      <c r="DFG742"/>
      <c r="DFH742"/>
      <c r="DFI742"/>
      <c r="DFJ742"/>
      <c r="DFK742"/>
      <c r="DFL742"/>
      <c r="DFM742"/>
      <c r="DFN742"/>
      <c r="DFO742"/>
      <c r="DFP742"/>
      <c r="DFQ742"/>
      <c r="DFR742"/>
      <c r="DFS742"/>
      <c r="DFT742"/>
      <c r="DFU742"/>
      <c r="DFV742"/>
      <c r="DFW742"/>
      <c r="DFX742"/>
      <c r="DFY742"/>
      <c r="DFZ742"/>
      <c r="DGA742"/>
      <c r="DGB742"/>
      <c r="DGC742"/>
      <c r="DGD742"/>
      <c r="DGE742"/>
      <c r="DGF742"/>
      <c r="DGG742"/>
      <c r="DGH742"/>
      <c r="DGI742"/>
      <c r="DGJ742"/>
      <c r="DGK742"/>
      <c r="DGL742"/>
      <c r="DGM742"/>
      <c r="DGN742"/>
      <c r="DGO742"/>
      <c r="DGP742"/>
      <c r="DGQ742"/>
      <c r="DGR742"/>
      <c r="DGS742"/>
      <c r="DGT742"/>
      <c r="DGU742"/>
      <c r="DGV742"/>
      <c r="DGW742"/>
      <c r="DGX742"/>
      <c r="DGY742"/>
      <c r="DGZ742"/>
      <c r="DHA742"/>
      <c r="DHB742"/>
      <c r="DHC742"/>
      <c r="DHD742"/>
      <c r="DHE742"/>
      <c r="DHF742"/>
      <c r="DHG742"/>
      <c r="DHH742"/>
      <c r="DHI742"/>
      <c r="DHJ742"/>
      <c r="DHK742"/>
      <c r="DHL742"/>
      <c r="DHM742"/>
      <c r="DHN742"/>
      <c r="DHO742"/>
      <c r="DHP742"/>
      <c r="DHQ742"/>
      <c r="DHR742"/>
      <c r="DHS742"/>
      <c r="DHT742"/>
      <c r="DHU742"/>
      <c r="DHV742"/>
      <c r="DHW742"/>
      <c r="DHX742"/>
      <c r="DHY742"/>
      <c r="DHZ742"/>
      <c r="DIA742"/>
      <c r="DIB742"/>
      <c r="DIC742"/>
      <c r="DID742"/>
      <c r="DIE742"/>
      <c r="DIF742"/>
      <c r="DIG742"/>
      <c r="DIH742"/>
      <c r="DII742"/>
      <c r="DIJ742"/>
      <c r="DIK742"/>
      <c r="DIL742"/>
      <c r="DIM742"/>
      <c r="DIN742"/>
      <c r="DIO742"/>
      <c r="DIP742"/>
      <c r="DIQ742"/>
      <c r="DIR742"/>
      <c r="DIS742"/>
      <c r="DIT742"/>
      <c r="DIU742"/>
      <c r="DIV742"/>
      <c r="DIW742"/>
      <c r="DIX742"/>
      <c r="DIY742"/>
      <c r="DIZ742"/>
      <c r="DJA742"/>
      <c r="DJB742"/>
      <c r="DJC742"/>
      <c r="DJD742"/>
      <c r="DJE742"/>
      <c r="DJF742"/>
      <c r="DJG742"/>
      <c r="DJH742"/>
      <c r="DJI742"/>
      <c r="DJJ742"/>
      <c r="DJK742"/>
      <c r="DJL742"/>
      <c r="DJM742"/>
      <c r="DJN742"/>
      <c r="DJO742"/>
      <c r="DJP742"/>
      <c r="DJQ742"/>
      <c r="DJR742"/>
      <c r="DJS742"/>
      <c r="DJT742"/>
      <c r="DJU742"/>
      <c r="DJV742"/>
      <c r="DJW742"/>
      <c r="DJX742"/>
      <c r="DJY742"/>
      <c r="DJZ742"/>
      <c r="DKA742"/>
      <c r="DKB742"/>
      <c r="DKC742"/>
      <c r="DKD742"/>
      <c r="DKE742"/>
      <c r="DKF742"/>
      <c r="DKG742"/>
      <c r="DKH742"/>
      <c r="DKI742"/>
      <c r="DKJ742"/>
      <c r="DKK742"/>
      <c r="DKL742"/>
      <c r="DKM742"/>
      <c r="DKN742"/>
      <c r="DKO742"/>
      <c r="DKP742"/>
      <c r="DKQ742"/>
      <c r="DKR742"/>
      <c r="DKS742"/>
      <c r="DKT742"/>
      <c r="DKU742"/>
      <c r="DKV742"/>
      <c r="DKW742"/>
      <c r="DKX742"/>
      <c r="DKY742"/>
      <c r="DKZ742"/>
      <c r="DLA742"/>
      <c r="DLB742"/>
      <c r="DLC742"/>
      <c r="DLD742"/>
      <c r="DLE742"/>
      <c r="DLF742"/>
      <c r="DLG742"/>
      <c r="DLH742"/>
      <c r="DLI742"/>
      <c r="DLJ742"/>
      <c r="DLK742"/>
      <c r="DLL742"/>
      <c r="DLM742"/>
      <c r="DLN742"/>
      <c r="DLO742"/>
      <c r="DLP742"/>
      <c r="DLQ742"/>
      <c r="DLR742"/>
      <c r="DLS742"/>
      <c r="DLT742"/>
      <c r="DLU742"/>
      <c r="DLV742"/>
      <c r="DLW742"/>
      <c r="DLX742"/>
      <c r="DLY742"/>
      <c r="DLZ742"/>
      <c r="DMA742"/>
      <c r="DMB742"/>
      <c r="DMC742"/>
      <c r="DMD742"/>
      <c r="DME742"/>
      <c r="DMF742"/>
      <c r="DMG742"/>
      <c r="DMH742"/>
      <c r="DMI742"/>
      <c r="DMJ742"/>
      <c r="DMK742"/>
      <c r="DML742"/>
      <c r="DMM742"/>
      <c r="DMN742"/>
      <c r="DMO742"/>
      <c r="DMP742"/>
      <c r="DMQ742"/>
      <c r="DMR742"/>
      <c r="DMS742"/>
      <c r="DMT742"/>
      <c r="DMU742"/>
      <c r="DMV742"/>
      <c r="DMW742"/>
      <c r="DMX742"/>
      <c r="DMY742"/>
      <c r="DMZ742"/>
      <c r="DNA742"/>
      <c r="DNB742"/>
      <c r="DNC742"/>
      <c r="DND742"/>
      <c r="DNE742"/>
      <c r="DNF742"/>
      <c r="DNG742"/>
      <c r="DNH742"/>
      <c r="DNI742"/>
      <c r="DNJ742"/>
      <c r="DNK742"/>
      <c r="DNL742"/>
      <c r="DNM742"/>
      <c r="DNN742"/>
      <c r="DNO742"/>
      <c r="DNP742"/>
      <c r="DNQ742"/>
      <c r="DNR742"/>
      <c r="DNS742"/>
      <c r="DNT742"/>
      <c r="DNU742"/>
      <c r="DNV742"/>
      <c r="DNW742"/>
      <c r="DNX742"/>
      <c r="DNY742"/>
      <c r="DNZ742"/>
      <c r="DOA742"/>
      <c r="DOB742"/>
      <c r="DOC742"/>
      <c r="DOD742"/>
      <c r="DOE742"/>
      <c r="DOF742"/>
      <c r="DOG742"/>
      <c r="DOH742"/>
      <c r="DOI742"/>
      <c r="DOJ742"/>
      <c r="DOK742"/>
      <c r="DOL742"/>
      <c r="DOM742"/>
      <c r="DON742"/>
      <c r="DOO742"/>
      <c r="DOP742"/>
      <c r="DOQ742"/>
      <c r="DOR742"/>
      <c r="DOS742"/>
      <c r="DOT742"/>
      <c r="DOU742"/>
      <c r="DOV742"/>
      <c r="DOW742"/>
      <c r="DOX742"/>
      <c r="DOY742"/>
      <c r="DOZ742"/>
      <c r="DPA742"/>
      <c r="DPB742"/>
      <c r="DPC742"/>
      <c r="DPD742"/>
      <c r="DPE742"/>
      <c r="DPF742"/>
      <c r="DPG742"/>
      <c r="DPH742"/>
      <c r="DPI742"/>
      <c r="DPJ742"/>
      <c r="DPK742"/>
      <c r="DPL742"/>
      <c r="DPM742"/>
      <c r="DPN742"/>
      <c r="DPO742"/>
      <c r="DPP742"/>
      <c r="DPQ742"/>
      <c r="DPR742"/>
      <c r="DPS742"/>
      <c r="DPT742"/>
      <c r="DPU742"/>
      <c r="DPV742"/>
      <c r="DPW742"/>
      <c r="DPX742"/>
      <c r="DPY742"/>
      <c r="DPZ742"/>
      <c r="DQA742"/>
      <c r="DQB742"/>
      <c r="DQC742"/>
      <c r="DQD742"/>
      <c r="DQE742"/>
      <c r="DQF742"/>
      <c r="DQG742"/>
      <c r="DQH742"/>
      <c r="DQI742"/>
      <c r="DQJ742"/>
      <c r="DQK742"/>
      <c r="DQL742"/>
      <c r="DQM742"/>
      <c r="DQN742"/>
      <c r="DQO742"/>
      <c r="DQP742"/>
      <c r="DQQ742"/>
      <c r="DQR742"/>
      <c r="DQS742"/>
      <c r="DQT742"/>
      <c r="DQU742"/>
      <c r="DQV742"/>
      <c r="DQW742"/>
      <c r="DQX742"/>
      <c r="DQY742"/>
      <c r="DQZ742"/>
      <c r="DRA742"/>
      <c r="DRB742"/>
      <c r="DRC742"/>
      <c r="DRD742"/>
      <c r="DRE742"/>
      <c r="DRF742"/>
      <c r="DRG742"/>
      <c r="DRH742"/>
      <c r="DRI742"/>
      <c r="DRJ742"/>
      <c r="DRK742"/>
      <c r="DRL742"/>
      <c r="DRM742"/>
      <c r="DRN742"/>
      <c r="DRO742"/>
      <c r="DRP742"/>
      <c r="DRQ742"/>
      <c r="DRR742"/>
      <c r="DRS742"/>
      <c r="DRT742"/>
      <c r="DRU742"/>
      <c r="DRV742"/>
      <c r="DRW742"/>
      <c r="DRX742"/>
      <c r="DRY742"/>
      <c r="DRZ742"/>
      <c r="DSA742"/>
      <c r="DSB742"/>
      <c r="DSC742"/>
      <c r="DSD742"/>
      <c r="DSE742"/>
      <c r="DSF742"/>
      <c r="DSG742"/>
      <c r="DSH742"/>
      <c r="DSI742"/>
      <c r="DSJ742"/>
      <c r="DSK742"/>
      <c r="DSL742"/>
      <c r="DSM742"/>
      <c r="DSN742"/>
      <c r="DSO742"/>
      <c r="DSP742"/>
      <c r="DSQ742"/>
      <c r="DSR742"/>
      <c r="DSS742"/>
      <c r="DST742"/>
      <c r="DSU742"/>
      <c r="DSV742"/>
      <c r="DSW742"/>
      <c r="DSX742"/>
      <c r="DSY742"/>
      <c r="DSZ742"/>
      <c r="DTA742"/>
      <c r="DTB742"/>
      <c r="DTC742"/>
      <c r="DTD742"/>
      <c r="DTE742"/>
      <c r="DTF742"/>
      <c r="DTG742"/>
      <c r="DTH742"/>
      <c r="DTI742"/>
      <c r="DTJ742"/>
      <c r="DTK742"/>
      <c r="DTL742"/>
      <c r="DTM742"/>
      <c r="DTN742"/>
      <c r="DTO742"/>
      <c r="DTP742"/>
      <c r="DTQ742"/>
      <c r="DTR742"/>
      <c r="DTS742"/>
      <c r="DTT742"/>
      <c r="DTU742"/>
      <c r="DTV742"/>
      <c r="DTW742"/>
      <c r="DTX742"/>
      <c r="DTY742"/>
      <c r="DTZ742"/>
      <c r="DUA742"/>
      <c r="DUB742"/>
      <c r="DUC742"/>
      <c r="DUD742"/>
      <c r="DUE742"/>
      <c r="DUF742"/>
      <c r="DUG742"/>
      <c r="DUH742"/>
      <c r="DUI742"/>
      <c r="DUJ742"/>
      <c r="DUK742"/>
      <c r="DUL742"/>
      <c r="DUM742"/>
      <c r="DUN742"/>
      <c r="DUO742"/>
      <c r="DUP742"/>
      <c r="DUQ742"/>
      <c r="DUR742"/>
      <c r="DUS742"/>
      <c r="DUT742"/>
      <c r="DUU742"/>
      <c r="DUV742"/>
      <c r="DUW742"/>
      <c r="DUX742"/>
      <c r="DUY742"/>
      <c r="DUZ742"/>
      <c r="DVA742"/>
      <c r="DVB742"/>
      <c r="DVC742"/>
      <c r="DVD742"/>
      <c r="DVE742"/>
      <c r="DVF742"/>
      <c r="DVG742"/>
      <c r="DVH742"/>
      <c r="DVI742"/>
      <c r="DVJ742"/>
      <c r="DVK742"/>
      <c r="DVL742"/>
      <c r="DVM742"/>
      <c r="DVN742"/>
      <c r="DVO742"/>
      <c r="DVP742"/>
      <c r="DVQ742"/>
      <c r="DVR742"/>
      <c r="DVS742"/>
      <c r="DVT742"/>
      <c r="DVU742"/>
      <c r="DVV742"/>
      <c r="DVW742"/>
      <c r="DVX742"/>
      <c r="DVY742"/>
      <c r="DVZ742"/>
      <c r="DWA742"/>
      <c r="DWB742"/>
      <c r="DWC742"/>
      <c r="DWD742"/>
      <c r="DWE742"/>
      <c r="DWF742"/>
      <c r="DWG742"/>
      <c r="DWH742"/>
      <c r="DWI742"/>
      <c r="DWJ742"/>
      <c r="DWK742"/>
      <c r="DWL742"/>
      <c r="DWM742"/>
      <c r="DWN742"/>
      <c r="DWO742"/>
      <c r="DWP742"/>
      <c r="DWQ742"/>
      <c r="DWR742"/>
      <c r="DWS742"/>
      <c r="DWT742"/>
      <c r="DWU742"/>
      <c r="DWV742"/>
      <c r="DWW742"/>
      <c r="DWX742"/>
      <c r="DWY742"/>
      <c r="DWZ742"/>
      <c r="DXA742"/>
      <c r="DXB742"/>
      <c r="DXC742"/>
      <c r="DXD742"/>
      <c r="DXE742"/>
      <c r="DXF742"/>
      <c r="DXG742"/>
      <c r="DXH742"/>
      <c r="DXI742"/>
      <c r="DXJ742"/>
      <c r="DXK742"/>
      <c r="DXL742"/>
      <c r="DXM742"/>
      <c r="DXN742"/>
      <c r="DXO742"/>
      <c r="DXP742"/>
      <c r="DXQ742"/>
      <c r="DXR742"/>
      <c r="DXS742"/>
      <c r="DXT742"/>
      <c r="DXU742"/>
      <c r="DXV742"/>
      <c r="DXW742"/>
      <c r="DXX742"/>
      <c r="DXY742"/>
      <c r="DXZ742"/>
      <c r="DYA742"/>
      <c r="DYB742"/>
      <c r="DYC742"/>
      <c r="DYD742"/>
      <c r="DYE742"/>
      <c r="DYF742"/>
      <c r="DYG742"/>
      <c r="DYH742"/>
      <c r="DYI742"/>
      <c r="DYJ742"/>
      <c r="DYK742"/>
      <c r="DYL742"/>
      <c r="DYM742"/>
      <c r="DYN742"/>
      <c r="DYO742"/>
      <c r="DYP742"/>
      <c r="DYQ742"/>
      <c r="DYR742"/>
      <c r="DYS742"/>
      <c r="DYT742"/>
      <c r="DYU742"/>
      <c r="DYV742"/>
      <c r="DYW742"/>
      <c r="DYX742"/>
      <c r="DYY742"/>
      <c r="DYZ742"/>
      <c r="DZA742"/>
      <c r="DZB742"/>
      <c r="DZC742"/>
      <c r="DZD742"/>
      <c r="DZE742"/>
      <c r="DZF742"/>
      <c r="DZG742"/>
      <c r="DZH742"/>
      <c r="DZI742"/>
      <c r="DZJ742"/>
      <c r="DZK742"/>
      <c r="DZL742"/>
      <c r="DZM742"/>
      <c r="DZN742"/>
      <c r="DZO742"/>
      <c r="DZP742"/>
      <c r="DZQ742"/>
      <c r="DZR742"/>
      <c r="DZS742"/>
      <c r="DZT742"/>
      <c r="DZU742"/>
      <c r="DZV742"/>
      <c r="DZW742"/>
      <c r="DZX742"/>
      <c r="DZY742"/>
      <c r="DZZ742"/>
      <c r="EAA742"/>
      <c r="EAB742"/>
      <c r="EAC742"/>
      <c r="EAD742"/>
      <c r="EAE742"/>
      <c r="EAF742"/>
      <c r="EAG742"/>
      <c r="EAH742"/>
      <c r="EAI742"/>
      <c r="EAJ742"/>
      <c r="EAK742"/>
      <c r="EAL742"/>
      <c r="EAM742"/>
      <c r="EAN742"/>
      <c r="EAO742"/>
      <c r="EAP742"/>
      <c r="EAQ742"/>
      <c r="EAR742"/>
      <c r="EAS742"/>
      <c r="EAT742"/>
      <c r="EAU742"/>
      <c r="EAV742"/>
      <c r="EAW742"/>
      <c r="EAX742"/>
      <c r="EAY742"/>
      <c r="EAZ742"/>
      <c r="EBA742"/>
      <c r="EBB742"/>
      <c r="EBC742"/>
      <c r="EBD742"/>
      <c r="EBE742"/>
      <c r="EBF742"/>
      <c r="EBG742"/>
      <c r="EBH742"/>
      <c r="EBI742"/>
      <c r="EBJ742"/>
      <c r="EBK742"/>
      <c r="EBL742"/>
      <c r="EBM742"/>
      <c r="EBN742"/>
      <c r="EBO742"/>
      <c r="EBP742"/>
      <c r="EBQ742"/>
      <c r="EBR742"/>
      <c r="EBS742"/>
      <c r="EBT742"/>
      <c r="EBU742"/>
      <c r="EBV742"/>
      <c r="EBW742"/>
      <c r="EBX742"/>
      <c r="EBY742"/>
      <c r="EBZ742"/>
      <c r="ECA742"/>
      <c r="ECB742"/>
      <c r="ECC742"/>
      <c r="ECD742"/>
      <c r="ECE742"/>
      <c r="ECF742"/>
      <c r="ECG742"/>
      <c r="ECH742"/>
      <c r="ECI742"/>
      <c r="ECJ742"/>
      <c r="ECK742"/>
      <c r="ECL742"/>
      <c r="ECM742"/>
      <c r="ECN742"/>
      <c r="ECO742"/>
      <c r="ECP742"/>
      <c r="ECQ742"/>
      <c r="ECR742"/>
      <c r="ECS742"/>
      <c r="ECT742"/>
      <c r="ECU742"/>
      <c r="ECV742"/>
      <c r="ECW742"/>
      <c r="ECX742"/>
      <c r="ECY742"/>
      <c r="ECZ742"/>
      <c r="EDA742"/>
      <c r="EDB742"/>
      <c r="EDC742"/>
      <c r="EDD742"/>
      <c r="EDE742"/>
      <c r="EDF742"/>
      <c r="EDG742"/>
      <c r="EDH742"/>
      <c r="EDI742"/>
      <c r="EDJ742"/>
      <c r="EDK742"/>
      <c r="EDL742"/>
      <c r="EDM742"/>
      <c r="EDN742"/>
      <c r="EDO742"/>
      <c r="EDP742"/>
      <c r="EDQ742"/>
      <c r="EDR742"/>
      <c r="EDS742"/>
      <c r="EDT742"/>
      <c r="EDU742"/>
      <c r="EDV742"/>
      <c r="EDW742"/>
      <c r="EDX742"/>
      <c r="EDY742"/>
      <c r="EDZ742"/>
      <c r="EEA742"/>
      <c r="EEB742"/>
      <c r="EEC742"/>
      <c r="EED742"/>
      <c r="EEE742"/>
      <c r="EEF742"/>
      <c r="EEG742"/>
      <c r="EEH742"/>
      <c r="EEI742"/>
      <c r="EEJ742"/>
      <c r="EEK742"/>
      <c r="EEL742"/>
      <c r="EEM742"/>
      <c r="EEN742"/>
      <c r="EEO742"/>
      <c r="EEP742"/>
      <c r="EEQ742"/>
      <c r="EER742"/>
      <c r="EES742"/>
      <c r="EET742"/>
      <c r="EEU742"/>
      <c r="EEV742"/>
      <c r="EEW742"/>
      <c r="EEX742"/>
      <c r="EEY742"/>
      <c r="EEZ742"/>
      <c r="EFA742"/>
      <c r="EFB742"/>
      <c r="EFC742"/>
      <c r="EFD742"/>
      <c r="EFE742"/>
      <c r="EFF742"/>
      <c r="EFG742"/>
      <c r="EFH742"/>
      <c r="EFI742"/>
      <c r="EFJ742"/>
      <c r="EFK742"/>
      <c r="EFL742"/>
      <c r="EFM742"/>
      <c r="EFN742"/>
      <c r="EFO742"/>
      <c r="EFP742"/>
      <c r="EFQ742"/>
      <c r="EFR742"/>
      <c r="EFS742"/>
      <c r="EFT742"/>
      <c r="EFU742"/>
      <c r="EFV742"/>
      <c r="EFW742"/>
      <c r="EFX742"/>
      <c r="EFY742"/>
      <c r="EFZ742"/>
      <c r="EGA742"/>
      <c r="EGB742"/>
      <c r="EGC742"/>
      <c r="EGD742"/>
      <c r="EGE742"/>
      <c r="EGF742"/>
      <c r="EGG742"/>
      <c r="EGH742"/>
      <c r="EGI742"/>
      <c r="EGJ742"/>
      <c r="EGK742"/>
      <c r="EGL742"/>
      <c r="EGM742"/>
      <c r="EGN742"/>
      <c r="EGO742"/>
      <c r="EGP742"/>
      <c r="EGQ742"/>
      <c r="EGR742"/>
      <c r="EGS742"/>
      <c r="EGT742"/>
      <c r="EGU742"/>
      <c r="EGV742"/>
      <c r="EGW742"/>
      <c r="EGX742"/>
      <c r="EGY742"/>
      <c r="EGZ742"/>
      <c r="EHA742"/>
      <c r="EHB742"/>
      <c r="EHC742"/>
      <c r="EHD742"/>
      <c r="EHE742"/>
      <c r="EHF742"/>
      <c r="EHG742"/>
      <c r="EHH742"/>
      <c r="EHI742"/>
      <c r="EHJ742"/>
      <c r="EHK742"/>
      <c r="EHL742"/>
      <c r="EHM742"/>
      <c r="EHN742"/>
      <c r="EHO742"/>
      <c r="EHP742"/>
      <c r="EHQ742"/>
      <c r="EHR742"/>
      <c r="EHS742"/>
      <c r="EHT742"/>
      <c r="EHU742"/>
      <c r="EHV742"/>
      <c r="EHW742"/>
      <c r="EHX742"/>
      <c r="EHY742"/>
      <c r="EHZ742"/>
      <c r="EIA742"/>
      <c r="EIB742"/>
      <c r="EIC742"/>
      <c r="EID742"/>
      <c r="EIE742"/>
      <c r="EIF742"/>
      <c r="EIG742"/>
      <c r="EIH742"/>
      <c r="EII742"/>
      <c r="EIJ742"/>
      <c r="EIK742"/>
      <c r="EIL742"/>
      <c r="EIM742"/>
      <c r="EIN742"/>
      <c r="EIO742"/>
      <c r="EIP742"/>
      <c r="EIQ742"/>
      <c r="EIR742"/>
      <c r="EIS742"/>
      <c r="EIT742"/>
      <c r="EIU742"/>
      <c r="EIV742"/>
      <c r="EIW742"/>
      <c r="EIX742"/>
      <c r="EIY742"/>
      <c r="EIZ742"/>
      <c r="EJA742"/>
      <c r="EJB742"/>
      <c r="EJC742"/>
      <c r="EJD742"/>
      <c r="EJE742"/>
      <c r="EJF742"/>
      <c r="EJG742"/>
      <c r="EJH742"/>
      <c r="EJI742"/>
      <c r="EJJ742"/>
      <c r="EJK742"/>
      <c r="EJL742"/>
      <c r="EJM742"/>
      <c r="EJN742"/>
      <c r="EJO742"/>
      <c r="EJP742"/>
      <c r="EJQ742"/>
      <c r="EJR742"/>
      <c r="EJS742"/>
      <c r="EJT742"/>
      <c r="EJU742"/>
      <c r="EJV742"/>
      <c r="EJW742"/>
      <c r="EJX742"/>
      <c r="EJY742"/>
      <c r="EJZ742"/>
      <c r="EKA742"/>
      <c r="EKB742"/>
      <c r="EKC742"/>
      <c r="EKD742"/>
      <c r="EKE742"/>
      <c r="EKF742"/>
      <c r="EKG742"/>
      <c r="EKH742"/>
      <c r="EKI742"/>
      <c r="EKJ742"/>
      <c r="EKK742"/>
      <c r="EKL742"/>
      <c r="EKM742"/>
      <c r="EKN742"/>
      <c r="EKO742"/>
      <c r="EKP742"/>
      <c r="EKQ742"/>
      <c r="EKR742"/>
      <c r="EKS742"/>
      <c r="EKT742"/>
      <c r="EKU742"/>
      <c r="EKV742"/>
      <c r="EKW742"/>
      <c r="EKX742"/>
      <c r="EKY742"/>
      <c r="EKZ742"/>
      <c r="ELA742"/>
      <c r="ELB742"/>
      <c r="ELC742"/>
      <c r="ELD742"/>
      <c r="ELE742"/>
      <c r="ELF742"/>
      <c r="ELG742"/>
      <c r="ELH742"/>
      <c r="ELI742"/>
      <c r="ELJ742"/>
      <c r="ELK742"/>
      <c r="ELL742"/>
      <c r="ELM742"/>
      <c r="ELN742"/>
      <c r="ELO742"/>
      <c r="ELP742"/>
      <c r="ELQ742"/>
      <c r="ELR742"/>
      <c r="ELS742"/>
      <c r="ELT742"/>
      <c r="ELU742"/>
      <c r="ELV742"/>
      <c r="ELW742"/>
      <c r="ELX742"/>
      <c r="ELY742"/>
      <c r="ELZ742"/>
      <c r="EMA742"/>
      <c r="EMB742"/>
      <c r="EMC742"/>
      <c r="EMD742"/>
      <c r="EME742"/>
      <c r="EMF742"/>
      <c r="EMG742"/>
      <c r="EMH742"/>
      <c r="EMI742"/>
      <c r="EMJ742"/>
      <c r="EMK742"/>
      <c r="EML742"/>
      <c r="EMM742"/>
      <c r="EMN742"/>
      <c r="EMO742"/>
      <c r="EMP742"/>
      <c r="EMQ742"/>
      <c r="EMR742"/>
      <c r="EMS742"/>
      <c r="EMT742"/>
      <c r="EMU742"/>
      <c r="EMV742"/>
      <c r="EMW742"/>
      <c r="EMX742"/>
      <c r="EMY742"/>
      <c r="EMZ742"/>
      <c r="ENA742"/>
      <c r="ENB742"/>
      <c r="ENC742"/>
      <c r="END742"/>
      <c r="ENE742"/>
      <c r="ENF742"/>
      <c r="ENG742"/>
      <c r="ENH742"/>
      <c r="ENI742"/>
      <c r="ENJ742"/>
      <c r="ENK742"/>
      <c r="ENL742"/>
      <c r="ENM742"/>
      <c r="ENN742"/>
      <c r="ENO742"/>
      <c r="ENP742"/>
      <c r="ENQ742"/>
      <c r="ENR742"/>
      <c r="ENS742"/>
      <c r="ENT742"/>
      <c r="ENU742"/>
      <c r="ENV742"/>
      <c r="ENW742"/>
      <c r="ENX742"/>
      <c r="ENY742"/>
      <c r="ENZ742"/>
      <c r="EOA742"/>
      <c r="EOB742"/>
      <c r="EOC742"/>
      <c r="EOD742"/>
      <c r="EOE742"/>
      <c r="EOF742"/>
      <c r="EOG742"/>
      <c r="EOH742"/>
      <c r="EOI742"/>
      <c r="EOJ742"/>
      <c r="EOK742"/>
      <c r="EOL742"/>
      <c r="EOM742"/>
      <c r="EON742"/>
      <c r="EOO742"/>
      <c r="EOP742"/>
      <c r="EOQ742"/>
      <c r="EOR742"/>
      <c r="EOS742"/>
      <c r="EOT742"/>
      <c r="EOU742"/>
      <c r="EOV742"/>
      <c r="EOW742"/>
      <c r="EOX742"/>
      <c r="EOY742"/>
      <c r="EOZ742"/>
      <c r="EPA742"/>
      <c r="EPB742"/>
      <c r="EPC742"/>
      <c r="EPD742"/>
      <c r="EPE742"/>
      <c r="EPF742"/>
      <c r="EPG742"/>
      <c r="EPH742"/>
      <c r="EPI742"/>
      <c r="EPJ742"/>
      <c r="EPK742"/>
      <c r="EPL742"/>
      <c r="EPM742"/>
      <c r="EPN742"/>
      <c r="EPO742"/>
      <c r="EPP742"/>
      <c r="EPQ742"/>
      <c r="EPR742"/>
      <c r="EPS742"/>
      <c r="EPT742"/>
      <c r="EPU742"/>
      <c r="EPV742"/>
      <c r="EPW742"/>
      <c r="EPX742"/>
      <c r="EPY742"/>
      <c r="EPZ742"/>
      <c r="EQA742"/>
      <c r="EQB742"/>
      <c r="EQC742"/>
      <c r="EQD742"/>
      <c r="EQE742"/>
      <c r="EQF742"/>
      <c r="EQG742"/>
      <c r="EQH742"/>
      <c r="EQI742"/>
      <c r="EQJ742"/>
      <c r="EQK742"/>
      <c r="EQL742"/>
      <c r="EQM742"/>
      <c r="EQN742"/>
      <c r="EQO742"/>
      <c r="EQP742"/>
      <c r="EQQ742"/>
      <c r="EQR742"/>
      <c r="EQS742"/>
      <c r="EQT742"/>
      <c r="EQU742"/>
      <c r="EQV742"/>
      <c r="EQW742"/>
      <c r="EQX742"/>
      <c r="EQY742"/>
      <c r="EQZ742"/>
      <c r="ERA742"/>
      <c r="ERB742"/>
      <c r="ERC742"/>
      <c r="ERD742"/>
      <c r="ERE742"/>
      <c r="ERF742"/>
      <c r="ERG742"/>
      <c r="ERH742"/>
      <c r="ERI742"/>
      <c r="ERJ742"/>
      <c r="ERK742"/>
      <c r="ERL742"/>
      <c r="ERM742"/>
      <c r="ERN742"/>
      <c r="ERO742"/>
      <c r="ERP742"/>
      <c r="ERQ742"/>
      <c r="ERR742"/>
      <c r="ERS742"/>
      <c r="ERT742"/>
      <c r="ERU742"/>
      <c r="ERV742"/>
      <c r="ERW742"/>
      <c r="ERX742"/>
      <c r="ERY742"/>
      <c r="ERZ742"/>
      <c r="ESA742"/>
      <c r="ESB742"/>
      <c r="ESC742"/>
      <c r="ESD742"/>
      <c r="ESE742"/>
      <c r="ESF742"/>
      <c r="ESG742"/>
      <c r="ESH742"/>
      <c r="ESI742"/>
      <c r="ESJ742"/>
      <c r="ESK742"/>
      <c r="ESL742"/>
      <c r="ESM742"/>
      <c r="ESN742"/>
      <c r="ESO742"/>
      <c r="ESP742"/>
      <c r="ESQ742"/>
      <c r="ESR742"/>
      <c r="ESS742"/>
      <c r="EST742"/>
      <c r="ESU742"/>
      <c r="ESV742"/>
      <c r="ESW742"/>
      <c r="ESX742"/>
      <c r="ESY742"/>
      <c r="ESZ742"/>
      <c r="ETA742"/>
      <c r="ETB742"/>
      <c r="ETC742"/>
      <c r="ETD742"/>
      <c r="ETE742"/>
      <c r="ETF742"/>
      <c r="ETG742"/>
      <c r="ETH742"/>
      <c r="ETI742"/>
      <c r="ETJ742"/>
      <c r="ETK742"/>
      <c r="ETL742"/>
      <c r="ETM742"/>
      <c r="ETN742"/>
      <c r="ETO742"/>
      <c r="ETP742"/>
      <c r="ETQ742"/>
      <c r="ETR742"/>
      <c r="ETS742"/>
      <c r="ETT742"/>
      <c r="ETU742"/>
      <c r="ETV742"/>
      <c r="ETW742"/>
      <c r="ETX742"/>
      <c r="ETY742"/>
      <c r="ETZ742"/>
      <c r="EUA742"/>
      <c r="EUB742"/>
      <c r="EUC742"/>
      <c r="EUD742"/>
      <c r="EUE742"/>
      <c r="EUF742"/>
      <c r="EUG742"/>
      <c r="EUH742"/>
      <c r="EUI742"/>
      <c r="EUJ742"/>
      <c r="EUK742"/>
      <c r="EUL742"/>
      <c r="EUM742"/>
      <c r="EUN742"/>
      <c r="EUO742"/>
      <c r="EUP742"/>
      <c r="EUQ742"/>
      <c r="EUR742"/>
      <c r="EUS742"/>
      <c r="EUT742"/>
      <c r="EUU742"/>
      <c r="EUV742"/>
      <c r="EUW742"/>
      <c r="EUX742"/>
      <c r="EUY742"/>
      <c r="EUZ742"/>
      <c r="EVA742"/>
      <c r="EVB742"/>
      <c r="EVC742"/>
      <c r="EVD742"/>
      <c r="EVE742"/>
      <c r="EVF742"/>
      <c r="EVG742"/>
      <c r="EVH742"/>
      <c r="EVI742"/>
      <c r="EVJ742"/>
      <c r="EVK742"/>
      <c r="EVL742"/>
      <c r="EVM742"/>
      <c r="EVN742"/>
      <c r="EVO742"/>
      <c r="EVP742"/>
      <c r="EVQ742"/>
      <c r="EVR742"/>
      <c r="EVS742"/>
      <c r="EVT742"/>
      <c r="EVU742"/>
      <c r="EVV742"/>
      <c r="EVW742"/>
      <c r="EVX742"/>
      <c r="EVY742"/>
      <c r="EVZ742"/>
      <c r="EWA742"/>
      <c r="EWB742"/>
      <c r="EWC742"/>
      <c r="EWD742"/>
      <c r="EWE742"/>
      <c r="EWF742"/>
      <c r="EWG742"/>
      <c r="EWH742"/>
      <c r="EWI742"/>
      <c r="EWJ742"/>
      <c r="EWK742"/>
      <c r="EWL742"/>
      <c r="EWM742"/>
      <c r="EWN742"/>
      <c r="EWO742"/>
      <c r="EWP742"/>
      <c r="EWQ742"/>
      <c r="EWR742"/>
      <c r="EWS742"/>
      <c r="EWT742"/>
      <c r="EWU742"/>
      <c r="EWV742"/>
      <c r="EWW742"/>
      <c r="EWX742"/>
      <c r="EWY742"/>
      <c r="EWZ742"/>
      <c r="EXA742"/>
      <c r="EXB742"/>
      <c r="EXC742"/>
      <c r="EXD742"/>
      <c r="EXE742"/>
      <c r="EXF742"/>
      <c r="EXG742"/>
      <c r="EXH742"/>
      <c r="EXI742"/>
      <c r="EXJ742"/>
      <c r="EXK742"/>
      <c r="EXL742"/>
      <c r="EXM742"/>
      <c r="EXN742"/>
      <c r="EXO742"/>
      <c r="EXP742"/>
      <c r="EXQ742"/>
      <c r="EXR742"/>
      <c r="EXS742"/>
      <c r="EXT742"/>
      <c r="EXU742"/>
      <c r="EXV742"/>
      <c r="EXW742"/>
      <c r="EXX742"/>
      <c r="EXY742"/>
      <c r="EXZ742"/>
      <c r="EYA742"/>
      <c r="EYB742"/>
      <c r="EYC742"/>
      <c r="EYD742"/>
      <c r="EYE742"/>
      <c r="EYF742"/>
      <c r="EYG742"/>
      <c r="EYH742"/>
      <c r="EYI742"/>
      <c r="EYJ742"/>
      <c r="EYK742"/>
      <c r="EYL742"/>
      <c r="EYM742"/>
      <c r="EYN742"/>
      <c r="EYO742"/>
      <c r="EYP742"/>
      <c r="EYQ742"/>
      <c r="EYR742"/>
      <c r="EYS742"/>
      <c r="EYT742"/>
      <c r="EYU742"/>
      <c r="EYV742"/>
      <c r="EYW742"/>
      <c r="EYX742"/>
      <c r="EYY742"/>
      <c r="EYZ742"/>
      <c r="EZA742"/>
      <c r="EZB742"/>
      <c r="EZC742"/>
      <c r="EZD742"/>
      <c r="EZE742"/>
      <c r="EZF742"/>
      <c r="EZG742"/>
      <c r="EZH742"/>
      <c r="EZI742"/>
      <c r="EZJ742"/>
      <c r="EZK742"/>
      <c r="EZL742"/>
      <c r="EZM742"/>
      <c r="EZN742"/>
      <c r="EZO742"/>
      <c r="EZP742"/>
      <c r="EZQ742"/>
      <c r="EZR742"/>
      <c r="EZS742"/>
      <c r="EZT742"/>
      <c r="EZU742"/>
      <c r="EZV742"/>
      <c r="EZW742"/>
      <c r="EZX742"/>
      <c r="EZY742"/>
      <c r="EZZ742"/>
      <c r="FAA742"/>
      <c r="FAB742"/>
      <c r="FAC742"/>
      <c r="FAD742"/>
      <c r="FAE742"/>
      <c r="FAF742"/>
      <c r="FAG742"/>
      <c r="FAH742"/>
      <c r="FAI742"/>
      <c r="FAJ742"/>
      <c r="FAK742"/>
      <c r="FAL742"/>
      <c r="FAM742"/>
      <c r="FAN742"/>
      <c r="FAO742"/>
      <c r="FAP742"/>
      <c r="FAQ742"/>
      <c r="FAR742"/>
      <c r="FAS742"/>
      <c r="FAT742"/>
      <c r="FAU742"/>
      <c r="FAV742"/>
      <c r="FAW742"/>
      <c r="FAX742"/>
      <c r="FAY742"/>
      <c r="FAZ742"/>
      <c r="FBA742"/>
      <c r="FBB742"/>
      <c r="FBC742"/>
      <c r="FBD742"/>
      <c r="FBE742"/>
      <c r="FBF742"/>
      <c r="FBG742"/>
      <c r="FBH742"/>
      <c r="FBI742"/>
      <c r="FBJ742"/>
      <c r="FBK742"/>
      <c r="FBL742"/>
      <c r="FBM742"/>
      <c r="FBN742"/>
      <c r="FBO742"/>
      <c r="FBP742"/>
      <c r="FBQ742"/>
      <c r="FBR742"/>
      <c r="FBS742"/>
      <c r="FBT742"/>
      <c r="FBU742"/>
      <c r="FBV742"/>
      <c r="FBW742"/>
      <c r="FBX742"/>
      <c r="FBY742"/>
      <c r="FBZ742"/>
      <c r="FCA742"/>
      <c r="FCB742"/>
      <c r="FCC742"/>
      <c r="FCD742"/>
      <c r="FCE742"/>
      <c r="FCF742"/>
      <c r="FCG742"/>
      <c r="FCH742"/>
      <c r="FCI742"/>
      <c r="FCJ742"/>
      <c r="FCK742"/>
      <c r="FCL742"/>
      <c r="FCM742"/>
      <c r="FCN742"/>
      <c r="FCO742"/>
      <c r="FCP742"/>
      <c r="FCQ742"/>
      <c r="FCR742"/>
      <c r="FCS742"/>
      <c r="FCT742"/>
      <c r="FCU742"/>
      <c r="FCV742"/>
      <c r="FCW742"/>
      <c r="FCX742"/>
      <c r="FCY742"/>
      <c r="FCZ742"/>
      <c r="FDA742"/>
      <c r="FDB742"/>
      <c r="FDC742"/>
      <c r="FDD742"/>
      <c r="FDE742"/>
      <c r="FDF742"/>
      <c r="FDG742"/>
      <c r="FDH742"/>
      <c r="FDI742"/>
      <c r="FDJ742"/>
      <c r="FDK742"/>
      <c r="FDL742"/>
      <c r="FDM742"/>
      <c r="FDN742"/>
      <c r="FDO742"/>
      <c r="FDP742"/>
      <c r="FDQ742"/>
      <c r="FDR742"/>
      <c r="FDS742"/>
      <c r="FDT742"/>
      <c r="FDU742"/>
      <c r="FDV742"/>
      <c r="FDW742"/>
      <c r="FDX742"/>
      <c r="FDY742"/>
      <c r="FDZ742"/>
      <c r="FEA742"/>
      <c r="FEB742"/>
      <c r="FEC742"/>
      <c r="FED742"/>
      <c r="FEE742"/>
      <c r="FEF742"/>
      <c r="FEG742"/>
      <c r="FEH742"/>
      <c r="FEI742"/>
      <c r="FEJ742"/>
      <c r="FEK742"/>
      <c r="FEL742"/>
      <c r="FEM742"/>
      <c r="FEN742"/>
      <c r="FEO742"/>
      <c r="FEP742"/>
      <c r="FEQ742"/>
      <c r="FER742"/>
      <c r="FES742"/>
      <c r="FET742"/>
      <c r="FEU742"/>
      <c r="FEV742"/>
      <c r="FEW742"/>
      <c r="FEX742"/>
      <c r="FEY742"/>
      <c r="FEZ742"/>
      <c r="FFA742"/>
      <c r="FFB742"/>
      <c r="FFC742"/>
      <c r="FFD742"/>
      <c r="FFE742"/>
      <c r="FFF742"/>
      <c r="FFG742"/>
      <c r="FFH742"/>
      <c r="FFI742"/>
      <c r="FFJ742"/>
      <c r="FFK742"/>
      <c r="FFL742"/>
      <c r="FFM742"/>
      <c r="FFN742"/>
      <c r="FFO742"/>
      <c r="FFP742"/>
      <c r="FFQ742"/>
      <c r="FFR742"/>
      <c r="FFS742"/>
      <c r="FFT742"/>
      <c r="FFU742"/>
      <c r="FFV742"/>
      <c r="FFW742"/>
      <c r="FFX742"/>
      <c r="FFY742"/>
      <c r="FFZ742"/>
      <c r="FGA742"/>
      <c r="FGB742"/>
      <c r="FGC742"/>
      <c r="FGD742"/>
      <c r="FGE742"/>
      <c r="FGF742"/>
      <c r="FGG742"/>
      <c r="FGH742"/>
      <c r="FGI742"/>
      <c r="FGJ742"/>
      <c r="FGK742"/>
      <c r="FGL742"/>
      <c r="FGM742"/>
      <c r="FGN742"/>
      <c r="FGO742"/>
      <c r="FGP742"/>
      <c r="FGQ742"/>
      <c r="FGR742"/>
      <c r="FGS742"/>
      <c r="FGT742"/>
      <c r="FGU742"/>
      <c r="FGV742"/>
      <c r="FGW742"/>
      <c r="FGX742"/>
      <c r="FGY742"/>
      <c r="FGZ742"/>
      <c r="FHA742"/>
      <c r="FHB742"/>
      <c r="FHC742"/>
      <c r="FHD742"/>
      <c r="FHE742"/>
      <c r="FHF742"/>
      <c r="FHG742"/>
      <c r="FHH742"/>
      <c r="FHI742"/>
      <c r="FHJ742"/>
      <c r="FHK742"/>
      <c r="FHL742"/>
      <c r="FHM742"/>
      <c r="FHN742"/>
      <c r="FHO742"/>
      <c r="FHP742"/>
      <c r="FHQ742"/>
      <c r="FHR742"/>
      <c r="FHS742"/>
      <c r="FHT742"/>
      <c r="FHU742"/>
      <c r="FHV742"/>
      <c r="FHW742"/>
      <c r="FHX742"/>
      <c r="FHY742"/>
      <c r="FHZ742"/>
      <c r="FIA742"/>
      <c r="FIB742"/>
      <c r="FIC742"/>
      <c r="FID742"/>
      <c r="FIE742"/>
      <c r="FIF742"/>
      <c r="FIG742"/>
      <c r="FIH742"/>
      <c r="FII742"/>
      <c r="FIJ742"/>
      <c r="FIK742"/>
      <c r="FIL742"/>
      <c r="FIM742"/>
      <c r="FIN742"/>
      <c r="FIO742"/>
      <c r="FIP742"/>
      <c r="FIQ742"/>
      <c r="FIR742"/>
      <c r="FIS742"/>
      <c r="FIT742"/>
      <c r="FIU742"/>
      <c r="FIV742"/>
      <c r="FIW742"/>
      <c r="FIX742"/>
      <c r="FIY742"/>
      <c r="FIZ742"/>
      <c r="FJA742"/>
      <c r="FJB742"/>
      <c r="FJC742"/>
      <c r="FJD742"/>
      <c r="FJE742"/>
      <c r="FJF742"/>
      <c r="FJG742"/>
      <c r="FJH742"/>
      <c r="FJI742"/>
      <c r="FJJ742"/>
      <c r="FJK742"/>
      <c r="FJL742"/>
      <c r="FJM742"/>
      <c r="FJN742"/>
      <c r="FJO742"/>
      <c r="FJP742"/>
      <c r="FJQ742"/>
      <c r="FJR742"/>
      <c r="FJS742"/>
      <c r="FJT742"/>
      <c r="FJU742"/>
      <c r="FJV742"/>
      <c r="FJW742"/>
      <c r="FJX742"/>
      <c r="FJY742"/>
      <c r="FJZ742"/>
      <c r="FKA742"/>
      <c r="FKB742"/>
      <c r="FKC742"/>
      <c r="FKD742"/>
      <c r="FKE742"/>
      <c r="FKF742"/>
      <c r="FKG742"/>
      <c r="FKH742"/>
      <c r="FKI742"/>
      <c r="FKJ742"/>
      <c r="FKK742"/>
      <c r="FKL742"/>
      <c r="FKM742"/>
      <c r="FKN742"/>
      <c r="FKO742"/>
      <c r="FKP742"/>
      <c r="FKQ742"/>
      <c r="FKR742"/>
      <c r="FKS742"/>
      <c r="FKT742"/>
      <c r="FKU742"/>
      <c r="FKV742"/>
      <c r="FKW742"/>
      <c r="FKX742"/>
      <c r="FKY742"/>
      <c r="FKZ742"/>
      <c r="FLA742"/>
      <c r="FLB742"/>
      <c r="FLC742"/>
      <c r="FLD742"/>
      <c r="FLE742"/>
      <c r="FLF742"/>
      <c r="FLG742"/>
      <c r="FLH742"/>
      <c r="FLI742"/>
      <c r="FLJ742"/>
      <c r="FLK742"/>
      <c r="FLL742"/>
      <c r="FLM742"/>
      <c r="FLN742"/>
      <c r="FLO742"/>
      <c r="FLP742"/>
      <c r="FLQ742"/>
      <c r="FLR742"/>
      <c r="FLS742"/>
      <c r="FLT742"/>
      <c r="FLU742"/>
      <c r="FLV742"/>
      <c r="FLW742"/>
      <c r="FLX742"/>
      <c r="FLY742"/>
      <c r="FLZ742"/>
      <c r="FMA742"/>
      <c r="FMB742"/>
      <c r="FMC742"/>
      <c r="FMD742"/>
      <c r="FME742"/>
      <c r="FMF742"/>
      <c r="FMG742"/>
      <c r="FMH742"/>
      <c r="FMI742"/>
      <c r="FMJ742"/>
      <c r="FMK742"/>
      <c r="FML742"/>
      <c r="FMM742"/>
      <c r="FMN742"/>
      <c r="FMO742"/>
      <c r="FMP742"/>
      <c r="FMQ742"/>
      <c r="FMR742"/>
      <c r="FMS742"/>
      <c r="FMT742"/>
      <c r="FMU742"/>
      <c r="FMV742"/>
      <c r="FMW742"/>
      <c r="FMX742"/>
      <c r="FMY742"/>
      <c r="FMZ742"/>
      <c r="FNA742"/>
      <c r="FNB742"/>
      <c r="FNC742"/>
      <c r="FND742"/>
      <c r="FNE742"/>
      <c r="FNF742"/>
      <c r="FNG742"/>
      <c r="FNH742"/>
      <c r="FNI742"/>
      <c r="FNJ742"/>
      <c r="FNK742"/>
      <c r="FNL742"/>
      <c r="FNM742"/>
      <c r="FNN742"/>
      <c r="FNO742"/>
      <c r="FNP742"/>
      <c r="FNQ742"/>
      <c r="FNR742"/>
      <c r="FNS742"/>
      <c r="FNT742"/>
      <c r="FNU742"/>
      <c r="FNV742"/>
      <c r="FNW742"/>
      <c r="FNX742"/>
      <c r="FNY742"/>
      <c r="FNZ742"/>
      <c r="FOA742"/>
      <c r="FOB742"/>
      <c r="FOC742"/>
      <c r="FOD742"/>
      <c r="FOE742"/>
      <c r="FOF742"/>
      <c r="FOG742"/>
      <c r="FOH742"/>
      <c r="FOI742"/>
      <c r="FOJ742"/>
      <c r="FOK742"/>
      <c r="FOL742"/>
      <c r="FOM742"/>
      <c r="FON742"/>
      <c r="FOO742"/>
      <c r="FOP742"/>
      <c r="FOQ742"/>
      <c r="FOR742"/>
      <c r="FOS742"/>
      <c r="FOT742"/>
      <c r="FOU742"/>
      <c r="FOV742"/>
      <c r="FOW742"/>
      <c r="FOX742"/>
      <c r="FOY742"/>
      <c r="FOZ742"/>
      <c r="FPA742"/>
      <c r="FPB742"/>
      <c r="FPC742"/>
      <c r="FPD742"/>
      <c r="FPE742"/>
      <c r="FPF742"/>
      <c r="FPG742"/>
      <c r="FPH742"/>
      <c r="FPI742"/>
      <c r="FPJ742"/>
      <c r="FPK742"/>
      <c r="FPL742"/>
      <c r="FPM742"/>
      <c r="FPN742"/>
      <c r="FPO742"/>
      <c r="FPP742"/>
      <c r="FPQ742"/>
      <c r="FPR742"/>
      <c r="FPS742"/>
      <c r="FPT742"/>
      <c r="FPU742"/>
      <c r="FPV742"/>
      <c r="FPW742"/>
      <c r="FPX742"/>
      <c r="FPY742"/>
      <c r="FPZ742"/>
      <c r="FQA742"/>
      <c r="FQB742"/>
      <c r="FQC742"/>
      <c r="FQD742"/>
      <c r="FQE742"/>
      <c r="FQF742"/>
      <c r="FQG742"/>
      <c r="FQH742"/>
      <c r="FQI742"/>
      <c r="FQJ742"/>
      <c r="FQK742"/>
      <c r="FQL742"/>
      <c r="FQM742"/>
      <c r="FQN742"/>
      <c r="FQO742"/>
      <c r="FQP742"/>
      <c r="FQQ742"/>
      <c r="FQR742"/>
      <c r="FQS742"/>
      <c r="FQT742"/>
      <c r="FQU742"/>
      <c r="FQV742"/>
      <c r="FQW742"/>
      <c r="FQX742"/>
      <c r="FQY742"/>
      <c r="FQZ742"/>
      <c r="FRA742"/>
      <c r="FRB742"/>
      <c r="FRC742"/>
      <c r="FRD742"/>
      <c r="FRE742"/>
      <c r="FRF742"/>
      <c r="FRG742"/>
      <c r="FRH742"/>
      <c r="FRI742"/>
      <c r="FRJ742"/>
      <c r="FRK742"/>
      <c r="FRL742"/>
      <c r="FRM742"/>
      <c r="FRN742"/>
      <c r="FRO742"/>
      <c r="FRP742"/>
      <c r="FRQ742"/>
      <c r="FRR742"/>
      <c r="FRS742"/>
      <c r="FRT742"/>
      <c r="FRU742"/>
      <c r="FRV742"/>
      <c r="FRW742"/>
      <c r="FRX742"/>
      <c r="FRY742"/>
      <c r="FRZ742"/>
      <c r="FSA742"/>
      <c r="FSB742"/>
      <c r="FSC742"/>
      <c r="FSD742"/>
      <c r="FSE742"/>
      <c r="FSF742"/>
      <c r="FSG742"/>
      <c r="FSH742"/>
      <c r="FSI742"/>
      <c r="FSJ742"/>
      <c r="FSK742"/>
      <c r="FSL742"/>
      <c r="FSM742"/>
      <c r="FSN742"/>
      <c r="FSO742"/>
      <c r="FSP742"/>
      <c r="FSQ742"/>
      <c r="FSR742"/>
      <c r="FSS742"/>
      <c r="FST742"/>
      <c r="FSU742"/>
      <c r="FSV742"/>
      <c r="FSW742"/>
      <c r="FSX742"/>
      <c r="FSY742"/>
      <c r="FSZ742"/>
      <c r="FTA742"/>
      <c r="FTB742"/>
      <c r="FTC742"/>
      <c r="FTD742"/>
      <c r="FTE742"/>
      <c r="FTF742"/>
      <c r="FTG742"/>
      <c r="FTH742"/>
      <c r="FTI742"/>
      <c r="FTJ742"/>
      <c r="FTK742"/>
      <c r="FTL742"/>
      <c r="FTM742"/>
      <c r="FTN742"/>
      <c r="FTO742"/>
      <c r="FTP742"/>
      <c r="FTQ742"/>
      <c r="FTR742"/>
      <c r="FTS742"/>
      <c r="FTT742"/>
      <c r="FTU742"/>
      <c r="FTV742"/>
      <c r="FTW742"/>
      <c r="FTX742"/>
      <c r="FTY742"/>
      <c r="FTZ742"/>
      <c r="FUA742"/>
      <c r="FUB742"/>
      <c r="FUC742"/>
      <c r="FUD742"/>
      <c r="FUE742"/>
      <c r="FUF742"/>
      <c r="FUG742"/>
      <c r="FUH742"/>
      <c r="FUI742"/>
      <c r="FUJ742"/>
      <c r="FUK742"/>
      <c r="FUL742"/>
      <c r="FUM742"/>
      <c r="FUN742"/>
      <c r="FUO742"/>
      <c r="FUP742"/>
      <c r="FUQ742"/>
      <c r="FUR742"/>
      <c r="FUS742"/>
      <c r="FUT742"/>
      <c r="FUU742"/>
      <c r="FUV742"/>
      <c r="FUW742"/>
      <c r="FUX742"/>
      <c r="FUY742"/>
      <c r="FUZ742"/>
      <c r="FVA742"/>
      <c r="FVB742"/>
      <c r="FVC742"/>
      <c r="FVD742"/>
      <c r="FVE742"/>
      <c r="FVF742"/>
      <c r="FVG742"/>
      <c r="FVH742"/>
      <c r="FVI742"/>
      <c r="FVJ742"/>
      <c r="FVK742"/>
      <c r="FVL742"/>
      <c r="FVM742"/>
      <c r="FVN742"/>
      <c r="FVO742"/>
      <c r="FVP742"/>
      <c r="FVQ742"/>
      <c r="FVR742"/>
      <c r="FVS742"/>
      <c r="FVT742"/>
      <c r="FVU742"/>
      <c r="FVV742"/>
      <c r="FVW742"/>
      <c r="FVX742"/>
      <c r="FVY742"/>
      <c r="FVZ742"/>
      <c r="FWA742"/>
      <c r="FWB742"/>
      <c r="FWC742"/>
      <c r="FWD742"/>
      <c r="FWE742"/>
      <c r="FWF742"/>
      <c r="FWG742"/>
      <c r="FWH742"/>
      <c r="FWI742"/>
      <c r="FWJ742"/>
      <c r="FWK742"/>
      <c r="FWL742"/>
      <c r="FWM742"/>
      <c r="FWN742"/>
      <c r="FWO742"/>
      <c r="FWP742"/>
      <c r="FWQ742"/>
      <c r="FWR742"/>
      <c r="FWS742"/>
      <c r="FWT742"/>
      <c r="FWU742"/>
      <c r="FWV742"/>
      <c r="FWW742"/>
      <c r="FWX742"/>
      <c r="FWY742"/>
      <c r="FWZ742"/>
      <c r="FXA742"/>
      <c r="FXB742"/>
      <c r="FXC742"/>
      <c r="FXD742"/>
      <c r="FXE742"/>
      <c r="FXF742"/>
      <c r="FXG742"/>
      <c r="FXH742"/>
      <c r="FXI742"/>
      <c r="FXJ742"/>
      <c r="FXK742"/>
      <c r="FXL742"/>
      <c r="FXM742"/>
      <c r="FXN742"/>
      <c r="FXO742"/>
      <c r="FXP742"/>
      <c r="FXQ742"/>
      <c r="FXR742"/>
      <c r="FXS742"/>
      <c r="FXT742"/>
      <c r="FXU742"/>
      <c r="FXV742"/>
      <c r="FXW742"/>
      <c r="FXX742"/>
      <c r="FXY742"/>
      <c r="FXZ742"/>
      <c r="FYA742"/>
      <c r="FYB742"/>
      <c r="FYC742"/>
      <c r="FYD742"/>
      <c r="FYE742"/>
      <c r="FYF742"/>
      <c r="FYG742"/>
      <c r="FYH742"/>
      <c r="FYI742"/>
      <c r="FYJ742"/>
      <c r="FYK742"/>
      <c r="FYL742"/>
      <c r="FYM742"/>
      <c r="FYN742"/>
      <c r="FYO742"/>
      <c r="FYP742"/>
      <c r="FYQ742"/>
      <c r="FYR742"/>
      <c r="FYS742"/>
      <c r="FYT742"/>
      <c r="FYU742"/>
      <c r="FYV742"/>
      <c r="FYW742"/>
      <c r="FYX742"/>
      <c r="FYY742"/>
      <c r="FYZ742"/>
      <c r="FZA742"/>
      <c r="FZB742"/>
      <c r="FZC742"/>
      <c r="FZD742"/>
      <c r="FZE742"/>
      <c r="FZF742"/>
      <c r="FZG742"/>
      <c r="FZH742"/>
      <c r="FZI742"/>
      <c r="FZJ742"/>
      <c r="FZK742"/>
      <c r="FZL742"/>
      <c r="FZM742"/>
      <c r="FZN742"/>
      <c r="FZO742"/>
      <c r="FZP742"/>
      <c r="FZQ742"/>
      <c r="FZR742"/>
      <c r="FZS742"/>
      <c r="FZT742"/>
      <c r="FZU742"/>
      <c r="FZV742"/>
      <c r="FZW742"/>
      <c r="FZX742"/>
      <c r="FZY742"/>
      <c r="FZZ742"/>
      <c r="GAA742"/>
      <c r="GAB742"/>
      <c r="GAC742"/>
      <c r="GAD742"/>
      <c r="GAE742"/>
      <c r="GAF742"/>
      <c r="GAG742"/>
      <c r="GAH742"/>
      <c r="GAI742"/>
      <c r="GAJ742"/>
      <c r="GAK742"/>
      <c r="GAL742"/>
      <c r="GAM742"/>
      <c r="GAN742"/>
      <c r="GAO742"/>
      <c r="GAP742"/>
      <c r="GAQ742"/>
      <c r="GAR742"/>
      <c r="GAS742"/>
      <c r="GAT742"/>
      <c r="GAU742"/>
      <c r="GAV742"/>
      <c r="GAW742"/>
      <c r="GAX742"/>
      <c r="GAY742"/>
      <c r="GAZ742"/>
      <c r="GBA742"/>
      <c r="GBB742"/>
      <c r="GBC742"/>
      <c r="GBD742"/>
      <c r="GBE742"/>
      <c r="GBF742"/>
      <c r="GBG742"/>
      <c r="GBH742"/>
      <c r="GBI742"/>
      <c r="GBJ742"/>
      <c r="GBK742"/>
      <c r="GBL742"/>
      <c r="GBM742"/>
      <c r="GBN742"/>
      <c r="GBO742"/>
      <c r="GBP742"/>
      <c r="GBQ742"/>
      <c r="GBR742"/>
      <c r="GBS742"/>
      <c r="GBT742"/>
      <c r="GBU742"/>
      <c r="GBV742"/>
      <c r="GBW742"/>
      <c r="GBX742"/>
      <c r="GBY742"/>
      <c r="GBZ742"/>
      <c r="GCA742"/>
      <c r="GCB742"/>
      <c r="GCC742"/>
      <c r="GCD742"/>
      <c r="GCE742"/>
      <c r="GCF742"/>
      <c r="GCG742"/>
      <c r="GCH742"/>
      <c r="GCI742"/>
      <c r="GCJ742"/>
      <c r="GCK742"/>
      <c r="GCL742"/>
      <c r="GCM742"/>
      <c r="GCN742"/>
      <c r="GCO742"/>
      <c r="GCP742"/>
      <c r="GCQ742"/>
      <c r="GCR742"/>
      <c r="GCS742"/>
      <c r="GCT742"/>
      <c r="GCU742"/>
      <c r="GCV742"/>
      <c r="GCW742"/>
      <c r="GCX742"/>
      <c r="GCY742"/>
      <c r="GCZ742"/>
      <c r="GDA742"/>
      <c r="GDB742"/>
      <c r="GDC742"/>
      <c r="GDD742"/>
      <c r="GDE742"/>
      <c r="GDF742"/>
      <c r="GDG742"/>
      <c r="GDH742"/>
      <c r="GDI742"/>
      <c r="GDJ742"/>
      <c r="GDK742"/>
      <c r="GDL742"/>
      <c r="GDM742"/>
      <c r="GDN742"/>
      <c r="GDO742"/>
      <c r="GDP742"/>
      <c r="GDQ742"/>
      <c r="GDR742"/>
      <c r="GDS742"/>
      <c r="GDT742"/>
      <c r="GDU742"/>
      <c r="GDV742"/>
      <c r="GDW742"/>
      <c r="GDX742"/>
      <c r="GDY742"/>
      <c r="GDZ742"/>
      <c r="GEA742"/>
      <c r="GEB742"/>
      <c r="GEC742"/>
      <c r="GED742"/>
      <c r="GEE742"/>
      <c r="GEF742"/>
      <c r="GEG742"/>
      <c r="GEH742"/>
      <c r="GEI742"/>
      <c r="GEJ742"/>
      <c r="GEK742"/>
      <c r="GEL742"/>
      <c r="GEM742"/>
      <c r="GEN742"/>
      <c r="GEO742"/>
      <c r="GEP742"/>
      <c r="GEQ742"/>
      <c r="GER742"/>
      <c r="GES742"/>
      <c r="GET742"/>
      <c r="GEU742"/>
      <c r="GEV742"/>
      <c r="GEW742"/>
      <c r="GEX742"/>
      <c r="GEY742"/>
      <c r="GEZ742"/>
      <c r="GFA742"/>
      <c r="GFB742"/>
      <c r="GFC742"/>
      <c r="GFD742"/>
      <c r="GFE742"/>
      <c r="GFF742"/>
      <c r="GFG742"/>
      <c r="GFH742"/>
      <c r="GFI742"/>
      <c r="GFJ742"/>
      <c r="GFK742"/>
      <c r="GFL742"/>
      <c r="GFM742"/>
      <c r="GFN742"/>
      <c r="GFO742"/>
      <c r="GFP742"/>
      <c r="GFQ742"/>
      <c r="GFR742"/>
      <c r="GFS742"/>
      <c r="GFT742"/>
      <c r="GFU742"/>
      <c r="GFV742"/>
      <c r="GFW742"/>
      <c r="GFX742"/>
      <c r="GFY742"/>
      <c r="GFZ742"/>
      <c r="GGA742"/>
      <c r="GGB742"/>
      <c r="GGC742"/>
      <c r="GGD742"/>
      <c r="GGE742"/>
      <c r="GGF742"/>
      <c r="GGG742"/>
      <c r="GGH742"/>
      <c r="GGI742"/>
      <c r="GGJ742"/>
      <c r="GGK742"/>
      <c r="GGL742"/>
      <c r="GGM742"/>
      <c r="GGN742"/>
      <c r="GGO742"/>
      <c r="GGP742"/>
      <c r="GGQ742"/>
      <c r="GGR742"/>
      <c r="GGS742"/>
      <c r="GGT742"/>
      <c r="GGU742"/>
      <c r="GGV742"/>
      <c r="GGW742"/>
      <c r="GGX742"/>
      <c r="GGY742"/>
      <c r="GGZ742"/>
      <c r="GHA742"/>
      <c r="GHB742"/>
      <c r="GHC742"/>
      <c r="GHD742"/>
      <c r="GHE742"/>
      <c r="GHF742"/>
      <c r="GHG742"/>
      <c r="GHH742"/>
      <c r="GHI742"/>
      <c r="GHJ742"/>
      <c r="GHK742"/>
      <c r="GHL742"/>
      <c r="GHM742"/>
      <c r="GHN742"/>
      <c r="GHO742"/>
      <c r="GHP742"/>
      <c r="GHQ742"/>
      <c r="GHR742"/>
      <c r="GHS742"/>
      <c r="GHT742"/>
      <c r="GHU742"/>
      <c r="GHV742"/>
      <c r="GHW742"/>
      <c r="GHX742"/>
      <c r="GHY742"/>
      <c r="GHZ742"/>
      <c r="GIA742"/>
      <c r="GIB742"/>
      <c r="GIC742"/>
      <c r="GID742"/>
      <c r="GIE742"/>
      <c r="GIF742"/>
      <c r="GIG742"/>
      <c r="GIH742"/>
      <c r="GII742"/>
      <c r="GIJ742"/>
      <c r="GIK742"/>
      <c r="GIL742"/>
      <c r="GIM742"/>
      <c r="GIN742"/>
      <c r="GIO742"/>
      <c r="GIP742"/>
      <c r="GIQ742"/>
      <c r="GIR742"/>
      <c r="GIS742"/>
      <c r="GIT742"/>
      <c r="GIU742"/>
      <c r="GIV742"/>
      <c r="GIW742"/>
      <c r="GIX742"/>
      <c r="GIY742"/>
      <c r="GIZ742"/>
      <c r="GJA742"/>
      <c r="GJB742"/>
      <c r="GJC742"/>
      <c r="GJD742"/>
      <c r="GJE742"/>
      <c r="GJF742"/>
      <c r="GJG742"/>
      <c r="GJH742"/>
      <c r="GJI742"/>
      <c r="GJJ742"/>
      <c r="GJK742"/>
      <c r="GJL742"/>
      <c r="GJM742"/>
      <c r="GJN742"/>
      <c r="GJO742"/>
      <c r="GJP742"/>
      <c r="GJQ742"/>
      <c r="GJR742"/>
      <c r="GJS742"/>
      <c r="GJT742"/>
      <c r="GJU742"/>
      <c r="GJV742"/>
      <c r="GJW742"/>
      <c r="GJX742"/>
      <c r="GJY742"/>
      <c r="GJZ742"/>
      <c r="GKA742"/>
      <c r="GKB742"/>
      <c r="GKC742"/>
      <c r="GKD742"/>
      <c r="GKE742"/>
      <c r="GKF742"/>
      <c r="GKG742"/>
      <c r="GKH742"/>
      <c r="GKI742"/>
      <c r="GKJ742"/>
      <c r="GKK742"/>
      <c r="GKL742"/>
      <c r="GKM742"/>
      <c r="GKN742"/>
      <c r="GKO742"/>
      <c r="GKP742"/>
      <c r="GKQ742"/>
      <c r="GKR742"/>
      <c r="GKS742"/>
      <c r="GKT742"/>
      <c r="GKU742"/>
      <c r="GKV742"/>
      <c r="GKW742"/>
      <c r="GKX742"/>
      <c r="GKY742"/>
      <c r="GKZ742"/>
      <c r="GLA742"/>
      <c r="GLB742"/>
      <c r="GLC742"/>
      <c r="GLD742"/>
      <c r="GLE742"/>
      <c r="GLF742"/>
      <c r="GLG742"/>
      <c r="GLH742"/>
      <c r="GLI742"/>
      <c r="GLJ742"/>
      <c r="GLK742"/>
      <c r="GLL742"/>
      <c r="GLM742"/>
      <c r="GLN742"/>
      <c r="GLO742"/>
      <c r="GLP742"/>
      <c r="GLQ742"/>
      <c r="GLR742"/>
      <c r="GLS742"/>
      <c r="GLT742"/>
      <c r="GLU742"/>
      <c r="GLV742"/>
      <c r="GLW742"/>
      <c r="GLX742"/>
      <c r="GLY742"/>
      <c r="GLZ742"/>
      <c r="GMA742"/>
      <c r="GMB742"/>
      <c r="GMC742"/>
      <c r="GMD742"/>
      <c r="GME742"/>
      <c r="GMF742"/>
      <c r="GMG742"/>
      <c r="GMH742"/>
      <c r="GMI742"/>
      <c r="GMJ742"/>
      <c r="GMK742"/>
      <c r="GML742"/>
      <c r="GMM742"/>
      <c r="GMN742"/>
      <c r="GMO742"/>
      <c r="GMP742"/>
      <c r="GMQ742"/>
      <c r="GMR742"/>
      <c r="GMS742"/>
      <c r="GMT742"/>
      <c r="GMU742"/>
      <c r="GMV742"/>
      <c r="GMW742"/>
      <c r="GMX742"/>
      <c r="GMY742"/>
      <c r="GMZ742"/>
      <c r="GNA742"/>
      <c r="GNB742"/>
      <c r="GNC742"/>
      <c r="GND742"/>
      <c r="GNE742"/>
      <c r="GNF742"/>
      <c r="GNG742"/>
      <c r="GNH742"/>
      <c r="GNI742"/>
      <c r="GNJ742"/>
      <c r="GNK742"/>
      <c r="GNL742"/>
      <c r="GNM742"/>
      <c r="GNN742"/>
      <c r="GNO742"/>
      <c r="GNP742"/>
      <c r="GNQ742"/>
      <c r="GNR742"/>
      <c r="GNS742"/>
      <c r="GNT742"/>
      <c r="GNU742"/>
      <c r="GNV742"/>
      <c r="GNW742"/>
      <c r="GNX742"/>
      <c r="GNY742"/>
      <c r="GNZ742"/>
      <c r="GOA742"/>
      <c r="GOB742"/>
      <c r="GOC742"/>
      <c r="GOD742"/>
      <c r="GOE742"/>
      <c r="GOF742"/>
      <c r="GOG742"/>
      <c r="GOH742"/>
      <c r="GOI742"/>
      <c r="GOJ742"/>
      <c r="GOK742"/>
      <c r="GOL742"/>
      <c r="GOM742"/>
      <c r="GON742"/>
      <c r="GOO742"/>
      <c r="GOP742"/>
      <c r="GOQ742"/>
      <c r="GOR742"/>
      <c r="GOS742"/>
      <c r="GOT742"/>
      <c r="GOU742"/>
      <c r="GOV742"/>
      <c r="GOW742"/>
      <c r="GOX742"/>
      <c r="GOY742"/>
      <c r="GOZ742"/>
      <c r="GPA742"/>
      <c r="GPB742"/>
      <c r="GPC742"/>
      <c r="GPD742"/>
      <c r="GPE742"/>
      <c r="GPF742"/>
      <c r="GPG742"/>
      <c r="GPH742"/>
      <c r="GPI742"/>
      <c r="GPJ742"/>
      <c r="GPK742"/>
      <c r="GPL742"/>
      <c r="GPM742"/>
      <c r="GPN742"/>
      <c r="GPO742"/>
      <c r="GPP742"/>
      <c r="GPQ742"/>
      <c r="GPR742"/>
      <c r="GPS742"/>
      <c r="GPT742"/>
      <c r="GPU742"/>
      <c r="GPV742"/>
      <c r="GPW742"/>
      <c r="GPX742"/>
      <c r="GPY742"/>
      <c r="GPZ742"/>
      <c r="GQA742"/>
      <c r="GQB742"/>
      <c r="GQC742"/>
      <c r="GQD742"/>
      <c r="GQE742"/>
      <c r="GQF742"/>
      <c r="GQG742"/>
      <c r="GQH742"/>
      <c r="GQI742"/>
      <c r="GQJ742"/>
      <c r="GQK742"/>
      <c r="GQL742"/>
      <c r="GQM742"/>
      <c r="GQN742"/>
      <c r="GQO742"/>
      <c r="GQP742"/>
      <c r="GQQ742"/>
      <c r="GQR742"/>
      <c r="GQS742"/>
      <c r="GQT742"/>
      <c r="GQU742"/>
      <c r="GQV742"/>
      <c r="GQW742"/>
      <c r="GQX742"/>
      <c r="GQY742"/>
      <c r="GQZ742"/>
      <c r="GRA742"/>
      <c r="GRB742"/>
      <c r="GRC742"/>
      <c r="GRD742"/>
      <c r="GRE742"/>
      <c r="GRF742"/>
      <c r="GRG742"/>
      <c r="GRH742"/>
      <c r="GRI742"/>
      <c r="GRJ742"/>
      <c r="GRK742"/>
      <c r="GRL742"/>
      <c r="GRM742"/>
      <c r="GRN742"/>
      <c r="GRO742"/>
      <c r="GRP742"/>
      <c r="GRQ742"/>
      <c r="GRR742"/>
      <c r="GRS742"/>
      <c r="GRT742"/>
      <c r="GRU742"/>
      <c r="GRV742"/>
      <c r="GRW742"/>
      <c r="GRX742"/>
      <c r="GRY742"/>
      <c r="GRZ742"/>
      <c r="GSA742"/>
      <c r="GSB742"/>
      <c r="GSC742"/>
      <c r="GSD742"/>
      <c r="GSE742"/>
      <c r="GSF742"/>
      <c r="GSG742"/>
      <c r="GSH742"/>
      <c r="GSI742"/>
      <c r="GSJ742"/>
      <c r="GSK742"/>
      <c r="GSL742"/>
      <c r="GSM742"/>
      <c r="GSN742"/>
      <c r="GSO742"/>
      <c r="GSP742"/>
      <c r="GSQ742"/>
      <c r="GSR742"/>
      <c r="GSS742"/>
      <c r="GST742"/>
      <c r="GSU742"/>
      <c r="GSV742"/>
      <c r="GSW742"/>
      <c r="GSX742"/>
      <c r="GSY742"/>
      <c r="GSZ742"/>
      <c r="GTA742"/>
      <c r="GTB742"/>
      <c r="GTC742"/>
      <c r="GTD742"/>
      <c r="GTE742"/>
      <c r="GTF742"/>
      <c r="GTG742"/>
      <c r="GTH742"/>
      <c r="GTI742"/>
      <c r="GTJ742"/>
      <c r="GTK742"/>
      <c r="GTL742"/>
      <c r="GTM742"/>
      <c r="GTN742"/>
      <c r="GTO742"/>
      <c r="GTP742"/>
      <c r="GTQ742"/>
      <c r="GTR742"/>
      <c r="GTS742"/>
      <c r="GTT742"/>
      <c r="GTU742"/>
      <c r="GTV742"/>
      <c r="GTW742"/>
      <c r="GTX742"/>
      <c r="GTY742"/>
      <c r="GTZ742"/>
      <c r="GUA742"/>
      <c r="GUB742"/>
      <c r="GUC742"/>
      <c r="GUD742"/>
      <c r="GUE742"/>
      <c r="GUF742"/>
      <c r="GUG742"/>
      <c r="GUH742"/>
      <c r="GUI742"/>
      <c r="GUJ742"/>
      <c r="GUK742"/>
      <c r="GUL742"/>
      <c r="GUM742"/>
      <c r="GUN742"/>
      <c r="GUO742"/>
      <c r="GUP742"/>
      <c r="GUQ742"/>
      <c r="GUR742"/>
      <c r="GUS742"/>
      <c r="GUT742"/>
      <c r="GUU742"/>
      <c r="GUV742"/>
      <c r="GUW742"/>
      <c r="GUX742"/>
      <c r="GUY742"/>
      <c r="GUZ742"/>
      <c r="GVA742"/>
      <c r="GVB742"/>
      <c r="GVC742"/>
      <c r="GVD742"/>
      <c r="GVE742"/>
      <c r="GVF742"/>
      <c r="GVG742"/>
      <c r="GVH742"/>
      <c r="GVI742"/>
      <c r="GVJ742"/>
      <c r="GVK742"/>
      <c r="GVL742"/>
      <c r="GVM742"/>
      <c r="GVN742"/>
      <c r="GVO742"/>
      <c r="GVP742"/>
      <c r="GVQ742"/>
      <c r="GVR742"/>
      <c r="GVS742"/>
      <c r="GVT742"/>
      <c r="GVU742"/>
      <c r="GVV742"/>
      <c r="GVW742"/>
      <c r="GVX742"/>
      <c r="GVY742"/>
      <c r="GVZ742"/>
      <c r="GWA742"/>
      <c r="GWB742"/>
      <c r="GWC742"/>
      <c r="GWD742"/>
      <c r="GWE742"/>
      <c r="GWF742"/>
      <c r="GWG742"/>
      <c r="GWH742"/>
      <c r="GWI742"/>
      <c r="GWJ742"/>
      <c r="GWK742"/>
      <c r="GWL742"/>
      <c r="GWM742"/>
      <c r="GWN742"/>
      <c r="GWO742"/>
      <c r="GWP742"/>
      <c r="GWQ742"/>
      <c r="GWR742"/>
      <c r="GWS742"/>
      <c r="GWT742"/>
      <c r="GWU742"/>
      <c r="GWV742"/>
      <c r="GWW742"/>
      <c r="GWX742"/>
      <c r="GWY742"/>
      <c r="GWZ742"/>
      <c r="GXA742"/>
      <c r="GXB742"/>
      <c r="GXC742"/>
      <c r="GXD742"/>
      <c r="GXE742"/>
      <c r="GXF742"/>
      <c r="GXG742"/>
      <c r="GXH742"/>
      <c r="GXI742"/>
      <c r="GXJ742"/>
      <c r="GXK742"/>
      <c r="GXL742"/>
      <c r="GXM742"/>
      <c r="GXN742"/>
      <c r="GXO742"/>
      <c r="GXP742"/>
      <c r="GXQ742"/>
      <c r="GXR742"/>
      <c r="GXS742"/>
      <c r="GXT742"/>
      <c r="GXU742"/>
      <c r="GXV742"/>
      <c r="GXW742"/>
      <c r="GXX742"/>
      <c r="GXY742"/>
      <c r="GXZ742"/>
      <c r="GYA742"/>
      <c r="GYB742"/>
      <c r="GYC742"/>
      <c r="GYD742"/>
      <c r="GYE742"/>
      <c r="GYF742"/>
      <c r="GYG742"/>
      <c r="GYH742"/>
      <c r="GYI742"/>
      <c r="GYJ742"/>
      <c r="GYK742"/>
      <c r="GYL742"/>
      <c r="GYM742"/>
      <c r="GYN742"/>
      <c r="GYO742"/>
      <c r="GYP742"/>
      <c r="GYQ742"/>
      <c r="GYR742"/>
      <c r="GYS742"/>
      <c r="GYT742"/>
      <c r="GYU742"/>
      <c r="GYV742"/>
      <c r="GYW742"/>
      <c r="GYX742"/>
      <c r="GYY742"/>
      <c r="GYZ742"/>
      <c r="GZA742"/>
      <c r="GZB742"/>
      <c r="GZC742"/>
      <c r="GZD742"/>
      <c r="GZE742"/>
      <c r="GZF742"/>
      <c r="GZG742"/>
      <c r="GZH742"/>
      <c r="GZI742"/>
      <c r="GZJ742"/>
      <c r="GZK742"/>
      <c r="GZL742"/>
      <c r="GZM742"/>
      <c r="GZN742"/>
      <c r="GZO742"/>
      <c r="GZP742"/>
      <c r="GZQ742"/>
      <c r="GZR742"/>
      <c r="GZS742"/>
      <c r="GZT742"/>
      <c r="GZU742"/>
      <c r="GZV742"/>
      <c r="GZW742"/>
      <c r="GZX742"/>
      <c r="GZY742"/>
      <c r="GZZ742"/>
      <c r="HAA742"/>
      <c r="HAB742"/>
      <c r="HAC742"/>
      <c r="HAD742"/>
      <c r="HAE742"/>
      <c r="HAF742"/>
      <c r="HAG742"/>
      <c r="HAH742"/>
      <c r="HAI742"/>
      <c r="HAJ742"/>
      <c r="HAK742"/>
      <c r="HAL742"/>
      <c r="HAM742"/>
      <c r="HAN742"/>
      <c r="HAO742"/>
      <c r="HAP742"/>
      <c r="HAQ742"/>
      <c r="HAR742"/>
      <c r="HAS742"/>
      <c r="HAT742"/>
      <c r="HAU742"/>
      <c r="HAV742"/>
      <c r="HAW742"/>
      <c r="HAX742"/>
      <c r="HAY742"/>
      <c r="HAZ742"/>
      <c r="HBA742"/>
      <c r="HBB742"/>
      <c r="HBC742"/>
      <c r="HBD742"/>
      <c r="HBE742"/>
      <c r="HBF742"/>
      <c r="HBG742"/>
      <c r="HBH742"/>
      <c r="HBI742"/>
      <c r="HBJ742"/>
      <c r="HBK742"/>
      <c r="HBL742"/>
      <c r="HBM742"/>
      <c r="HBN742"/>
      <c r="HBO742"/>
      <c r="HBP742"/>
      <c r="HBQ742"/>
      <c r="HBR742"/>
      <c r="HBS742"/>
      <c r="HBT742"/>
      <c r="HBU742"/>
      <c r="HBV742"/>
      <c r="HBW742"/>
      <c r="HBX742"/>
      <c r="HBY742"/>
      <c r="HBZ742"/>
      <c r="HCA742"/>
      <c r="HCB742"/>
      <c r="HCC742"/>
      <c r="HCD742"/>
      <c r="HCE742"/>
      <c r="HCF742"/>
      <c r="HCG742"/>
      <c r="HCH742"/>
      <c r="HCI742"/>
      <c r="HCJ742"/>
      <c r="HCK742"/>
      <c r="HCL742"/>
      <c r="HCM742"/>
      <c r="HCN742"/>
      <c r="HCO742"/>
      <c r="HCP742"/>
      <c r="HCQ742"/>
      <c r="HCR742"/>
      <c r="HCS742"/>
      <c r="HCT742"/>
      <c r="HCU742"/>
      <c r="HCV742"/>
      <c r="HCW742"/>
      <c r="HCX742"/>
      <c r="HCY742"/>
      <c r="HCZ742"/>
      <c r="HDA742"/>
      <c r="HDB742"/>
      <c r="HDC742"/>
      <c r="HDD742"/>
      <c r="HDE742"/>
      <c r="HDF742"/>
      <c r="HDG742"/>
      <c r="HDH742"/>
      <c r="HDI742"/>
      <c r="HDJ742"/>
      <c r="HDK742"/>
      <c r="HDL742"/>
      <c r="HDM742"/>
      <c r="HDN742"/>
      <c r="HDO742"/>
      <c r="HDP742"/>
      <c r="HDQ742"/>
      <c r="HDR742"/>
      <c r="HDS742"/>
      <c r="HDT742"/>
      <c r="HDU742"/>
      <c r="HDV742"/>
      <c r="HDW742"/>
      <c r="HDX742"/>
      <c r="HDY742"/>
      <c r="HDZ742"/>
      <c r="HEA742"/>
      <c r="HEB742"/>
      <c r="HEC742"/>
      <c r="HED742"/>
      <c r="HEE742"/>
      <c r="HEF742"/>
      <c r="HEG742"/>
      <c r="HEH742"/>
      <c r="HEI742"/>
      <c r="HEJ742"/>
      <c r="HEK742"/>
      <c r="HEL742"/>
      <c r="HEM742"/>
      <c r="HEN742"/>
      <c r="HEO742"/>
      <c r="HEP742"/>
      <c r="HEQ742"/>
      <c r="HER742"/>
      <c r="HES742"/>
      <c r="HET742"/>
      <c r="HEU742"/>
      <c r="HEV742"/>
      <c r="HEW742"/>
      <c r="HEX742"/>
      <c r="HEY742"/>
      <c r="HEZ742"/>
      <c r="HFA742"/>
      <c r="HFB742"/>
      <c r="HFC742"/>
      <c r="HFD742"/>
      <c r="HFE742"/>
      <c r="HFF742"/>
      <c r="HFG742"/>
      <c r="HFH742"/>
      <c r="HFI742"/>
      <c r="HFJ742"/>
      <c r="HFK742"/>
      <c r="HFL742"/>
      <c r="HFM742"/>
      <c r="HFN742"/>
      <c r="HFO742"/>
      <c r="HFP742"/>
      <c r="HFQ742"/>
      <c r="HFR742"/>
      <c r="HFS742"/>
      <c r="HFT742"/>
      <c r="HFU742"/>
      <c r="HFV742"/>
      <c r="HFW742"/>
      <c r="HFX742"/>
      <c r="HFY742"/>
      <c r="HFZ742"/>
      <c r="HGA742"/>
      <c r="HGB742"/>
      <c r="HGC742"/>
      <c r="HGD742"/>
      <c r="HGE742"/>
      <c r="HGF742"/>
      <c r="HGG742"/>
      <c r="HGH742"/>
      <c r="HGI742"/>
      <c r="HGJ742"/>
      <c r="HGK742"/>
      <c r="HGL742"/>
      <c r="HGM742"/>
      <c r="HGN742"/>
      <c r="HGO742"/>
      <c r="HGP742"/>
      <c r="HGQ742"/>
      <c r="HGR742"/>
      <c r="HGS742"/>
      <c r="HGT742"/>
      <c r="HGU742"/>
      <c r="HGV742"/>
      <c r="HGW742"/>
      <c r="HGX742"/>
      <c r="HGY742"/>
      <c r="HGZ742"/>
      <c r="HHA742"/>
      <c r="HHB742"/>
      <c r="HHC742"/>
      <c r="HHD742"/>
      <c r="HHE742"/>
      <c r="HHF742"/>
      <c r="HHG742"/>
      <c r="HHH742"/>
      <c r="HHI742"/>
      <c r="HHJ742"/>
      <c r="HHK742"/>
      <c r="HHL742"/>
      <c r="HHM742"/>
      <c r="HHN742"/>
      <c r="HHO742"/>
      <c r="HHP742"/>
      <c r="HHQ742"/>
      <c r="HHR742"/>
      <c r="HHS742"/>
      <c r="HHT742"/>
      <c r="HHU742"/>
      <c r="HHV742"/>
      <c r="HHW742"/>
      <c r="HHX742"/>
      <c r="HHY742"/>
      <c r="HHZ742"/>
      <c r="HIA742"/>
      <c r="HIB742"/>
      <c r="HIC742"/>
      <c r="HID742"/>
      <c r="HIE742"/>
      <c r="HIF742"/>
      <c r="HIG742"/>
      <c r="HIH742"/>
      <c r="HII742"/>
      <c r="HIJ742"/>
      <c r="HIK742"/>
      <c r="HIL742"/>
      <c r="HIM742"/>
      <c r="HIN742"/>
      <c r="HIO742"/>
      <c r="HIP742"/>
      <c r="HIQ742"/>
      <c r="HIR742"/>
      <c r="HIS742"/>
      <c r="HIT742"/>
      <c r="HIU742"/>
      <c r="HIV742"/>
      <c r="HIW742"/>
      <c r="HIX742"/>
      <c r="HIY742"/>
      <c r="HIZ742"/>
      <c r="HJA742"/>
      <c r="HJB742"/>
      <c r="HJC742"/>
      <c r="HJD742"/>
      <c r="HJE742"/>
      <c r="HJF742"/>
      <c r="HJG742"/>
      <c r="HJH742"/>
      <c r="HJI742"/>
      <c r="HJJ742"/>
      <c r="HJK742"/>
      <c r="HJL742"/>
      <c r="HJM742"/>
      <c r="HJN742"/>
      <c r="HJO742"/>
      <c r="HJP742"/>
      <c r="HJQ742"/>
      <c r="HJR742"/>
      <c r="HJS742"/>
      <c r="HJT742"/>
      <c r="HJU742"/>
      <c r="HJV742"/>
      <c r="HJW742"/>
      <c r="HJX742"/>
      <c r="HJY742"/>
      <c r="HJZ742"/>
      <c r="HKA742"/>
      <c r="HKB742"/>
      <c r="HKC742"/>
      <c r="HKD742"/>
      <c r="HKE742"/>
      <c r="HKF742"/>
      <c r="HKG742"/>
      <c r="HKH742"/>
      <c r="HKI742"/>
      <c r="HKJ742"/>
      <c r="HKK742"/>
      <c r="HKL742"/>
      <c r="HKM742"/>
      <c r="HKN742"/>
      <c r="HKO742"/>
      <c r="HKP742"/>
      <c r="HKQ742"/>
      <c r="HKR742"/>
      <c r="HKS742"/>
      <c r="HKT742"/>
      <c r="HKU742"/>
      <c r="HKV742"/>
      <c r="HKW742"/>
      <c r="HKX742"/>
      <c r="HKY742"/>
      <c r="HKZ742"/>
      <c r="HLA742"/>
      <c r="HLB742"/>
      <c r="HLC742"/>
      <c r="HLD742"/>
      <c r="HLE742"/>
      <c r="HLF742"/>
      <c r="HLG742"/>
      <c r="HLH742"/>
      <c r="HLI742"/>
      <c r="HLJ742"/>
      <c r="HLK742"/>
      <c r="HLL742"/>
      <c r="HLM742"/>
      <c r="HLN742"/>
      <c r="HLO742"/>
      <c r="HLP742"/>
      <c r="HLQ742"/>
      <c r="HLR742"/>
      <c r="HLS742"/>
      <c r="HLT742"/>
      <c r="HLU742"/>
      <c r="HLV742"/>
      <c r="HLW742"/>
      <c r="HLX742"/>
      <c r="HLY742"/>
      <c r="HLZ742"/>
      <c r="HMA742"/>
      <c r="HMB742"/>
      <c r="HMC742"/>
      <c r="HMD742"/>
      <c r="HME742"/>
      <c r="HMF742"/>
      <c r="HMG742"/>
      <c r="HMH742"/>
      <c r="HMI742"/>
      <c r="HMJ742"/>
      <c r="HMK742"/>
      <c r="HML742"/>
      <c r="HMM742"/>
      <c r="HMN742"/>
      <c r="HMO742"/>
      <c r="HMP742"/>
      <c r="HMQ742"/>
      <c r="HMR742"/>
      <c r="HMS742"/>
      <c r="HMT742"/>
      <c r="HMU742"/>
      <c r="HMV742"/>
      <c r="HMW742"/>
      <c r="HMX742"/>
      <c r="HMY742"/>
      <c r="HMZ742"/>
      <c r="HNA742"/>
      <c r="HNB742"/>
      <c r="HNC742"/>
      <c r="HND742"/>
      <c r="HNE742"/>
      <c r="HNF742"/>
      <c r="HNG742"/>
      <c r="HNH742"/>
      <c r="HNI742"/>
      <c r="HNJ742"/>
      <c r="HNK742"/>
      <c r="HNL742"/>
      <c r="HNM742"/>
      <c r="HNN742"/>
      <c r="HNO742"/>
      <c r="HNP742"/>
      <c r="HNQ742"/>
      <c r="HNR742"/>
      <c r="HNS742"/>
      <c r="HNT742"/>
      <c r="HNU742"/>
      <c r="HNV742"/>
      <c r="HNW742"/>
      <c r="HNX742"/>
      <c r="HNY742"/>
      <c r="HNZ742"/>
      <c r="HOA742"/>
      <c r="HOB742"/>
      <c r="HOC742"/>
      <c r="HOD742"/>
      <c r="HOE742"/>
      <c r="HOF742"/>
      <c r="HOG742"/>
      <c r="HOH742"/>
      <c r="HOI742"/>
      <c r="HOJ742"/>
      <c r="HOK742"/>
      <c r="HOL742"/>
      <c r="HOM742"/>
      <c r="HON742"/>
      <c r="HOO742"/>
      <c r="HOP742"/>
      <c r="HOQ742"/>
      <c r="HOR742"/>
      <c r="HOS742"/>
      <c r="HOT742"/>
      <c r="HOU742"/>
      <c r="HOV742"/>
      <c r="HOW742"/>
      <c r="HOX742"/>
      <c r="HOY742"/>
      <c r="HOZ742"/>
      <c r="HPA742"/>
      <c r="HPB742"/>
      <c r="HPC742"/>
      <c r="HPD742"/>
      <c r="HPE742"/>
      <c r="HPF742"/>
      <c r="HPG742"/>
      <c r="HPH742"/>
      <c r="HPI742"/>
      <c r="HPJ742"/>
      <c r="HPK742"/>
      <c r="HPL742"/>
      <c r="HPM742"/>
      <c r="HPN742"/>
      <c r="HPO742"/>
      <c r="HPP742"/>
      <c r="HPQ742"/>
      <c r="HPR742"/>
      <c r="HPS742"/>
      <c r="HPT742"/>
      <c r="HPU742"/>
      <c r="HPV742"/>
      <c r="HPW742"/>
      <c r="HPX742"/>
      <c r="HPY742"/>
      <c r="HPZ742"/>
      <c r="HQA742"/>
      <c r="HQB742"/>
      <c r="HQC742"/>
      <c r="HQD742"/>
      <c r="HQE742"/>
      <c r="HQF742"/>
      <c r="HQG742"/>
      <c r="HQH742"/>
      <c r="HQI742"/>
      <c r="HQJ742"/>
      <c r="HQK742"/>
      <c r="HQL742"/>
      <c r="HQM742"/>
      <c r="HQN742"/>
      <c r="HQO742"/>
      <c r="HQP742"/>
      <c r="HQQ742"/>
      <c r="HQR742"/>
      <c r="HQS742"/>
      <c r="HQT742"/>
      <c r="HQU742"/>
      <c r="HQV742"/>
      <c r="HQW742"/>
      <c r="HQX742"/>
      <c r="HQY742"/>
      <c r="HQZ742"/>
      <c r="HRA742"/>
      <c r="HRB742"/>
      <c r="HRC742"/>
      <c r="HRD742"/>
      <c r="HRE742"/>
      <c r="HRF742"/>
      <c r="HRG742"/>
      <c r="HRH742"/>
      <c r="HRI742"/>
      <c r="HRJ742"/>
      <c r="HRK742"/>
      <c r="HRL742"/>
      <c r="HRM742"/>
      <c r="HRN742"/>
      <c r="HRO742"/>
      <c r="HRP742"/>
      <c r="HRQ742"/>
      <c r="HRR742"/>
      <c r="HRS742"/>
      <c r="HRT742"/>
      <c r="HRU742"/>
      <c r="HRV742"/>
      <c r="HRW742"/>
      <c r="HRX742"/>
      <c r="HRY742"/>
      <c r="HRZ742"/>
      <c r="HSA742"/>
      <c r="HSB742"/>
      <c r="HSC742"/>
      <c r="HSD742"/>
      <c r="HSE742"/>
      <c r="HSF742"/>
      <c r="HSG742"/>
      <c r="HSH742"/>
      <c r="HSI742"/>
      <c r="HSJ742"/>
      <c r="HSK742"/>
      <c r="HSL742"/>
      <c r="HSM742"/>
      <c r="HSN742"/>
      <c r="HSO742"/>
      <c r="HSP742"/>
      <c r="HSQ742"/>
      <c r="HSR742"/>
      <c r="HSS742"/>
      <c r="HST742"/>
      <c r="HSU742"/>
      <c r="HSV742"/>
      <c r="HSW742"/>
      <c r="HSX742"/>
      <c r="HSY742"/>
      <c r="HSZ742"/>
      <c r="HTA742"/>
      <c r="HTB742"/>
      <c r="HTC742"/>
      <c r="HTD742"/>
      <c r="HTE742"/>
      <c r="HTF742"/>
      <c r="HTG742"/>
      <c r="HTH742"/>
      <c r="HTI742"/>
      <c r="HTJ742"/>
      <c r="HTK742"/>
      <c r="HTL742"/>
      <c r="HTM742"/>
      <c r="HTN742"/>
      <c r="HTO742"/>
      <c r="HTP742"/>
      <c r="HTQ742"/>
      <c r="HTR742"/>
      <c r="HTS742"/>
      <c r="HTT742"/>
      <c r="HTU742"/>
      <c r="HTV742"/>
      <c r="HTW742"/>
      <c r="HTX742"/>
      <c r="HTY742"/>
      <c r="HTZ742"/>
      <c r="HUA742"/>
      <c r="HUB742"/>
      <c r="HUC742"/>
      <c r="HUD742"/>
      <c r="HUE742"/>
      <c r="HUF742"/>
      <c r="HUG742"/>
      <c r="HUH742"/>
      <c r="HUI742"/>
      <c r="HUJ742"/>
      <c r="HUK742"/>
      <c r="HUL742"/>
      <c r="HUM742"/>
      <c r="HUN742"/>
      <c r="HUO742"/>
      <c r="HUP742"/>
      <c r="HUQ742"/>
      <c r="HUR742"/>
      <c r="HUS742"/>
      <c r="HUT742"/>
      <c r="HUU742"/>
      <c r="HUV742"/>
      <c r="HUW742"/>
      <c r="HUX742"/>
      <c r="HUY742"/>
      <c r="HUZ742"/>
      <c r="HVA742"/>
      <c r="HVB742"/>
      <c r="HVC742"/>
      <c r="HVD742"/>
      <c r="HVE742"/>
      <c r="HVF742"/>
      <c r="HVG742"/>
      <c r="HVH742"/>
      <c r="HVI742"/>
      <c r="HVJ742"/>
      <c r="HVK742"/>
      <c r="HVL742"/>
      <c r="HVM742"/>
      <c r="HVN742"/>
      <c r="HVO742"/>
      <c r="HVP742"/>
      <c r="HVQ742"/>
      <c r="HVR742"/>
      <c r="HVS742"/>
      <c r="HVT742"/>
      <c r="HVU742"/>
      <c r="HVV742"/>
      <c r="HVW742"/>
      <c r="HVX742"/>
      <c r="HVY742"/>
      <c r="HVZ742"/>
      <c r="HWA742"/>
      <c r="HWB742"/>
      <c r="HWC742"/>
      <c r="HWD742"/>
      <c r="HWE742"/>
      <c r="HWF742"/>
      <c r="HWG742"/>
      <c r="HWH742"/>
      <c r="HWI742"/>
      <c r="HWJ742"/>
      <c r="HWK742"/>
      <c r="HWL742"/>
      <c r="HWM742"/>
      <c r="HWN742"/>
      <c r="HWO742"/>
      <c r="HWP742"/>
      <c r="HWQ742"/>
      <c r="HWR742"/>
      <c r="HWS742"/>
      <c r="HWT742"/>
      <c r="HWU742"/>
      <c r="HWV742"/>
      <c r="HWW742"/>
      <c r="HWX742"/>
      <c r="HWY742"/>
      <c r="HWZ742"/>
      <c r="HXA742"/>
      <c r="HXB742"/>
      <c r="HXC742"/>
      <c r="HXD742"/>
      <c r="HXE742"/>
      <c r="HXF742"/>
      <c r="HXG742"/>
      <c r="HXH742"/>
      <c r="HXI742"/>
      <c r="HXJ742"/>
      <c r="HXK742"/>
      <c r="HXL742"/>
      <c r="HXM742"/>
      <c r="HXN742"/>
      <c r="HXO742"/>
      <c r="HXP742"/>
      <c r="HXQ742"/>
      <c r="HXR742"/>
      <c r="HXS742"/>
      <c r="HXT742"/>
      <c r="HXU742"/>
      <c r="HXV742"/>
      <c r="HXW742"/>
      <c r="HXX742"/>
      <c r="HXY742"/>
      <c r="HXZ742"/>
      <c r="HYA742"/>
      <c r="HYB742"/>
      <c r="HYC742"/>
      <c r="HYD742"/>
      <c r="HYE742"/>
      <c r="HYF742"/>
      <c r="HYG742"/>
      <c r="HYH742"/>
      <c r="HYI742"/>
      <c r="HYJ742"/>
      <c r="HYK742"/>
      <c r="HYL742"/>
      <c r="HYM742"/>
      <c r="HYN742"/>
      <c r="HYO742"/>
      <c r="HYP742"/>
      <c r="HYQ742"/>
      <c r="HYR742"/>
      <c r="HYS742"/>
      <c r="HYT742"/>
      <c r="HYU742"/>
      <c r="HYV742"/>
      <c r="HYW742"/>
      <c r="HYX742"/>
      <c r="HYY742"/>
      <c r="HYZ742"/>
      <c r="HZA742"/>
      <c r="HZB742"/>
      <c r="HZC742"/>
      <c r="HZD742"/>
      <c r="HZE742"/>
      <c r="HZF742"/>
      <c r="HZG742"/>
      <c r="HZH742"/>
      <c r="HZI742"/>
      <c r="HZJ742"/>
      <c r="HZK742"/>
      <c r="HZL742"/>
      <c r="HZM742"/>
      <c r="HZN742"/>
      <c r="HZO742"/>
      <c r="HZP742"/>
      <c r="HZQ742"/>
      <c r="HZR742"/>
      <c r="HZS742"/>
      <c r="HZT742"/>
      <c r="HZU742"/>
      <c r="HZV742"/>
      <c r="HZW742"/>
      <c r="HZX742"/>
      <c r="HZY742"/>
      <c r="HZZ742"/>
      <c r="IAA742"/>
      <c r="IAB742"/>
      <c r="IAC742"/>
      <c r="IAD742"/>
      <c r="IAE742"/>
      <c r="IAF742"/>
      <c r="IAG742"/>
      <c r="IAH742"/>
      <c r="IAI742"/>
      <c r="IAJ742"/>
      <c r="IAK742"/>
      <c r="IAL742"/>
      <c r="IAM742"/>
      <c r="IAN742"/>
      <c r="IAO742"/>
      <c r="IAP742"/>
      <c r="IAQ742"/>
      <c r="IAR742"/>
      <c r="IAS742"/>
      <c r="IAT742"/>
      <c r="IAU742"/>
      <c r="IAV742"/>
      <c r="IAW742"/>
      <c r="IAX742"/>
      <c r="IAY742"/>
      <c r="IAZ742"/>
      <c r="IBA742"/>
      <c r="IBB742"/>
      <c r="IBC742"/>
      <c r="IBD742"/>
      <c r="IBE742"/>
      <c r="IBF742"/>
      <c r="IBG742"/>
      <c r="IBH742"/>
      <c r="IBI742"/>
      <c r="IBJ742"/>
      <c r="IBK742"/>
      <c r="IBL742"/>
      <c r="IBM742"/>
      <c r="IBN742"/>
      <c r="IBO742"/>
      <c r="IBP742"/>
      <c r="IBQ742"/>
      <c r="IBR742"/>
      <c r="IBS742"/>
      <c r="IBT742"/>
      <c r="IBU742"/>
      <c r="IBV742"/>
      <c r="IBW742"/>
      <c r="IBX742"/>
      <c r="IBY742"/>
      <c r="IBZ742"/>
      <c r="ICA742"/>
      <c r="ICB742"/>
      <c r="ICC742"/>
      <c r="ICD742"/>
      <c r="ICE742"/>
      <c r="ICF742"/>
      <c r="ICG742"/>
      <c r="ICH742"/>
      <c r="ICI742"/>
      <c r="ICJ742"/>
      <c r="ICK742"/>
      <c r="ICL742"/>
      <c r="ICM742"/>
      <c r="ICN742"/>
      <c r="ICO742"/>
      <c r="ICP742"/>
      <c r="ICQ742"/>
      <c r="ICR742"/>
      <c r="ICS742"/>
      <c r="ICT742"/>
      <c r="ICU742"/>
      <c r="ICV742"/>
      <c r="ICW742"/>
      <c r="ICX742"/>
      <c r="ICY742"/>
      <c r="ICZ742"/>
      <c r="IDA742"/>
      <c r="IDB742"/>
      <c r="IDC742"/>
      <c r="IDD742"/>
      <c r="IDE742"/>
      <c r="IDF742"/>
      <c r="IDG742"/>
      <c r="IDH742"/>
      <c r="IDI742"/>
      <c r="IDJ742"/>
      <c r="IDK742"/>
      <c r="IDL742"/>
      <c r="IDM742"/>
      <c r="IDN742"/>
      <c r="IDO742"/>
      <c r="IDP742"/>
      <c r="IDQ742"/>
      <c r="IDR742"/>
      <c r="IDS742"/>
      <c r="IDT742"/>
      <c r="IDU742"/>
      <c r="IDV742"/>
      <c r="IDW742"/>
      <c r="IDX742"/>
      <c r="IDY742"/>
      <c r="IDZ742"/>
      <c r="IEA742"/>
      <c r="IEB742"/>
      <c r="IEC742"/>
      <c r="IED742"/>
      <c r="IEE742"/>
      <c r="IEF742"/>
      <c r="IEG742"/>
      <c r="IEH742"/>
      <c r="IEI742"/>
      <c r="IEJ742"/>
      <c r="IEK742"/>
      <c r="IEL742"/>
      <c r="IEM742"/>
      <c r="IEN742"/>
      <c r="IEO742"/>
      <c r="IEP742"/>
      <c r="IEQ742"/>
      <c r="IER742"/>
      <c r="IES742"/>
      <c r="IET742"/>
      <c r="IEU742"/>
      <c r="IEV742"/>
      <c r="IEW742"/>
      <c r="IEX742"/>
      <c r="IEY742"/>
      <c r="IEZ742"/>
      <c r="IFA742"/>
      <c r="IFB742"/>
      <c r="IFC742"/>
      <c r="IFD742"/>
      <c r="IFE742"/>
      <c r="IFF742"/>
      <c r="IFG742"/>
      <c r="IFH742"/>
      <c r="IFI742"/>
      <c r="IFJ742"/>
      <c r="IFK742"/>
      <c r="IFL742"/>
      <c r="IFM742"/>
      <c r="IFN742"/>
      <c r="IFO742"/>
      <c r="IFP742"/>
      <c r="IFQ742"/>
      <c r="IFR742"/>
      <c r="IFS742"/>
      <c r="IFT742"/>
      <c r="IFU742"/>
      <c r="IFV742"/>
      <c r="IFW742"/>
      <c r="IFX742"/>
      <c r="IFY742"/>
      <c r="IFZ742"/>
      <c r="IGA742"/>
      <c r="IGB742"/>
      <c r="IGC742"/>
      <c r="IGD742"/>
      <c r="IGE742"/>
      <c r="IGF742"/>
      <c r="IGG742"/>
      <c r="IGH742"/>
      <c r="IGI742"/>
      <c r="IGJ742"/>
      <c r="IGK742"/>
      <c r="IGL742"/>
      <c r="IGM742"/>
      <c r="IGN742"/>
      <c r="IGO742"/>
      <c r="IGP742"/>
      <c r="IGQ742"/>
      <c r="IGR742"/>
      <c r="IGS742"/>
      <c r="IGT742"/>
      <c r="IGU742"/>
      <c r="IGV742"/>
      <c r="IGW742"/>
      <c r="IGX742"/>
      <c r="IGY742"/>
      <c r="IGZ742"/>
      <c r="IHA742"/>
      <c r="IHB742"/>
      <c r="IHC742"/>
      <c r="IHD742"/>
      <c r="IHE742"/>
      <c r="IHF742"/>
      <c r="IHG742"/>
      <c r="IHH742"/>
      <c r="IHI742"/>
      <c r="IHJ742"/>
      <c r="IHK742"/>
      <c r="IHL742"/>
      <c r="IHM742"/>
      <c r="IHN742"/>
      <c r="IHO742"/>
      <c r="IHP742"/>
      <c r="IHQ742"/>
      <c r="IHR742"/>
      <c r="IHS742"/>
      <c r="IHT742"/>
      <c r="IHU742"/>
      <c r="IHV742"/>
      <c r="IHW742"/>
      <c r="IHX742"/>
      <c r="IHY742"/>
      <c r="IHZ742"/>
      <c r="IIA742"/>
      <c r="IIB742"/>
      <c r="IIC742"/>
      <c r="IID742"/>
      <c r="IIE742"/>
      <c r="IIF742"/>
      <c r="IIG742"/>
      <c r="IIH742"/>
      <c r="III742"/>
      <c r="IIJ742"/>
      <c r="IIK742"/>
      <c r="IIL742"/>
      <c r="IIM742"/>
      <c r="IIN742"/>
      <c r="IIO742"/>
      <c r="IIP742"/>
      <c r="IIQ742"/>
      <c r="IIR742"/>
      <c r="IIS742"/>
      <c r="IIT742"/>
      <c r="IIU742"/>
      <c r="IIV742"/>
      <c r="IIW742"/>
      <c r="IIX742"/>
      <c r="IIY742"/>
      <c r="IIZ742"/>
      <c r="IJA742"/>
      <c r="IJB742"/>
      <c r="IJC742"/>
      <c r="IJD742"/>
      <c r="IJE742"/>
      <c r="IJF742"/>
      <c r="IJG742"/>
      <c r="IJH742"/>
      <c r="IJI742"/>
      <c r="IJJ742"/>
      <c r="IJK742"/>
      <c r="IJL742"/>
      <c r="IJM742"/>
      <c r="IJN742"/>
      <c r="IJO742"/>
      <c r="IJP742"/>
      <c r="IJQ742"/>
      <c r="IJR742"/>
      <c r="IJS742"/>
      <c r="IJT742"/>
      <c r="IJU742"/>
      <c r="IJV742"/>
      <c r="IJW742"/>
      <c r="IJX742"/>
      <c r="IJY742"/>
      <c r="IJZ742"/>
      <c r="IKA742"/>
      <c r="IKB742"/>
      <c r="IKC742"/>
      <c r="IKD742"/>
      <c r="IKE742"/>
      <c r="IKF742"/>
      <c r="IKG742"/>
      <c r="IKH742"/>
      <c r="IKI742"/>
      <c r="IKJ742"/>
      <c r="IKK742"/>
      <c r="IKL742"/>
      <c r="IKM742"/>
      <c r="IKN742"/>
      <c r="IKO742"/>
      <c r="IKP742"/>
      <c r="IKQ742"/>
      <c r="IKR742"/>
      <c r="IKS742"/>
      <c r="IKT742"/>
      <c r="IKU742"/>
      <c r="IKV742"/>
      <c r="IKW742"/>
      <c r="IKX742"/>
      <c r="IKY742"/>
      <c r="IKZ742"/>
      <c r="ILA742"/>
      <c r="ILB742"/>
      <c r="ILC742"/>
      <c r="ILD742"/>
      <c r="ILE742"/>
      <c r="ILF742"/>
      <c r="ILG742"/>
      <c r="ILH742"/>
      <c r="ILI742"/>
      <c r="ILJ742"/>
      <c r="ILK742"/>
      <c r="ILL742"/>
      <c r="ILM742"/>
      <c r="ILN742"/>
      <c r="ILO742"/>
      <c r="ILP742"/>
      <c r="ILQ742"/>
      <c r="ILR742"/>
      <c r="ILS742"/>
      <c r="ILT742"/>
      <c r="ILU742"/>
      <c r="ILV742"/>
      <c r="ILW742"/>
      <c r="ILX742"/>
      <c r="ILY742"/>
      <c r="ILZ742"/>
      <c r="IMA742"/>
      <c r="IMB742"/>
      <c r="IMC742"/>
      <c r="IMD742"/>
      <c r="IME742"/>
      <c r="IMF742"/>
      <c r="IMG742"/>
      <c r="IMH742"/>
      <c r="IMI742"/>
      <c r="IMJ742"/>
      <c r="IMK742"/>
      <c r="IML742"/>
      <c r="IMM742"/>
      <c r="IMN742"/>
      <c r="IMO742"/>
      <c r="IMP742"/>
      <c r="IMQ742"/>
      <c r="IMR742"/>
      <c r="IMS742"/>
      <c r="IMT742"/>
      <c r="IMU742"/>
      <c r="IMV742"/>
      <c r="IMW742"/>
      <c r="IMX742"/>
      <c r="IMY742"/>
      <c r="IMZ742"/>
      <c r="INA742"/>
      <c r="INB742"/>
      <c r="INC742"/>
      <c r="IND742"/>
      <c r="INE742"/>
      <c r="INF742"/>
      <c r="ING742"/>
      <c r="INH742"/>
      <c r="INI742"/>
      <c r="INJ742"/>
      <c r="INK742"/>
      <c r="INL742"/>
      <c r="INM742"/>
      <c r="INN742"/>
      <c r="INO742"/>
      <c r="INP742"/>
      <c r="INQ742"/>
      <c r="INR742"/>
      <c r="INS742"/>
      <c r="INT742"/>
      <c r="INU742"/>
      <c r="INV742"/>
      <c r="INW742"/>
      <c r="INX742"/>
      <c r="INY742"/>
      <c r="INZ742"/>
      <c r="IOA742"/>
      <c r="IOB742"/>
      <c r="IOC742"/>
      <c r="IOD742"/>
      <c r="IOE742"/>
      <c r="IOF742"/>
      <c r="IOG742"/>
      <c r="IOH742"/>
      <c r="IOI742"/>
      <c r="IOJ742"/>
      <c r="IOK742"/>
      <c r="IOL742"/>
      <c r="IOM742"/>
      <c r="ION742"/>
      <c r="IOO742"/>
      <c r="IOP742"/>
      <c r="IOQ742"/>
      <c r="IOR742"/>
      <c r="IOS742"/>
      <c r="IOT742"/>
      <c r="IOU742"/>
      <c r="IOV742"/>
      <c r="IOW742"/>
      <c r="IOX742"/>
      <c r="IOY742"/>
      <c r="IOZ742"/>
      <c r="IPA742"/>
      <c r="IPB742"/>
      <c r="IPC742"/>
      <c r="IPD742"/>
      <c r="IPE742"/>
      <c r="IPF742"/>
      <c r="IPG742"/>
      <c r="IPH742"/>
      <c r="IPI742"/>
      <c r="IPJ742"/>
      <c r="IPK742"/>
      <c r="IPL742"/>
      <c r="IPM742"/>
      <c r="IPN742"/>
      <c r="IPO742"/>
      <c r="IPP742"/>
      <c r="IPQ742"/>
      <c r="IPR742"/>
      <c r="IPS742"/>
      <c r="IPT742"/>
      <c r="IPU742"/>
      <c r="IPV742"/>
      <c r="IPW742"/>
      <c r="IPX742"/>
      <c r="IPY742"/>
      <c r="IPZ742"/>
      <c r="IQA742"/>
      <c r="IQB742"/>
      <c r="IQC742"/>
      <c r="IQD742"/>
      <c r="IQE742"/>
      <c r="IQF742"/>
      <c r="IQG742"/>
      <c r="IQH742"/>
      <c r="IQI742"/>
      <c r="IQJ742"/>
      <c r="IQK742"/>
      <c r="IQL742"/>
      <c r="IQM742"/>
      <c r="IQN742"/>
      <c r="IQO742"/>
      <c r="IQP742"/>
      <c r="IQQ742"/>
      <c r="IQR742"/>
      <c r="IQS742"/>
      <c r="IQT742"/>
      <c r="IQU742"/>
      <c r="IQV742"/>
      <c r="IQW742"/>
      <c r="IQX742"/>
      <c r="IQY742"/>
      <c r="IQZ742"/>
      <c r="IRA742"/>
      <c r="IRB742"/>
      <c r="IRC742"/>
      <c r="IRD742"/>
      <c r="IRE742"/>
      <c r="IRF742"/>
      <c r="IRG742"/>
      <c r="IRH742"/>
      <c r="IRI742"/>
      <c r="IRJ742"/>
      <c r="IRK742"/>
      <c r="IRL742"/>
      <c r="IRM742"/>
      <c r="IRN742"/>
      <c r="IRO742"/>
      <c r="IRP742"/>
      <c r="IRQ742"/>
      <c r="IRR742"/>
      <c r="IRS742"/>
      <c r="IRT742"/>
      <c r="IRU742"/>
      <c r="IRV742"/>
      <c r="IRW742"/>
      <c r="IRX742"/>
      <c r="IRY742"/>
      <c r="IRZ742"/>
      <c r="ISA742"/>
      <c r="ISB742"/>
      <c r="ISC742"/>
      <c r="ISD742"/>
      <c r="ISE742"/>
      <c r="ISF742"/>
      <c r="ISG742"/>
      <c r="ISH742"/>
      <c r="ISI742"/>
      <c r="ISJ742"/>
      <c r="ISK742"/>
      <c r="ISL742"/>
      <c r="ISM742"/>
      <c r="ISN742"/>
      <c r="ISO742"/>
      <c r="ISP742"/>
      <c r="ISQ742"/>
      <c r="ISR742"/>
      <c r="ISS742"/>
      <c r="IST742"/>
      <c r="ISU742"/>
      <c r="ISV742"/>
      <c r="ISW742"/>
      <c r="ISX742"/>
      <c r="ISY742"/>
      <c r="ISZ742"/>
      <c r="ITA742"/>
      <c r="ITB742"/>
      <c r="ITC742"/>
      <c r="ITD742"/>
      <c r="ITE742"/>
      <c r="ITF742"/>
      <c r="ITG742"/>
      <c r="ITH742"/>
      <c r="ITI742"/>
      <c r="ITJ742"/>
      <c r="ITK742"/>
      <c r="ITL742"/>
      <c r="ITM742"/>
      <c r="ITN742"/>
      <c r="ITO742"/>
      <c r="ITP742"/>
      <c r="ITQ742"/>
      <c r="ITR742"/>
      <c r="ITS742"/>
      <c r="ITT742"/>
      <c r="ITU742"/>
      <c r="ITV742"/>
      <c r="ITW742"/>
      <c r="ITX742"/>
      <c r="ITY742"/>
      <c r="ITZ742"/>
      <c r="IUA742"/>
      <c r="IUB742"/>
      <c r="IUC742"/>
      <c r="IUD742"/>
      <c r="IUE742"/>
      <c r="IUF742"/>
      <c r="IUG742"/>
      <c r="IUH742"/>
      <c r="IUI742"/>
      <c r="IUJ742"/>
      <c r="IUK742"/>
      <c r="IUL742"/>
      <c r="IUM742"/>
      <c r="IUN742"/>
      <c r="IUO742"/>
      <c r="IUP742"/>
      <c r="IUQ742"/>
      <c r="IUR742"/>
      <c r="IUS742"/>
      <c r="IUT742"/>
      <c r="IUU742"/>
      <c r="IUV742"/>
      <c r="IUW742"/>
      <c r="IUX742"/>
      <c r="IUY742"/>
      <c r="IUZ742"/>
      <c r="IVA742"/>
      <c r="IVB742"/>
      <c r="IVC742"/>
      <c r="IVD742"/>
      <c r="IVE742"/>
      <c r="IVF742"/>
      <c r="IVG742"/>
      <c r="IVH742"/>
      <c r="IVI742"/>
      <c r="IVJ742"/>
      <c r="IVK742"/>
      <c r="IVL742"/>
      <c r="IVM742"/>
      <c r="IVN742"/>
      <c r="IVO742"/>
      <c r="IVP742"/>
      <c r="IVQ742"/>
      <c r="IVR742"/>
      <c r="IVS742"/>
      <c r="IVT742"/>
      <c r="IVU742"/>
      <c r="IVV742"/>
      <c r="IVW742"/>
      <c r="IVX742"/>
      <c r="IVY742"/>
      <c r="IVZ742"/>
      <c r="IWA742"/>
      <c r="IWB742"/>
      <c r="IWC742"/>
      <c r="IWD742"/>
      <c r="IWE742"/>
      <c r="IWF742"/>
      <c r="IWG742"/>
      <c r="IWH742"/>
      <c r="IWI742"/>
      <c r="IWJ742"/>
      <c r="IWK742"/>
      <c r="IWL742"/>
      <c r="IWM742"/>
      <c r="IWN742"/>
      <c r="IWO742"/>
      <c r="IWP742"/>
      <c r="IWQ742"/>
      <c r="IWR742"/>
      <c r="IWS742"/>
      <c r="IWT742"/>
      <c r="IWU742"/>
      <c r="IWV742"/>
      <c r="IWW742"/>
      <c r="IWX742"/>
      <c r="IWY742"/>
      <c r="IWZ742"/>
      <c r="IXA742"/>
      <c r="IXB742"/>
      <c r="IXC742"/>
      <c r="IXD742"/>
      <c r="IXE742"/>
      <c r="IXF742"/>
      <c r="IXG742"/>
      <c r="IXH742"/>
      <c r="IXI742"/>
      <c r="IXJ742"/>
      <c r="IXK742"/>
      <c r="IXL742"/>
      <c r="IXM742"/>
      <c r="IXN742"/>
      <c r="IXO742"/>
      <c r="IXP742"/>
      <c r="IXQ742"/>
      <c r="IXR742"/>
      <c r="IXS742"/>
      <c r="IXT742"/>
      <c r="IXU742"/>
      <c r="IXV742"/>
      <c r="IXW742"/>
      <c r="IXX742"/>
      <c r="IXY742"/>
      <c r="IXZ742"/>
      <c r="IYA742"/>
      <c r="IYB742"/>
      <c r="IYC742"/>
      <c r="IYD742"/>
      <c r="IYE742"/>
      <c r="IYF742"/>
      <c r="IYG742"/>
      <c r="IYH742"/>
      <c r="IYI742"/>
      <c r="IYJ742"/>
      <c r="IYK742"/>
      <c r="IYL742"/>
      <c r="IYM742"/>
      <c r="IYN742"/>
      <c r="IYO742"/>
      <c r="IYP742"/>
      <c r="IYQ742"/>
      <c r="IYR742"/>
      <c r="IYS742"/>
      <c r="IYT742"/>
      <c r="IYU742"/>
      <c r="IYV742"/>
      <c r="IYW742"/>
      <c r="IYX742"/>
      <c r="IYY742"/>
      <c r="IYZ742"/>
      <c r="IZA742"/>
      <c r="IZB742"/>
      <c r="IZC742"/>
      <c r="IZD742"/>
      <c r="IZE742"/>
      <c r="IZF742"/>
      <c r="IZG742"/>
      <c r="IZH742"/>
      <c r="IZI742"/>
      <c r="IZJ742"/>
      <c r="IZK742"/>
      <c r="IZL742"/>
      <c r="IZM742"/>
      <c r="IZN742"/>
      <c r="IZO742"/>
      <c r="IZP742"/>
      <c r="IZQ742"/>
      <c r="IZR742"/>
      <c r="IZS742"/>
      <c r="IZT742"/>
      <c r="IZU742"/>
      <c r="IZV742"/>
      <c r="IZW742"/>
      <c r="IZX742"/>
      <c r="IZY742"/>
      <c r="IZZ742"/>
      <c r="JAA742"/>
      <c r="JAB742"/>
      <c r="JAC742"/>
      <c r="JAD742"/>
      <c r="JAE742"/>
      <c r="JAF742"/>
      <c r="JAG742"/>
      <c r="JAH742"/>
      <c r="JAI742"/>
      <c r="JAJ742"/>
      <c r="JAK742"/>
      <c r="JAL742"/>
      <c r="JAM742"/>
      <c r="JAN742"/>
      <c r="JAO742"/>
      <c r="JAP742"/>
      <c r="JAQ742"/>
      <c r="JAR742"/>
      <c r="JAS742"/>
      <c r="JAT742"/>
      <c r="JAU742"/>
      <c r="JAV742"/>
      <c r="JAW742"/>
      <c r="JAX742"/>
      <c r="JAY742"/>
      <c r="JAZ742"/>
      <c r="JBA742"/>
      <c r="JBB742"/>
      <c r="JBC742"/>
      <c r="JBD742"/>
      <c r="JBE742"/>
      <c r="JBF742"/>
      <c r="JBG742"/>
      <c r="JBH742"/>
      <c r="JBI742"/>
      <c r="JBJ742"/>
      <c r="JBK742"/>
      <c r="JBL742"/>
      <c r="JBM742"/>
      <c r="JBN742"/>
      <c r="JBO742"/>
      <c r="JBP742"/>
      <c r="JBQ742"/>
      <c r="JBR742"/>
      <c r="JBS742"/>
      <c r="JBT742"/>
      <c r="JBU742"/>
      <c r="JBV742"/>
      <c r="JBW742"/>
      <c r="JBX742"/>
      <c r="JBY742"/>
      <c r="JBZ742"/>
      <c r="JCA742"/>
      <c r="JCB742"/>
      <c r="JCC742"/>
      <c r="JCD742"/>
      <c r="JCE742"/>
      <c r="JCF742"/>
      <c r="JCG742"/>
      <c r="JCH742"/>
      <c r="JCI742"/>
      <c r="JCJ742"/>
      <c r="JCK742"/>
      <c r="JCL742"/>
      <c r="JCM742"/>
      <c r="JCN742"/>
      <c r="JCO742"/>
      <c r="JCP742"/>
      <c r="JCQ742"/>
      <c r="JCR742"/>
      <c r="JCS742"/>
      <c r="JCT742"/>
      <c r="JCU742"/>
      <c r="JCV742"/>
      <c r="JCW742"/>
      <c r="JCX742"/>
      <c r="JCY742"/>
      <c r="JCZ742"/>
      <c r="JDA742"/>
      <c r="JDB742"/>
      <c r="JDC742"/>
      <c r="JDD742"/>
      <c r="JDE742"/>
      <c r="JDF742"/>
      <c r="JDG742"/>
      <c r="JDH742"/>
      <c r="JDI742"/>
      <c r="JDJ742"/>
      <c r="JDK742"/>
      <c r="JDL742"/>
      <c r="JDM742"/>
      <c r="JDN742"/>
      <c r="JDO742"/>
      <c r="JDP742"/>
      <c r="JDQ742"/>
      <c r="JDR742"/>
      <c r="JDS742"/>
      <c r="JDT742"/>
      <c r="JDU742"/>
      <c r="JDV742"/>
      <c r="JDW742"/>
      <c r="JDX742"/>
      <c r="JDY742"/>
      <c r="JDZ742"/>
      <c r="JEA742"/>
      <c r="JEB742"/>
      <c r="JEC742"/>
      <c r="JED742"/>
      <c r="JEE742"/>
      <c r="JEF742"/>
      <c r="JEG742"/>
      <c r="JEH742"/>
      <c r="JEI742"/>
      <c r="JEJ742"/>
      <c r="JEK742"/>
      <c r="JEL742"/>
      <c r="JEM742"/>
      <c r="JEN742"/>
      <c r="JEO742"/>
      <c r="JEP742"/>
      <c r="JEQ742"/>
      <c r="JER742"/>
      <c r="JES742"/>
      <c r="JET742"/>
      <c r="JEU742"/>
      <c r="JEV742"/>
      <c r="JEW742"/>
      <c r="JEX742"/>
      <c r="JEY742"/>
      <c r="JEZ742"/>
      <c r="JFA742"/>
      <c r="JFB742"/>
      <c r="JFC742"/>
      <c r="JFD742"/>
      <c r="JFE742"/>
      <c r="JFF742"/>
      <c r="JFG742"/>
      <c r="JFH742"/>
      <c r="JFI742"/>
      <c r="JFJ742"/>
      <c r="JFK742"/>
      <c r="JFL742"/>
      <c r="JFM742"/>
      <c r="JFN742"/>
      <c r="JFO742"/>
      <c r="JFP742"/>
      <c r="JFQ742"/>
      <c r="JFR742"/>
      <c r="JFS742"/>
      <c r="JFT742"/>
      <c r="JFU742"/>
      <c r="JFV742"/>
      <c r="JFW742"/>
      <c r="JFX742"/>
      <c r="JFY742"/>
      <c r="JFZ742"/>
      <c r="JGA742"/>
      <c r="JGB742"/>
      <c r="JGC742"/>
      <c r="JGD742"/>
      <c r="JGE742"/>
      <c r="JGF742"/>
      <c r="JGG742"/>
      <c r="JGH742"/>
      <c r="JGI742"/>
      <c r="JGJ742"/>
      <c r="JGK742"/>
      <c r="JGL742"/>
      <c r="JGM742"/>
      <c r="JGN742"/>
      <c r="JGO742"/>
      <c r="JGP742"/>
      <c r="JGQ742"/>
      <c r="JGR742"/>
      <c r="JGS742"/>
      <c r="JGT742"/>
      <c r="JGU742"/>
      <c r="JGV742"/>
      <c r="JGW742"/>
      <c r="JGX742"/>
      <c r="JGY742"/>
      <c r="JGZ742"/>
      <c r="JHA742"/>
      <c r="JHB742"/>
      <c r="JHC742"/>
      <c r="JHD742"/>
      <c r="JHE742"/>
      <c r="JHF742"/>
      <c r="JHG742"/>
      <c r="JHH742"/>
      <c r="JHI742"/>
      <c r="JHJ742"/>
      <c r="JHK742"/>
      <c r="JHL742"/>
      <c r="JHM742"/>
      <c r="JHN742"/>
      <c r="JHO742"/>
      <c r="JHP742"/>
      <c r="JHQ742"/>
      <c r="JHR742"/>
      <c r="JHS742"/>
      <c r="JHT742"/>
      <c r="JHU742"/>
      <c r="JHV742"/>
      <c r="JHW742"/>
      <c r="JHX742"/>
      <c r="JHY742"/>
      <c r="JHZ742"/>
      <c r="JIA742"/>
      <c r="JIB742"/>
      <c r="JIC742"/>
      <c r="JID742"/>
      <c r="JIE742"/>
      <c r="JIF742"/>
      <c r="JIG742"/>
      <c r="JIH742"/>
      <c r="JII742"/>
      <c r="JIJ742"/>
      <c r="JIK742"/>
      <c r="JIL742"/>
      <c r="JIM742"/>
      <c r="JIN742"/>
      <c r="JIO742"/>
      <c r="JIP742"/>
      <c r="JIQ742"/>
      <c r="JIR742"/>
      <c r="JIS742"/>
      <c r="JIT742"/>
      <c r="JIU742"/>
      <c r="JIV742"/>
      <c r="JIW742"/>
      <c r="JIX742"/>
      <c r="JIY742"/>
      <c r="JIZ742"/>
      <c r="JJA742"/>
      <c r="JJB742"/>
      <c r="JJC742"/>
      <c r="JJD742"/>
      <c r="JJE742"/>
      <c r="JJF742"/>
      <c r="JJG742"/>
      <c r="JJH742"/>
      <c r="JJI742"/>
      <c r="JJJ742"/>
      <c r="JJK742"/>
      <c r="JJL742"/>
      <c r="JJM742"/>
      <c r="JJN742"/>
      <c r="JJO742"/>
      <c r="JJP742"/>
      <c r="JJQ742"/>
      <c r="JJR742"/>
      <c r="JJS742"/>
      <c r="JJT742"/>
      <c r="JJU742"/>
      <c r="JJV742"/>
      <c r="JJW742"/>
      <c r="JJX742"/>
      <c r="JJY742"/>
      <c r="JJZ742"/>
      <c r="JKA742"/>
      <c r="JKB742"/>
      <c r="JKC742"/>
      <c r="JKD742"/>
      <c r="JKE742"/>
      <c r="JKF742"/>
      <c r="JKG742"/>
      <c r="JKH742"/>
      <c r="JKI742"/>
      <c r="JKJ742"/>
      <c r="JKK742"/>
      <c r="JKL742"/>
      <c r="JKM742"/>
      <c r="JKN742"/>
      <c r="JKO742"/>
      <c r="JKP742"/>
      <c r="JKQ742"/>
      <c r="JKR742"/>
      <c r="JKS742"/>
      <c r="JKT742"/>
      <c r="JKU742"/>
      <c r="JKV742"/>
      <c r="JKW742"/>
      <c r="JKX742"/>
      <c r="JKY742"/>
      <c r="JKZ742"/>
      <c r="JLA742"/>
      <c r="JLB742"/>
      <c r="JLC742"/>
      <c r="JLD742"/>
      <c r="JLE742"/>
      <c r="JLF742"/>
      <c r="JLG742"/>
      <c r="JLH742"/>
      <c r="JLI742"/>
      <c r="JLJ742"/>
      <c r="JLK742"/>
      <c r="JLL742"/>
      <c r="JLM742"/>
      <c r="JLN742"/>
      <c r="JLO742"/>
      <c r="JLP742"/>
      <c r="JLQ742"/>
      <c r="JLR742"/>
      <c r="JLS742"/>
      <c r="JLT742"/>
      <c r="JLU742"/>
      <c r="JLV742"/>
      <c r="JLW742"/>
      <c r="JLX742"/>
      <c r="JLY742"/>
      <c r="JLZ742"/>
      <c r="JMA742"/>
      <c r="JMB742"/>
      <c r="JMC742"/>
      <c r="JMD742"/>
      <c r="JME742"/>
      <c r="JMF742"/>
      <c r="JMG742"/>
      <c r="JMH742"/>
      <c r="JMI742"/>
      <c r="JMJ742"/>
      <c r="JMK742"/>
      <c r="JML742"/>
      <c r="JMM742"/>
      <c r="JMN742"/>
      <c r="JMO742"/>
      <c r="JMP742"/>
      <c r="JMQ742"/>
      <c r="JMR742"/>
      <c r="JMS742"/>
      <c r="JMT742"/>
      <c r="JMU742"/>
      <c r="JMV742"/>
      <c r="JMW742"/>
      <c r="JMX742"/>
      <c r="JMY742"/>
      <c r="JMZ742"/>
      <c r="JNA742"/>
      <c r="JNB742"/>
      <c r="JNC742"/>
      <c r="JND742"/>
      <c r="JNE742"/>
      <c r="JNF742"/>
      <c r="JNG742"/>
      <c r="JNH742"/>
      <c r="JNI742"/>
      <c r="JNJ742"/>
      <c r="JNK742"/>
      <c r="JNL742"/>
      <c r="JNM742"/>
      <c r="JNN742"/>
      <c r="JNO742"/>
      <c r="JNP742"/>
      <c r="JNQ742"/>
      <c r="JNR742"/>
      <c r="JNS742"/>
      <c r="JNT742"/>
      <c r="JNU742"/>
      <c r="JNV742"/>
      <c r="JNW742"/>
      <c r="JNX742"/>
      <c r="JNY742"/>
      <c r="JNZ742"/>
      <c r="JOA742"/>
      <c r="JOB742"/>
      <c r="JOC742"/>
      <c r="JOD742"/>
      <c r="JOE742"/>
      <c r="JOF742"/>
      <c r="JOG742"/>
      <c r="JOH742"/>
      <c r="JOI742"/>
      <c r="JOJ742"/>
      <c r="JOK742"/>
      <c r="JOL742"/>
      <c r="JOM742"/>
      <c r="JON742"/>
      <c r="JOO742"/>
      <c r="JOP742"/>
      <c r="JOQ742"/>
      <c r="JOR742"/>
      <c r="JOS742"/>
      <c r="JOT742"/>
      <c r="JOU742"/>
      <c r="JOV742"/>
      <c r="JOW742"/>
      <c r="JOX742"/>
      <c r="JOY742"/>
      <c r="JOZ742"/>
      <c r="JPA742"/>
      <c r="JPB742"/>
      <c r="JPC742"/>
      <c r="JPD742"/>
      <c r="JPE742"/>
      <c r="JPF742"/>
      <c r="JPG742"/>
      <c r="JPH742"/>
      <c r="JPI742"/>
      <c r="JPJ742"/>
      <c r="JPK742"/>
      <c r="JPL742"/>
      <c r="JPM742"/>
      <c r="JPN742"/>
      <c r="JPO742"/>
      <c r="JPP742"/>
      <c r="JPQ742"/>
      <c r="JPR742"/>
      <c r="JPS742"/>
      <c r="JPT742"/>
      <c r="JPU742"/>
      <c r="JPV742"/>
      <c r="JPW742"/>
      <c r="JPX742"/>
      <c r="JPY742"/>
      <c r="JPZ742"/>
      <c r="JQA742"/>
      <c r="JQB742"/>
      <c r="JQC742"/>
      <c r="JQD742"/>
      <c r="JQE742"/>
      <c r="JQF742"/>
      <c r="JQG742"/>
      <c r="JQH742"/>
      <c r="JQI742"/>
      <c r="JQJ742"/>
      <c r="JQK742"/>
      <c r="JQL742"/>
      <c r="JQM742"/>
      <c r="JQN742"/>
      <c r="JQO742"/>
      <c r="JQP742"/>
      <c r="JQQ742"/>
      <c r="JQR742"/>
      <c r="JQS742"/>
      <c r="JQT742"/>
      <c r="JQU742"/>
      <c r="JQV742"/>
      <c r="JQW742"/>
      <c r="JQX742"/>
      <c r="JQY742"/>
      <c r="JQZ742"/>
      <c r="JRA742"/>
      <c r="JRB742"/>
      <c r="JRC742"/>
      <c r="JRD742"/>
      <c r="JRE742"/>
      <c r="JRF742"/>
      <c r="JRG742"/>
      <c r="JRH742"/>
      <c r="JRI742"/>
      <c r="JRJ742"/>
      <c r="JRK742"/>
      <c r="JRL742"/>
      <c r="JRM742"/>
      <c r="JRN742"/>
      <c r="JRO742"/>
      <c r="JRP742"/>
      <c r="JRQ742"/>
      <c r="JRR742"/>
      <c r="JRS742"/>
      <c r="JRT742"/>
      <c r="JRU742"/>
      <c r="JRV742"/>
      <c r="JRW742"/>
      <c r="JRX742"/>
      <c r="JRY742"/>
      <c r="JRZ742"/>
      <c r="JSA742"/>
      <c r="JSB742"/>
      <c r="JSC742"/>
      <c r="JSD742"/>
      <c r="JSE742"/>
      <c r="JSF742"/>
      <c r="JSG742"/>
      <c r="JSH742"/>
      <c r="JSI742"/>
      <c r="JSJ742"/>
      <c r="JSK742"/>
      <c r="JSL742"/>
      <c r="JSM742"/>
      <c r="JSN742"/>
      <c r="JSO742"/>
      <c r="JSP742"/>
      <c r="JSQ742"/>
      <c r="JSR742"/>
      <c r="JSS742"/>
      <c r="JST742"/>
      <c r="JSU742"/>
      <c r="JSV742"/>
      <c r="JSW742"/>
      <c r="JSX742"/>
      <c r="JSY742"/>
      <c r="JSZ742"/>
      <c r="JTA742"/>
      <c r="JTB742"/>
      <c r="JTC742"/>
      <c r="JTD742"/>
      <c r="JTE742"/>
      <c r="JTF742"/>
      <c r="JTG742"/>
      <c r="JTH742"/>
      <c r="JTI742"/>
      <c r="JTJ742"/>
      <c r="JTK742"/>
      <c r="JTL742"/>
      <c r="JTM742"/>
      <c r="JTN742"/>
      <c r="JTO742"/>
      <c r="JTP742"/>
      <c r="JTQ742"/>
      <c r="JTR742"/>
      <c r="JTS742"/>
      <c r="JTT742"/>
      <c r="JTU742"/>
      <c r="JTV742"/>
      <c r="JTW742"/>
      <c r="JTX742"/>
      <c r="JTY742"/>
      <c r="JTZ742"/>
      <c r="JUA742"/>
      <c r="JUB742"/>
      <c r="JUC742"/>
      <c r="JUD742"/>
      <c r="JUE742"/>
      <c r="JUF742"/>
      <c r="JUG742"/>
      <c r="JUH742"/>
      <c r="JUI742"/>
      <c r="JUJ742"/>
      <c r="JUK742"/>
      <c r="JUL742"/>
      <c r="JUM742"/>
      <c r="JUN742"/>
      <c r="JUO742"/>
      <c r="JUP742"/>
      <c r="JUQ742"/>
      <c r="JUR742"/>
      <c r="JUS742"/>
      <c r="JUT742"/>
      <c r="JUU742"/>
      <c r="JUV742"/>
      <c r="JUW742"/>
      <c r="JUX742"/>
      <c r="JUY742"/>
      <c r="JUZ742"/>
      <c r="JVA742"/>
      <c r="JVB742"/>
      <c r="JVC742"/>
      <c r="JVD742"/>
      <c r="JVE742"/>
      <c r="JVF742"/>
      <c r="JVG742"/>
      <c r="JVH742"/>
      <c r="JVI742"/>
      <c r="JVJ742"/>
      <c r="JVK742"/>
      <c r="JVL742"/>
      <c r="JVM742"/>
      <c r="JVN742"/>
      <c r="JVO742"/>
      <c r="JVP742"/>
      <c r="JVQ742"/>
      <c r="JVR742"/>
      <c r="JVS742"/>
      <c r="JVT742"/>
      <c r="JVU742"/>
      <c r="JVV742"/>
      <c r="JVW742"/>
      <c r="JVX742"/>
      <c r="JVY742"/>
      <c r="JVZ742"/>
      <c r="JWA742"/>
      <c r="JWB742"/>
      <c r="JWC742"/>
      <c r="JWD742"/>
      <c r="JWE742"/>
      <c r="JWF742"/>
      <c r="JWG742"/>
      <c r="JWH742"/>
      <c r="JWI742"/>
      <c r="JWJ742"/>
      <c r="JWK742"/>
      <c r="JWL742"/>
      <c r="JWM742"/>
      <c r="JWN742"/>
      <c r="JWO742"/>
      <c r="JWP742"/>
      <c r="JWQ742"/>
      <c r="JWR742"/>
      <c r="JWS742"/>
      <c r="JWT742"/>
      <c r="JWU742"/>
      <c r="JWV742"/>
      <c r="JWW742"/>
      <c r="JWX742"/>
      <c r="JWY742"/>
      <c r="JWZ742"/>
      <c r="JXA742"/>
      <c r="JXB742"/>
      <c r="JXC742"/>
      <c r="JXD742"/>
      <c r="JXE742"/>
      <c r="JXF742"/>
      <c r="JXG742"/>
      <c r="JXH742"/>
      <c r="JXI742"/>
      <c r="JXJ742"/>
      <c r="JXK742"/>
      <c r="JXL742"/>
      <c r="JXM742"/>
      <c r="JXN742"/>
      <c r="JXO742"/>
      <c r="JXP742"/>
      <c r="JXQ742"/>
      <c r="JXR742"/>
      <c r="JXS742"/>
      <c r="JXT742"/>
      <c r="JXU742"/>
      <c r="JXV742"/>
      <c r="JXW742"/>
      <c r="JXX742"/>
      <c r="JXY742"/>
      <c r="JXZ742"/>
      <c r="JYA742"/>
      <c r="JYB742"/>
      <c r="JYC742"/>
      <c r="JYD742"/>
      <c r="JYE742"/>
      <c r="JYF742"/>
      <c r="JYG742"/>
      <c r="JYH742"/>
      <c r="JYI742"/>
      <c r="JYJ742"/>
      <c r="JYK742"/>
      <c r="JYL742"/>
      <c r="JYM742"/>
      <c r="JYN742"/>
      <c r="JYO742"/>
      <c r="JYP742"/>
      <c r="JYQ742"/>
      <c r="JYR742"/>
      <c r="JYS742"/>
      <c r="JYT742"/>
      <c r="JYU742"/>
      <c r="JYV742"/>
      <c r="JYW742"/>
      <c r="JYX742"/>
      <c r="JYY742"/>
      <c r="JYZ742"/>
      <c r="JZA742"/>
      <c r="JZB742"/>
      <c r="JZC742"/>
      <c r="JZD742"/>
      <c r="JZE742"/>
      <c r="JZF742"/>
      <c r="JZG742"/>
      <c r="JZH742"/>
      <c r="JZI742"/>
      <c r="JZJ742"/>
      <c r="JZK742"/>
      <c r="JZL742"/>
      <c r="JZM742"/>
      <c r="JZN742"/>
      <c r="JZO742"/>
      <c r="JZP742"/>
      <c r="JZQ742"/>
      <c r="JZR742"/>
      <c r="JZS742"/>
      <c r="JZT742"/>
      <c r="JZU742"/>
      <c r="JZV742"/>
      <c r="JZW742"/>
      <c r="JZX742"/>
      <c r="JZY742"/>
      <c r="JZZ742"/>
      <c r="KAA742"/>
      <c r="KAB742"/>
      <c r="KAC742"/>
      <c r="KAD742"/>
      <c r="KAE742"/>
      <c r="KAF742"/>
      <c r="KAG742"/>
      <c r="KAH742"/>
      <c r="KAI742"/>
      <c r="KAJ742"/>
      <c r="KAK742"/>
      <c r="KAL742"/>
      <c r="KAM742"/>
      <c r="KAN742"/>
      <c r="KAO742"/>
      <c r="KAP742"/>
      <c r="KAQ742"/>
      <c r="KAR742"/>
      <c r="KAS742"/>
      <c r="KAT742"/>
      <c r="KAU742"/>
      <c r="KAV742"/>
      <c r="KAW742"/>
      <c r="KAX742"/>
      <c r="KAY742"/>
      <c r="KAZ742"/>
      <c r="KBA742"/>
      <c r="KBB742"/>
      <c r="KBC742"/>
      <c r="KBD742"/>
      <c r="KBE742"/>
      <c r="KBF742"/>
      <c r="KBG742"/>
      <c r="KBH742"/>
      <c r="KBI742"/>
      <c r="KBJ742"/>
      <c r="KBK742"/>
      <c r="KBL742"/>
      <c r="KBM742"/>
      <c r="KBN742"/>
      <c r="KBO742"/>
      <c r="KBP742"/>
      <c r="KBQ742"/>
      <c r="KBR742"/>
      <c r="KBS742"/>
      <c r="KBT742"/>
      <c r="KBU742"/>
      <c r="KBV742"/>
      <c r="KBW742"/>
      <c r="KBX742"/>
      <c r="KBY742"/>
      <c r="KBZ742"/>
      <c r="KCA742"/>
      <c r="KCB742"/>
      <c r="KCC742"/>
      <c r="KCD742"/>
      <c r="KCE742"/>
      <c r="KCF742"/>
      <c r="KCG742"/>
      <c r="KCH742"/>
      <c r="KCI742"/>
      <c r="KCJ742"/>
      <c r="KCK742"/>
      <c r="KCL742"/>
      <c r="KCM742"/>
      <c r="KCN742"/>
      <c r="KCO742"/>
      <c r="KCP742"/>
      <c r="KCQ742"/>
      <c r="KCR742"/>
      <c r="KCS742"/>
      <c r="KCT742"/>
      <c r="KCU742"/>
      <c r="KCV742"/>
      <c r="KCW742"/>
      <c r="KCX742"/>
      <c r="KCY742"/>
      <c r="KCZ742"/>
      <c r="KDA742"/>
      <c r="KDB742"/>
      <c r="KDC742"/>
      <c r="KDD742"/>
      <c r="KDE742"/>
      <c r="KDF742"/>
      <c r="KDG742"/>
      <c r="KDH742"/>
      <c r="KDI742"/>
      <c r="KDJ742"/>
      <c r="KDK742"/>
      <c r="KDL742"/>
      <c r="KDM742"/>
      <c r="KDN742"/>
      <c r="KDO742"/>
      <c r="KDP742"/>
      <c r="KDQ742"/>
      <c r="KDR742"/>
      <c r="KDS742"/>
      <c r="KDT742"/>
      <c r="KDU742"/>
      <c r="KDV742"/>
      <c r="KDW742"/>
      <c r="KDX742"/>
      <c r="KDY742"/>
      <c r="KDZ742"/>
      <c r="KEA742"/>
      <c r="KEB742"/>
      <c r="KEC742"/>
      <c r="KED742"/>
      <c r="KEE742"/>
      <c r="KEF742"/>
      <c r="KEG742"/>
      <c r="KEH742"/>
      <c r="KEI742"/>
      <c r="KEJ742"/>
      <c r="KEK742"/>
      <c r="KEL742"/>
      <c r="KEM742"/>
      <c r="KEN742"/>
      <c r="KEO742"/>
      <c r="KEP742"/>
      <c r="KEQ742"/>
      <c r="KER742"/>
      <c r="KES742"/>
      <c r="KET742"/>
      <c r="KEU742"/>
      <c r="KEV742"/>
      <c r="KEW742"/>
      <c r="KEX742"/>
      <c r="KEY742"/>
      <c r="KEZ742"/>
      <c r="KFA742"/>
      <c r="KFB742"/>
      <c r="KFC742"/>
      <c r="KFD742"/>
      <c r="KFE742"/>
      <c r="KFF742"/>
      <c r="KFG742"/>
      <c r="KFH742"/>
      <c r="KFI742"/>
      <c r="KFJ742"/>
      <c r="KFK742"/>
      <c r="KFL742"/>
      <c r="KFM742"/>
      <c r="KFN742"/>
      <c r="KFO742"/>
      <c r="KFP742"/>
      <c r="KFQ742"/>
      <c r="KFR742"/>
      <c r="KFS742"/>
      <c r="KFT742"/>
      <c r="KFU742"/>
      <c r="KFV742"/>
      <c r="KFW742"/>
      <c r="KFX742"/>
      <c r="KFY742"/>
      <c r="KFZ742"/>
      <c r="KGA742"/>
      <c r="KGB742"/>
      <c r="KGC742"/>
      <c r="KGD742"/>
      <c r="KGE742"/>
      <c r="KGF742"/>
      <c r="KGG742"/>
      <c r="KGH742"/>
      <c r="KGI742"/>
      <c r="KGJ742"/>
      <c r="KGK742"/>
      <c r="KGL742"/>
      <c r="KGM742"/>
      <c r="KGN742"/>
      <c r="KGO742"/>
      <c r="KGP742"/>
      <c r="KGQ742"/>
      <c r="KGR742"/>
      <c r="KGS742"/>
      <c r="KGT742"/>
      <c r="KGU742"/>
      <c r="KGV742"/>
      <c r="KGW742"/>
      <c r="KGX742"/>
      <c r="KGY742"/>
      <c r="KGZ742"/>
      <c r="KHA742"/>
      <c r="KHB742"/>
      <c r="KHC742"/>
      <c r="KHD742"/>
      <c r="KHE742"/>
      <c r="KHF742"/>
      <c r="KHG742"/>
      <c r="KHH742"/>
      <c r="KHI742"/>
      <c r="KHJ742"/>
      <c r="KHK742"/>
      <c r="KHL742"/>
      <c r="KHM742"/>
      <c r="KHN742"/>
      <c r="KHO742"/>
      <c r="KHP742"/>
      <c r="KHQ742"/>
      <c r="KHR742"/>
      <c r="KHS742"/>
      <c r="KHT742"/>
      <c r="KHU742"/>
      <c r="KHV742"/>
      <c r="KHW742"/>
      <c r="KHX742"/>
      <c r="KHY742"/>
      <c r="KHZ742"/>
      <c r="KIA742"/>
      <c r="KIB742"/>
      <c r="KIC742"/>
      <c r="KID742"/>
      <c r="KIE742"/>
      <c r="KIF742"/>
      <c r="KIG742"/>
      <c r="KIH742"/>
      <c r="KII742"/>
      <c r="KIJ742"/>
      <c r="KIK742"/>
      <c r="KIL742"/>
      <c r="KIM742"/>
      <c r="KIN742"/>
      <c r="KIO742"/>
      <c r="KIP742"/>
      <c r="KIQ742"/>
      <c r="KIR742"/>
      <c r="KIS742"/>
      <c r="KIT742"/>
      <c r="KIU742"/>
      <c r="KIV742"/>
      <c r="KIW742"/>
      <c r="KIX742"/>
      <c r="KIY742"/>
      <c r="KIZ742"/>
      <c r="KJA742"/>
      <c r="KJB742"/>
      <c r="KJC742"/>
      <c r="KJD742"/>
      <c r="KJE742"/>
      <c r="KJF742"/>
      <c r="KJG742"/>
      <c r="KJH742"/>
      <c r="KJI742"/>
      <c r="KJJ742"/>
      <c r="KJK742"/>
      <c r="KJL742"/>
      <c r="KJM742"/>
      <c r="KJN742"/>
      <c r="KJO742"/>
      <c r="KJP742"/>
      <c r="KJQ742"/>
      <c r="KJR742"/>
      <c r="KJS742"/>
      <c r="KJT742"/>
      <c r="KJU742"/>
      <c r="KJV742"/>
      <c r="KJW742"/>
      <c r="KJX742"/>
      <c r="KJY742"/>
      <c r="KJZ742"/>
      <c r="KKA742"/>
      <c r="KKB742"/>
      <c r="KKC742"/>
      <c r="KKD742"/>
      <c r="KKE742"/>
      <c r="KKF742"/>
      <c r="KKG742"/>
      <c r="KKH742"/>
      <c r="KKI742"/>
      <c r="KKJ742"/>
      <c r="KKK742"/>
      <c r="KKL742"/>
      <c r="KKM742"/>
      <c r="KKN742"/>
      <c r="KKO742"/>
      <c r="KKP742"/>
      <c r="KKQ742"/>
      <c r="KKR742"/>
      <c r="KKS742"/>
      <c r="KKT742"/>
      <c r="KKU742"/>
      <c r="KKV742"/>
      <c r="KKW742"/>
      <c r="KKX742"/>
      <c r="KKY742"/>
      <c r="KKZ742"/>
      <c r="KLA742"/>
      <c r="KLB742"/>
      <c r="KLC742"/>
      <c r="KLD742"/>
      <c r="KLE742"/>
      <c r="KLF742"/>
      <c r="KLG742"/>
      <c r="KLH742"/>
      <c r="KLI742"/>
      <c r="KLJ742"/>
      <c r="KLK742"/>
      <c r="KLL742"/>
      <c r="KLM742"/>
      <c r="KLN742"/>
      <c r="KLO742"/>
      <c r="KLP742"/>
      <c r="KLQ742"/>
      <c r="KLR742"/>
      <c r="KLS742"/>
      <c r="KLT742"/>
      <c r="KLU742"/>
      <c r="KLV742"/>
      <c r="KLW742"/>
      <c r="KLX742"/>
      <c r="KLY742"/>
      <c r="KLZ742"/>
      <c r="KMA742"/>
      <c r="KMB742"/>
      <c r="KMC742"/>
      <c r="KMD742"/>
      <c r="KME742"/>
      <c r="KMF742"/>
      <c r="KMG742"/>
      <c r="KMH742"/>
      <c r="KMI742"/>
      <c r="KMJ742"/>
      <c r="KMK742"/>
      <c r="KML742"/>
      <c r="KMM742"/>
      <c r="KMN742"/>
      <c r="KMO742"/>
      <c r="KMP742"/>
      <c r="KMQ742"/>
      <c r="KMR742"/>
      <c r="KMS742"/>
      <c r="KMT742"/>
      <c r="KMU742"/>
      <c r="KMV742"/>
      <c r="KMW742"/>
      <c r="KMX742"/>
      <c r="KMY742"/>
      <c r="KMZ742"/>
      <c r="KNA742"/>
      <c r="KNB742"/>
      <c r="KNC742"/>
      <c r="KND742"/>
      <c r="KNE742"/>
      <c r="KNF742"/>
      <c r="KNG742"/>
      <c r="KNH742"/>
      <c r="KNI742"/>
      <c r="KNJ742"/>
      <c r="KNK742"/>
      <c r="KNL742"/>
      <c r="KNM742"/>
      <c r="KNN742"/>
      <c r="KNO742"/>
      <c r="KNP742"/>
      <c r="KNQ742"/>
      <c r="KNR742"/>
      <c r="KNS742"/>
      <c r="KNT742"/>
      <c r="KNU742"/>
      <c r="KNV742"/>
      <c r="KNW742"/>
      <c r="KNX742"/>
      <c r="KNY742"/>
      <c r="KNZ742"/>
      <c r="KOA742"/>
      <c r="KOB742"/>
      <c r="KOC742"/>
      <c r="KOD742"/>
      <c r="KOE742"/>
      <c r="KOF742"/>
      <c r="KOG742"/>
      <c r="KOH742"/>
      <c r="KOI742"/>
      <c r="KOJ742"/>
      <c r="KOK742"/>
      <c r="KOL742"/>
      <c r="KOM742"/>
      <c r="KON742"/>
      <c r="KOO742"/>
      <c r="KOP742"/>
      <c r="KOQ742"/>
      <c r="KOR742"/>
      <c r="KOS742"/>
      <c r="KOT742"/>
      <c r="KOU742"/>
      <c r="KOV742"/>
      <c r="KOW742"/>
      <c r="KOX742"/>
      <c r="KOY742"/>
      <c r="KOZ742"/>
      <c r="KPA742"/>
      <c r="KPB742"/>
      <c r="KPC742"/>
      <c r="KPD742"/>
      <c r="KPE742"/>
      <c r="KPF742"/>
      <c r="KPG742"/>
      <c r="KPH742"/>
      <c r="KPI742"/>
      <c r="KPJ742"/>
      <c r="KPK742"/>
      <c r="KPL742"/>
      <c r="KPM742"/>
      <c r="KPN742"/>
      <c r="KPO742"/>
      <c r="KPP742"/>
      <c r="KPQ742"/>
      <c r="KPR742"/>
      <c r="KPS742"/>
      <c r="KPT742"/>
      <c r="KPU742"/>
      <c r="KPV742"/>
      <c r="KPW742"/>
      <c r="KPX742"/>
      <c r="KPY742"/>
      <c r="KPZ742"/>
      <c r="KQA742"/>
      <c r="KQB742"/>
      <c r="KQC742"/>
      <c r="KQD742"/>
      <c r="KQE742"/>
      <c r="KQF742"/>
      <c r="KQG742"/>
      <c r="KQH742"/>
      <c r="KQI742"/>
      <c r="KQJ742"/>
      <c r="KQK742"/>
      <c r="KQL742"/>
      <c r="KQM742"/>
      <c r="KQN742"/>
      <c r="KQO742"/>
      <c r="KQP742"/>
      <c r="KQQ742"/>
      <c r="KQR742"/>
      <c r="KQS742"/>
      <c r="KQT742"/>
      <c r="KQU742"/>
      <c r="KQV742"/>
      <c r="KQW742"/>
      <c r="KQX742"/>
      <c r="KQY742"/>
      <c r="KQZ742"/>
      <c r="KRA742"/>
      <c r="KRB742"/>
      <c r="KRC742"/>
      <c r="KRD742"/>
      <c r="KRE742"/>
      <c r="KRF742"/>
      <c r="KRG742"/>
      <c r="KRH742"/>
      <c r="KRI742"/>
      <c r="KRJ742"/>
      <c r="KRK742"/>
      <c r="KRL742"/>
      <c r="KRM742"/>
      <c r="KRN742"/>
      <c r="KRO742"/>
      <c r="KRP742"/>
      <c r="KRQ742"/>
      <c r="KRR742"/>
      <c r="KRS742"/>
      <c r="KRT742"/>
      <c r="KRU742"/>
      <c r="KRV742"/>
      <c r="KRW742"/>
      <c r="KRX742"/>
      <c r="KRY742"/>
      <c r="KRZ742"/>
      <c r="KSA742"/>
      <c r="KSB742"/>
      <c r="KSC742"/>
      <c r="KSD742"/>
      <c r="KSE742"/>
      <c r="KSF742"/>
      <c r="KSG742"/>
      <c r="KSH742"/>
      <c r="KSI742"/>
      <c r="KSJ742"/>
      <c r="KSK742"/>
      <c r="KSL742"/>
      <c r="KSM742"/>
      <c r="KSN742"/>
      <c r="KSO742"/>
      <c r="KSP742"/>
      <c r="KSQ742"/>
      <c r="KSR742"/>
      <c r="KSS742"/>
      <c r="KST742"/>
      <c r="KSU742"/>
      <c r="KSV742"/>
      <c r="KSW742"/>
      <c r="KSX742"/>
      <c r="KSY742"/>
      <c r="KSZ742"/>
      <c r="KTA742"/>
      <c r="KTB742"/>
      <c r="KTC742"/>
      <c r="KTD742"/>
      <c r="KTE742"/>
      <c r="KTF742"/>
      <c r="KTG742"/>
      <c r="KTH742"/>
      <c r="KTI742"/>
      <c r="KTJ742"/>
      <c r="KTK742"/>
      <c r="KTL742"/>
      <c r="KTM742"/>
      <c r="KTN742"/>
      <c r="KTO742"/>
      <c r="KTP742"/>
      <c r="KTQ742"/>
      <c r="KTR742"/>
      <c r="KTS742"/>
      <c r="KTT742"/>
      <c r="KTU742"/>
      <c r="KTV742"/>
      <c r="KTW742"/>
      <c r="KTX742"/>
      <c r="KTY742"/>
      <c r="KTZ742"/>
      <c r="KUA742"/>
      <c r="KUB742"/>
      <c r="KUC742"/>
      <c r="KUD742"/>
      <c r="KUE742"/>
      <c r="KUF742"/>
      <c r="KUG742"/>
      <c r="KUH742"/>
      <c r="KUI742"/>
      <c r="KUJ742"/>
      <c r="KUK742"/>
      <c r="KUL742"/>
      <c r="KUM742"/>
      <c r="KUN742"/>
      <c r="KUO742"/>
      <c r="KUP742"/>
      <c r="KUQ742"/>
      <c r="KUR742"/>
      <c r="KUS742"/>
      <c r="KUT742"/>
      <c r="KUU742"/>
      <c r="KUV742"/>
      <c r="KUW742"/>
      <c r="KUX742"/>
      <c r="KUY742"/>
      <c r="KUZ742"/>
      <c r="KVA742"/>
      <c r="KVB742"/>
      <c r="KVC742"/>
      <c r="KVD742"/>
      <c r="KVE742"/>
      <c r="KVF742"/>
      <c r="KVG742"/>
      <c r="KVH742"/>
      <c r="KVI742"/>
      <c r="KVJ742"/>
      <c r="KVK742"/>
      <c r="KVL742"/>
      <c r="KVM742"/>
      <c r="KVN742"/>
      <c r="KVO742"/>
      <c r="KVP742"/>
      <c r="KVQ742"/>
      <c r="KVR742"/>
      <c r="KVS742"/>
      <c r="KVT742"/>
      <c r="KVU742"/>
      <c r="KVV742"/>
      <c r="KVW742"/>
      <c r="KVX742"/>
      <c r="KVY742"/>
      <c r="KVZ742"/>
      <c r="KWA742"/>
      <c r="KWB742"/>
      <c r="KWC742"/>
      <c r="KWD742"/>
      <c r="KWE742"/>
      <c r="KWF742"/>
      <c r="KWG742"/>
      <c r="KWH742"/>
      <c r="KWI742"/>
      <c r="KWJ742"/>
      <c r="KWK742"/>
      <c r="KWL742"/>
      <c r="KWM742"/>
      <c r="KWN742"/>
      <c r="KWO742"/>
      <c r="KWP742"/>
      <c r="KWQ742"/>
      <c r="KWR742"/>
      <c r="KWS742"/>
      <c r="KWT742"/>
      <c r="KWU742"/>
      <c r="KWV742"/>
      <c r="KWW742"/>
      <c r="KWX742"/>
      <c r="KWY742"/>
      <c r="KWZ742"/>
      <c r="KXA742"/>
      <c r="KXB742"/>
      <c r="KXC742"/>
      <c r="KXD742"/>
      <c r="KXE742"/>
      <c r="KXF742"/>
      <c r="KXG742"/>
      <c r="KXH742"/>
      <c r="KXI742"/>
      <c r="KXJ742"/>
      <c r="KXK742"/>
      <c r="KXL742"/>
      <c r="KXM742"/>
      <c r="KXN742"/>
      <c r="KXO742"/>
      <c r="KXP742"/>
      <c r="KXQ742"/>
      <c r="KXR742"/>
      <c r="KXS742"/>
      <c r="KXT742"/>
      <c r="KXU742"/>
      <c r="KXV742"/>
      <c r="KXW742"/>
      <c r="KXX742"/>
      <c r="KXY742"/>
      <c r="KXZ742"/>
      <c r="KYA742"/>
      <c r="KYB742"/>
      <c r="KYC742"/>
      <c r="KYD742"/>
      <c r="KYE742"/>
      <c r="KYF742"/>
      <c r="KYG742"/>
      <c r="KYH742"/>
      <c r="KYI742"/>
      <c r="KYJ742"/>
      <c r="KYK742"/>
      <c r="KYL742"/>
      <c r="KYM742"/>
      <c r="KYN742"/>
      <c r="KYO742"/>
      <c r="KYP742"/>
      <c r="KYQ742"/>
      <c r="KYR742"/>
      <c r="KYS742"/>
      <c r="KYT742"/>
      <c r="KYU742"/>
      <c r="KYV742"/>
      <c r="KYW742"/>
      <c r="KYX742"/>
      <c r="KYY742"/>
      <c r="KYZ742"/>
      <c r="KZA742"/>
      <c r="KZB742"/>
      <c r="KZC742"/>
      <c r="KZD742"/>
      <c r="KZE742"/>
      <c r="KZF742"/>
      <c r="KZG742"/>
      <c r="KZH742"/>
      <c r="KZI742"/>
      <c r="KZJ742"/>
      <c r="KZK742"/>
      <c r="KZL742"/>
      <c r="KZM742"/>
      <c r="KZN742"/>
      <c r="KZO742"/>
      <c r="KZP742"/>
      <c r="KZQ742"/>
      <c r="KZR742"/>
      <c r="KZS742"/>
      <c r="KZT742"/>
      <c r="KZU742"/>
      <c r="KZV742"/>
      <c r="KZW742"/>
      <c r="KZX742"/>
      <c r="KZY742"/>
      <c r="KZZ742"/>
      <c r="LAA742"/>
      <c r="LAB742"/>
      <c r="LAC742"/>
      <c r="LAD742"/>
      <c r="LAE742"/>
      <c r="LAF742"/>
      <c r="LAG742"/>
      <c r="LAH742"/>
      <c r="LAI742"/>
      <c r="LAJ742"/>
      <c r="LAK742"/>
      <c r="LAL742"/>
      <c r="LAM742"/>
      <c r="LAN742"/>
      <c r="LAO742"/>
      <c r="LAP742"/>
      <c r="LAQ742"/>
      <c r="LAR742"/>
      <c r="LAS742"/>
      <c r="LAT742"/>
      <c r="LAU742"/>
      <c r="LAV742"/>
      <c r="LAW742"/>
      <c r="LAX742"/>
      <c r="LAY742"/>
      <c r="LAZ742"/>
      <c r="LBA742"/>
      <c r="LBB742"/>
      <c r="LBC742"/>
      <c r="LBD742"/>
      <c r="LBE742"/>
      <c r="LBF742"/>
      <c r="LBG742"/>
      <c r="LBH742"/>
      <c r="LBI742"/>
      <c r="LBJ742"/>
      <c r="LBK742"/>
      <c r="LBL742"/>
      <c r="LBM742"/>
      <c r="LBN742"/>
      <c r="LBO742"/>
      <c r="LBP742"/>
      <c r="LBQ742"/>
      <c r="LBR742"/>
      <c r="LBS742"/>
      <c r="LBT742"/>
      <c r="LBU742"/>
      <c r="LBV742"/>
      <c r="LBW742"/>
      <c r="LBX742"/>
      <c r="LBY742"/>
      <c r="LBZ742"/>
      <c r="LCA742"/>
      <c r="LCB742"/>
      <c r="LCC742"/>
      <c r="LCD742"/>
      <c r="LCE742"/>
      <c r="LCF742"/>
      <c r="LCG742"/>
      <c r="LCH742"/>
      <c r="LCI742"/>
      <c r="LCJ742"/>
      <c r="LCK742"/>
      <c r="LCL742"/>
      <c r="LCM742"/>
      <c r="LCN742"/>
      <c r="LCO742"/>
      <c r="LCP742"/>
      <c r="LCQ742"/>
      <c r="LCR742"/>
      <c r="LCS742"/>
      <c r="LCT742"/>
      <c r="LCU742"/>
      <c r="LCV742"/>
      <c r="LCW742"/>
      <c r="LCX742"/>
      <c r="LCY742"/>
      <c r="LCZ742"/>
      <c r="LDA742"/>
      <c r="LDB742"/>
      <c r="LDC742"/>
      <c r="LDD742"/>
      <c r="LDE742"/>
      <c r="LDF742"/>
      <c r="LDG742"/>
      <c r="LDH742"/>
      <c r="LDI742"/>
      <c r="LDJ742"/>
      <c r="LDK742"/>
      <c r="LDL742"/>
      <c r="LDM742"/>
      <c r="LDN742"/>
      <c r="LDO742"/>
      <c r="LDP742"/>
      <c r="LDQ742"/>
      <c r="LDR742"/>
      <c r="LDS742"/>
      <c r="LDT742"/>
      <c r="LDU742"/>
      <c r="LDV742"/>
      <c r="LDW742"/>
      <c r="LDX742"/>
      <c r="LDY742"/>
      <c r="LDZ742"/>
      <c r="LEA742"/>
      <c r="LEB742"/>
      <c r="LEC742"/>
      <c r="LED742"/>
      <c r="LEE742"/>
      <c r="LEF742"/>
      <c r="LEG742"/>
      <c r="LEH742"/>
      <c r="LEI742"/>
      <c r="LEJ742"/>
      <c r="LEK742"/>
      <c r="LEL742"/>
      <c r="LEM742"/>
      <c r="LEN742"/>
      <c r="LEO742"/>
      <c r="LEP742"/>
      <c r="LEQ742"/>
      <c r="LER742"/>
      <c r="LES742"/>
      <c r="LET742"/>
      <c r="LEU742"/>
      <c r="LEV742"/>
      <c r="LEW742"/>
      <c r="LEX742"/>
      <c r="LEY742"/>
      <c r="LEZ742"/>
      <c r="LFA742"/>
      <c r="LFB742"/>
      <c r="LFC742"/>
      <c r="LFD742"/>
      <c r="LFE742"/>
      <c r="LFF742"/>
      <c r="LFG742"/>
      <c r="LFH742"/>
      <c r="LFI742"/>
      <c r="LFJ742"/>
      <c r="LFK742"/>
      <c r="LFL742"/>
      <c r="LFM742"/>
      <c r="LFN742"/>
      <c r="LFO742"/>
      <c r="LFP742"/>
      <c r="LFQ742"/>
      <c r="LFR742"/>
      <c r="LFS742"/>
      <c r="LFT742"/>
      <c r="LFU742"/>
      <c r="LFV742"/>
      <c r="LFW742"/>
      <c r="LFX742"/>
      <c r="LFY742"/>
      <c r="LFZ742"/>
      <c r="LGA742"/>
      <c r="LGB742"/>
      <c r="LGC742"/>
      <c r="LGD742"/>
      <c r="LGE742"/>
      <c r="LGF742"/>
      <c r="LGG742"/>
      <c r="LGH742"/>
      <c r="LGI742"/>
      <c r="LGJ742"/>
      <c r="LGK742"/>
      <c r="LGL742"/>
      <c r="LGM742"/>
      <c r="LGN742"/>
      <c r="LGO742"/>
      <c r="LGP742"/>
      <c r="LGQ742"/>
      <c r="LGR742"/>
      <c r="LGS742"/>
      <c r="LGT742"/>
      <c r="LGU742"/>
      <c r="LGV742"/>
      <c r="LGW742"/>
      <c r="LGX742"/>
      <c r="LGY742"/>
      <c r="LGZ742"/>
      <c r="LHA742"/>
      <c r="LHB742"/>
      <c r="LHC742"/>
      <c r="LHD742"/>
      <c r="LHE742"/>
      <c r="LHF742"/>
      <c r="LHG742"/>
      <c r="LHH742"/>
      <c r="LHI742"/>
      <c r="LHJ742"/>
      <c r="LHK742"/>
      <c r="LHL742"/>
      <c r="LHM742"/>
      <c r="LHN742"/>
      <c r="LHO742"/>
      <c r="LHP742"/>
      <c r="LHQ742"/>
      <c r="LHR742"/>
      <c r="LHS742"/>
      <c r="LHT742"/>
      <c r="LHU742"/>
      <c r="LHV742"/>
      <c r="LHW742"/>
      <c r="LHX742"/>
      <c r="LHY742"/>
      <c r="LHZ742"/>
      <c r="LIA742"/>
      <c r="LIB742"/>
      <c r="LIC742"/>
      <c r="LID742"/>
      <c r="LIE742"/>
      <c r="LIF742"/>
      <c r="LIG742"/>
      <c r="LIH742"/>
      <c r="LII742"/>
      <c r="LIJ742"/>
      <c r="LIK742"/>
      <c r="LIL742"/>
      <c r="LIM742"/>
      <c r="LIN742"/>
      <c r="LIO742"/>
      <c r="LIP742"/>
      <c r="LIQ742"/>
      <c r="LIR742"/>
      <c r="LIS742"/>
      <c r="LIT742"/>
      <c r="LIU742"/>
      <c r="LIV742"/>
      <c r="LIW742"/>
      <c r="LIX742"/>
      <c r="LIY742"/>
      <c r="LIZ742"/>
      <c r="LJA742"/>
      <c r="LJB742"/>
      <c r="LJC742"/>
      <c r="LJD742"/>
      <c r="LJE742"/>
      <c r="LJF742"/>
      <c r="LJG742"/>
      <c r="LJH742"/>
      <c r="LJI742"/>
      <c r="LJJ742"/>
      <c r="LJK742"/>
      <c r="LJL742"/>
      <c r="LJM742"/>
      <c r="LJN742"/>
      <c r="LJO742"/>
      <c r="LJP742"/>
      <c r="LJQ742"/>
      <c r="LJR742"/>
      <c r="LJS742"/>
      <c r="LJT742"/>
      <c r="LJU742"/>
      <c r="LJV742"/>
      <c r="LJW742"/>
      <c r="LJX742"/>
      <c r="LJY742"/>
      <c r="LJZ742"/>
      <c r="LKA742"/>
      <c r="LKB742"/>
      <c r="LKC742"/>
      <c r="LKD742"/>
      <c r="LKE742"/>
      <c r="LKF742"/>
      <c r="LKG742"/>
      <c r="LKH742"/>
      <c r="LKI742"/>
      <c r="LKJ742"/>
      <c r="LKK742"/>
      <c r="LKL742"/>
      <c r="LKM742"/>
      <c r="LKN742"/>
      <c r="LKO742"/>
      <c r="LKP742"/>
      <c r="LKQ742"/>
      <c r="LKR742"/>
      <c r="LKS742"/>
      <c r="LKT742"/>
      <c r="LKU742"/>
      <c r="LKV742"/>
      <c r="LKW742"/>
      <c r="LKX742"/>
      <c r="LKY742"/>
      <c r="LKZ742"/>
      <c r="LLA742"/>
      <c r="LLB742"/>
      <c r="LLC742"/>
      <c r="LLD742"/>
      <c r="LLE742"/>
      <c r="LLF742"/>
      <c r="LLG742"/>
      <c r="LLH742"/>
      <c r="LLI742"/>
      <c r="LLJ742"/>
      <c r="LLK742"/>
      <c r="LLL742"/>
      <c r="LLM742"/>
      <c r="LLN742"/>
      <c r="LLO742"/>
      <c r="LLP742"/>
      <c r="LLQ742"/>
      <c r="LLR742"/>
      <c r="LLS742"/>
      <c r="LLT742"/>
      <c r="LLU742"/>
      <c r="LLV742"/>
      <c r="LLW742"/>
      <c r="LLX742"/>
      <c r="LLY742"/>
      <c r="LLZ742"/>
      <c r="LMA742"/>
      <c r="LMB742"/>
      <c r="LMC742"/>
      <c r="LMD742"/>
      <c r="LME742"/>
      <c r="LMF742"/>
      <c r="LMG742"/>
      <c r="LMH742"/>
      <c r="LMI742"/>
      <c r="LMJ742"/>
      <c r="LMK742"/>
      <c r="LML742"/>
      <c r="LMM742"/>
      <c r="LMN742"/>
      <c r="LMO742"/>
      <c r="LMP742"/>
      <c r="LMQ742"/>
      <c r="LMR742"/>
      <c r="LMS742"/>
      <c r="LMT742"/>
      <c r="LMU742"/>
      <c r="LMV742"/>
      <c r="LMW742"/>
      <c r="LMX742"/>
      <c r="LMY742"/>
      <c r="LMZ742"/>
      <c r="LNA742"/>
      <c r="LNB742"/>
      <c r="LNC742"/>
      <c r="LND742"/>
      <c r="LNE742"/>
      <c r="LNF742"/>
      <c r="LNG742"/>
      <c r="LNH742"/>
      <c r="LNI742"/>
      <c r="LNJ742"/>
      <c r="LNK742"/>
      <c r="LNL742"/>
      <c r="LNM742"/>
      <c r="LNN742"/>
      <c r="LNO742"/>
      <c r="LNP742"/>
      <c r="LNQ742"/>
      <c r="LNR742"/>
      <c r="LNS742"/>
      <c r="LNT742"/>
      <c r="LNU742"/>
      <c r="LNV742"/>
      <c r="LNW742"/>
      <c r="LNX742"/>
      <c r="LNY742"/>
      <c r="LNZ742"/>
      <c r="LOA742"/>
      <c r="LOB742"/>
      <c r="LOC742"/>
      <c r="LOD742"/>
      <c r="LOE742"/>
      <c r="LOF742"/>
      <c r="LOG742"/>
      <c r="LOH742"/>
      <c r="LOI742"/>
      <c r="LOJ742"/>
      <c r="LOK742"/>
      <c r="LOL742"/>
      <c r="LOM742"/>
      <c r="LON742"/>
      <c r="LOO742"/>
      <c r="LOP742"/>
      <c r="LOQ742"/>
      <c r="LOR742"/>
      <c r="LOS742"/>
      <c r="LOT742"/>
      <c r="LOU742"/>
      <c r="LOV742"/>
      <c r="LOW742"/>
      <c r="LOX742"/>
      <c r="LOY742"/>
      <c r="LOZ742"/>
      <c r="LPA742"/>
      <c r="LPB742"/>
      <c r="LPC742"/>
      <c r="LPD742"/>
      <c r="LPE742"/>
      <c r="LPF742"/>
      <c r="LPG742"/>
      <c r="LPH742"/>
      <c r="LPI742"/>
      <c r="LPJ742"/>
      <c r="LPK742"/>
      <c r="LPL742"/>
      <c r="LPM742"/>
      <c r="LPN742"/>
      <c r="LPO742"/>
      <c r="LPP742"/>
      <c r="LPQ742"/>
      <c r="LPR742"/>
      <c r="LPS742"/>
      <c r="LPT742"/>
      <c r="LPU742"/>
      <c r="LPV742"/>
      <c r="LPW742"/>
      <c r="LPX742"/>
      <c r="LPY742"/>
      <c r="LPZ742"/>
      <c r="LQA742"/>
      <c r="LQB742"/>
      <c r="LQC742"/>
      <c r="LQD742"/>
      <c r="LQE742"/>
      <c r="LQF742"/>
      <c r="LQG742"/>
      <c r="LQH742"/>
      <c r="LQI742"/>
      <c r="LQJ742"/>
      <c r="LQK742"/>
      <c r="LQL742"/>
      <c r="LQM742"/>
      <c r="LQN742"/>
      <c r="LQO742"/>
      <c r="LQP742"/>
      <c r="LQQ742"/>
      <c r="LQR742"/>
      <c r="LQS742"/>
      <c r="LQT742"/>
      <c r="LQU742"/>
      <c r="LQV742"/>
      <c r="LQW742"/>
      <c r="LQX742"/>
      <c r="LQY742"/>
      <c r="LQZ742"/>
      <c r="LRA742"/>
      <c r="LRB742"/>
      <c r="LRC742"/>
      <c r="LRD742"/>
      <c r="LRE742"/>
      <c r="LRF742"/>
      <c r="LRG742"/>
      <c r="LRH742"/>
      <c r="LRI742"/>
      <c r="LRJ742"/>
      <c r="LRK742"/>
      <c r="LRL742"/>
      <c r="LRM742"/>
      <c r="LRN742"/>
      <c r="LRO742"/>
      <c r="LRP742"/>
      <c r="LRQ742"/>
      <c r="LRR742"/>
      <c r="LRS742"/>
      <c r="LRT742"/>
      <c r="LRU742"/>
      <c r="LRV742"/>
      <c r="LRW742"/>
      <c r="LRX742"/>
      <c r="LRY742"/>
      <c r="LRZ742"/>
      <c r="LSA742"/>
      <c r="LSB742"/>
      <c r="LSC742"/>
      <c r="LSD742"/>
      <c r="LSE742"/>
      <c r="LSF742"/>
      <c r="LSG742"/>
      <c r="LSH742"/>
      <c r="LSI742"/>
      <c r="LSJ742"/>
      <c r="LSK742"/>
      <c r="LSL742"/>
      <c r="LSM742"/>
      <c r="LSN742"/>
      <c r="LSO742"/>
      <c r="LSP742"/>
      <c r="LSQ742"/>
      <c r="LSR742"/>
      <c r="LSS742"/>
      <c r="LST742"/>
      <c r="LSU742"/>
      <c r="LSV742"/>
      <c r="LSW742"/>
      <c r="LSX742"/>
      <c r="LSY742"/>
      <c r="LSZ742"/>
      <c r="LTA742"/>
      <c r="LTB742"/>
      <c r="LTC742"/>
      <c r="LTD742"/>
      <c r="LTE742"/>
      <c r="LTF742"/>
      <c r="LTG742"/>
      <c r="LTH742"/>
      <c r="LTI742"/>
      <c r="LTJ742"/>
      <c r="LTK742"/>
      <c r="LTL742"/>
      <c r="LTM742"/>
      <c r="LTN742"/>
      <c r="LTO742"/>
      <c r="LTP742"/>
      <c r="LTQ742"/>
      <c r="LTR742"/>
      <c r="LTS742"/>
      <c r="LTT742"/>
      <c r="LTU742"/>
      <c r="LTV742"/>
      <c r="LTW742"/>
      <c r="LTX742"/>
      <c r="LTY742"/>
      <c r="LTZ742"/>
      <c r="LUA742"/>
      <c r="LUB742"/>
      <c r="LUC742"/>
      <c r="LUD742"/>
      <c r="LUE742"/>
      <c r="LUF742"/>
      <c r="LUG742"/>
      <c r="LUH742"/>
      <c r="LUI742"/>
      <c r="LUJ742"/>
      <c r="LUK742"/>
      <c r="LUL742"/>
      <c r="LUM742"/>
      <c r="LUN742"/>
      <c r="LUO742"/>
      <c r="LUP742"/>
      <c r="LUQ742"/>
      <c r="LUR742"/>
      <c r="LUS742"/>
      <c r="LUT742"/>
      <c r="LUU742"/>
      <c r="LUV742"/>
      <c r="LUW742"/>
      <c r="LUX742"/>
      <c r="LUY742"/>
      <c r="LUZ742"/>
      <c r="LVA742"/>
      <c r="LVB742"/>
      <c r="LVC742"/>
      <c r="LVD742"/>
      <c r="LVE742"/>
      <c r="LVF742"/>
      <c r="LVG742"/>
      <c r="LVH742"/>
      <c r="LVI742"/>
      <c r="LVJ742"/>
      <c r="LVK742"/>
      <c r="LVL742"/>
      <c r="LVM742"/>
      <c r="LVN742"/>
      <c r="LVO742"/>
      <c r="LVP742"/>
      <c r="LVQ742"/>
      <c r="LVR742"/>
      <c r="LVS742"/>
      <c r="LVT742"/>
      <c r="LVU742"/>
      <c r="LVV742"/>
      <c r="LVW742"/>
      <c r="LVX742"/>
      <c r="LVY742"/>
      <c r="LVZ742"/>
      <c r="LWA742"/>
      <c r="LWB742"/>
      <c r="LWC742"/>
      <c r="LWD742"/>
      <c r="LWE742"/>
      <c r="LWF742"/>
      <c r="LWG742"/>
      <c r="LWH742"/>
      <c r="LWI742"/>
      <c r="LWJ742"/>
      <c r="LWK742"/>
      <c r="LWL742"/>
      <c r="LWM742"/>
      <c r="LWN742"/>
      <c r="LWO742"/>
      <c r="LWP742"/>
      <c r="LWQ742"/>
      <c r="LWR742"/>
      <c r="LWS742"/>
      <c r="LWT742"/>
      <c r="LWU742"/>
      <c r="LWV742"/>
      <c r="LWW742"/>
      <c r="LWX742"/>
      <c r="LWY742"/>
      <c r="LWZ742"/>
      <c r="LXA742"/>
      <c r="LXB742"/>
      <c r="LXC742"/>
      <c r="LXD742"/>
      <c r="LXE742"/>
      <c r="LXF742"/>
      <c r="LXG742"/>
      <c r="LXH742"/>
      <c r="LXI742"/>
      <c r="LXJ742"/>
      <c r="LXK742"/>
      <c r="LXL742"/>
      <c r="LXM742"/>
      <c r="LXN742"/>
      <c r="LXO742"/>
      <c r="LXP742"/>
      <c r="LXQ742"/>
      <c r="LXR742"/>
      <c r="LXS742"/>
      <c r="LXT742"/>
      <c r="LXU742"/>
      <c r="LXV742"/>
      <c r="LXW742"/>
      <c r="LXX742"/>
      <c r="LXY742"/>
      <c r="LXZ742"/>
      <c r="LYA742"/>
      <c r="LYB742"/>
      <c r="LYC742"/>
      <c r="LYD742"/>
      <c r="LYE742"/>
      <c r="LYF742"/>
      <c r="LYG742"/>
      <c r="LYH742"/>
      <c r="LYI742"/>
      <c r="LYJ742"/>
      <c r="LYK742"/>
      <c r="LYL742"/>
      <c r="LYM742"/>
      <c r="LYN742"/>
      <c r="LYO742"/>
      <c r="LYP742"/>
      <c r="LYQ742"/>
      <c r="LYR742"/>
      <c r="LYS742"/>
      <c r="LYT742"/>
      <c r="LYU742"/>
      <c r="LYV742"/>
      <c r="LYW742"/>
      <c r="LYX742"/>
      <c r="LYY742"/>
      <c r="LYZ742"/>
      <c r="LZA742"/>
      <c r="LZB742"/>
      <c r="LZC742"/>
      <c r="LZD742"/>
      <c r="LZE742"/>
      <c r="LZF742"/>
      <c r="LZG742"/>
      <c r="LZH742"/>
      <c r="LZI742"/>
      <c r="LZJ742"/>
      <c r="LZK742"/>
      <c r="LZL742"/>
      <c r="LZM742"/>
      <c r="LZN742"/>
      <c r="LZO742"/>
      <c r="LZP742"/>
      <c r="LZQ742"/>
      <c r="LZR742"/>
      <c r="LZS742"/>
      <c r="LZT742"/>
      <c r="LZU742"/>
      <c r="LZV742"/>
      <c r="LZW742"/>
      <c r="LZX742"/>
      <c r="LZY742"/>
      <c r="LZZ742"/>
      <c r="MAA742"/>
      <c r="MAB742"/>
      <c r="MAC742"/>
      <c r="MAD742"/>
      <c r="MAE742"/>
      <c r="MAF742"/>
      <c r="MAG742"/>
      <c r="MAH742"/>
      <c r="MAI742"/>
      <c r="MAJ742"/>
      <c r="MAK742"/>
      <c r="MAL742"/>
      <c r="MAM742"/>
      <c r="MAN742"/>
      <c r="MAO742"/>
      <c r="MAP742"/>
      <c r="MAQ742"/>
      <c r="MAR742"/>
      <c r="MAS742"/>
      <c r="MAT742"/>
      <c r="MAU742"/>
      <c r="MAV742"/>
      <c r="MAW742"/>
      <c r="MAX742"/>
      <c r="MAY742"/>
      <c r="MAZ742"/>
      <c r="MBA742"/>
      <c r="MBB742"/>
      <c r="MBC742"/>
      <c r="MBD742"/>
      <c r="MBE742"/>
      <c r="MBF742"/>
      <c r="MBG742"/>
      <c r="MBH742"/>
      <c r="MBI742"/>
      <c r="MBJ742"/>
      <c r="MBK742"/>
      <c r="MBL742"/>
      <c r="MBM742"/>
      <c r="MBN742"/>
      <c r="MBO742"/>
      <c r="MBP742"/>
      <c r="MBQ742"/>
      <c r="MBR742"/>
      <c r="MBS742"/>
      <c r="MBT742"/>
      <c r="MBU742"/>
      <c r="MBV742"/>
      <c r="MBW742"/>
      <c r="MBX742"/>
      <c r="MBY742"/>
      <c r="MBZ742"/>
      <c r="MCA742"/>
      <c r="MCB742"/>
      <c r="MCC742"/>
      <c r="MCD742"/>
      <c r="MCE742"/>
      <c r="MCF742"/>
      <c r="MCG742"/>
      <c r="MCH742"/>
      <c r="MCI742"/>
      <c r="MCJ742"/>
      <c r="MCK742"/>
      <c r="MCL742"/>
      <c r="MCM742"/>
      <c r="MCN742"/>
      <c r="MCO742"/>
      <c r="MCP742"/>
      <c r="MCQ742"/>
      <c r="MCR742"/>
      <c r="MCS742"/>
      <c r="MCT742"/>
      <c r="MCU742"/>
      <c r="MCV742"/>
      <c r="MCW742"/>
      <c r="MCX742"/>
      <c r="MCY742"/>
      <c r="MCZ742"/>
      <c r="MDA742"/>
      <c r="MDB742"/>
      <c r="MDC742"/>
      <c r="MDD742"/>
      <c r="MDE742"/>
      <c r="MDF742"/>
      <c r="MDG742"/>
      <c r="MDH742"/>
      <c r="MDI742"/>
      <c r="MDJ742"/>
      <c r="MDK742"/>
      <c r="MDL742"/>
      <c r="MDM742"/>
      <c r="MDN742"/>
      <c r="MDO742"/>
      <c r="MDP742"/>
      <c r="MDQ742"/>
      <c r="MDR742"/>
      <c r="MDS742"/>
      <c r="MDT742"/>
      <c r="MDU742"/>
      <c r="MDV742"/>
      <c r="MDW742"/>
      <c r="MDX742"/>
      <c r="MDY742"/>
      <c r="MDZ742"/>
      <c r="MEA742"/>
      <c r="MEB742"/>
      <c r="MEC742"/>
      <c r="MED742"/>
      <c r="MEE742"/>
      <c r="MEF742"/>
      <c r="MEG742"/>
      <c r="MEH742"/>
      <c r="MEI742"/>
      <c r="MEJ742"/>
      <c r="MEK742"/>
      <c r="MEL742"/>
      <c r="MEM742"/>
      <c r="MEN742"/>
      <c r="MEO742"/>
      <c r="MEP742"/>
      <c r="MEQ742"/>
      <c r="MER742"/>
      <c r="MES742"/>
      <c r="MET742"/>
      <c r="MEU742"/>
      <c r="MEV742"/>
      <c r="MEW742"/>
      <c r="MEX742"/>
      <c r="MEY742"/>
      <c r="MEZ742"/>
      <c r="MFA742"/>
      <c r="MFB742"/>
      <c r="MFC742"/>
      <c r="MFD742"/>
      <c r="MFE742"/>
      <c r="MFF742"/>
      <c r="MFG742"/>
      <c r="MFH742"/>
      <c r="MFI742"/>
      <c r="MFJ742"/>
      <c r="MFK742"/>
      <c r="MFL742"/>
      <c r="MFM742"/>
      <c r="MFN742"/>
      <c r="MFO742"/>
      <c r="MFP742"/>
      <c r="MFQ742"/>
      <c r="MFR742"/>
      <c r="MFS742"/>
      <c r="MFT742"/>
      <c r="MFU742"/>
      <c r="MFV742"/>
      <c r="MFW742"/>
      <c r="MFX742"/>
      <c r="MFY742"/>
      <c r="MFZ742"/>
      <c r="MGA742"/>
      <c r="MGB742"/>
      <c r="MGC742"/>
      <c r="MGD742"/>
      <c r="MGE742"/>
      <c r="MGF742"/>
      <c r="MGG742"/>
      <c r="MGH742"/>
      <c r="MGI742"/>
      <c r="MGJ742"/>
      <c r="MGK742"/>
      <c r="MGL742"/>
      <c r="MGM742"/>
      <c r="MGN742"/>
      <c r="MGO742"/>
      <c r="MGP742"/>
      <c r="MGQ742"/>
      <c r="MGR742"/>
      <c r="MGS742"/>
      <c r="MGT742"/>
      <c r="MGU742"/>
      <c r="MGV742"/>
      <c r="MGW742"/>
      <c r="MGX742"/>
      <c r="MGY742"/>
      <c r="MGZ742"/>
      <c r="MHA742"/>
      <c r="MHB742"/>
      <c r="MHC742"/>
      <c r="MHD742"/>
      <c r="MHE742"/>
      <c r="MHF742"/>
      <c r="MHG742"/>
      <c r="MHH742"/>
      <c r="MHI742"/>
      <c r="MHJ742"/>
      <c r="MHK742"/>
      <c r="MHL742"/>
      <c r="MHM742"/>
      <c r="MHN742"/>
      <c r="MHO742"/>
      <c r="MHP742"/>
      <c r="MHQ742"/>
      <c r="MHR742"/>
      <c r="MHS742"/>
      <c r="MHT742"/>
      <c r="MHU742"/>
      <c r="MHV742"/>
      <c r="MHW742"/>
      <c r="MHX742"/>
      <c r="MHY742"/>
      <c r="MHZ742"/>
      <c r="MIA742"/>
      <c r="MIB742"/>
      <c r="MIC742"/>
      <c r="MID742"/>
      <c r="MIE742"/>
      <c r="MIF742"/>
      <c r="MIG742"/>
      <c r="MIH742"/>
      <c r="MII742"/>
      <c r="MIJ742"/>
      <c r="MIK742"/>
      <c r="MIL742"/>
      <c r="MIM742"/>
      <c r="MIN742"/>
      <c r="MIO742"/>
      <c r="MIP742"/>
      <c r="MIQ742"/>
      <c r="MIR742"/>
      <c r="MIS742"/>
      <c r="MIT742"/>
      <c r="MIU742"/>
      <c r="MIV742"/>
      <c r="MIW742"/>
      <c r="MIX742"/>
      <c r="MIY742"/>
      <c r="MIZ742"/>
      <c r="MJA742"/>
      <c r="MJB742"/>
      <c r="MJC742"/>
      <c r="MJD742"/>
      <c r="MJE742"/>
      <c r="MJF742"/>
      <c r="MJG742"/>
      <c r="MJH742"/>
      <c r="MJI742"/>
      <c r="MJJ742"/>
      <c r="MJK742"/>
      <c r="MJL742"/>
      <c r="MJM742"/>
      <c r="MJN742"/>
      <c r="MJO742"/>
      <c r="MJP742"/>
      <c r="MJQ742"/>
      <c r="MJR742"/>
      <c r="MJS742"/>
      <c r="MJT742"/>
      <c r="MJU742"/>
      <c r="MJV742"/>
      <c r="MJW742"/>
      <c r="MJX742"/>
      <c r="MJY742"/>
      <c r="MJZ742"/>
      <c r="MKA742"/>
      <c r="MKB742"/>
      <c r="MKC742"/>
      <c r="MKD742"/>
      <c r="MKE742"/>
      <c r="MKF742"/>
      <c r="MKG742"/>
      <c r="MKH742"/>
      <c r="MKI742"/>
      <c r="MKJ742"/>
      <c r="MKK742"/>
      <c r="MKL742"/>
      <c r="MKM742"/>
      <c r="MKN742"/>
      <c r="MKO742"/>
      <c r="MKP742"/>
      <c r="MKQ742"/>
      <c r="MKR742"/>
      <c r="MKS742"/>
      <c r="MKT742"/>
      <c r="MKU742"/>
      <c r="MKV742"/>
      <c r="MKW742"/>
      <c r="MKX742"/>
      <c r="MKY742"/>
      <c r="MKZ742"/>
      <c r="MLA742"/>
      <c r="MLB742"/>
      <c r="MLC742"/>
      <c r="MLD742"/>
      <c r="MLE742"/>
      <c r="MLF742"/>
      <c r="MLG742"/>
      <c r="MLH742"/>
      <c r="MLI742"/>
      <c r="MLJ742"/>
      <c r="MLK742"/>
      <c r="MLL742"/>
      <c r="MLM742"/>
      <c r="MLN742"/>
      <c r="MLO742"/>
      <c r="MLP742"/>
      <c r="MLQ742"/>
      <c r="MLR742"/>
      <c r="MLS742"/>
      <c r="MLT742"/>
      <c r="MLU742"/>
      <c r="MLV742"/>
      <c r="MLW742"/>
      <c r="MLX742"/>
      <c r="MLY742"/>
      <c r="MLZ742"/>
      <c r="MMA742"/>
      <c r="MMB742"/>
      <c r="MMC742"/>
      <c r="MMD742"/>
      <c r="MME742"/>
      <c r="MMF742"/>
      <c r="MMG742"/>
      <c r="MMH742"/>
      <c r="MMI742"/>
      <c r="MMJ742"/>
      <c r="MMK742"/>
      <c r="MML742"/>
      <c r="MMM742"/>
      <c r="MMN742"/>
      <c r="MMO742"/>
      <c r="MMP742"/>
      <c r="MMQ742"/>
      <c r="MMR742"/>
      <c r="MMS742"/>
      <c r="MMT742"/>
      <c r="MMU742"/>
      <c r="MMV742"/>
      <c r="MMW742"/>
      <c r="MMX742"/>
      <c r="MMY742"/>
      <c r="MMZ742"/>
      <c r="MNA742"/>
      <c r="MNB742"/>
      <c r="MNC742"/>
      <c r="MND742"/>
      <c r="MNE742"/>
      <c r="MNF742"/>
      <c r="MNG742"/>
      <c r="MNH742"/>
      <c r="MNI742"/>
      <c r="MNJ742"/>
      <c r="MNK742"/>
      <c r="MNL742"/>
      <c r="MNM742"/>
      <c r="MNN742"/>
      <c r="MNO742"/>
      <c r="MNP742"/>
      <c r="MNQ742"/>
      <c r="MNR742"/>
      <c r="MNS742"/>
      <c r="MNT742"/>
      <c r="MNU742"/>
      <c r="MNV742"/>
      <c r="MNW742"/>
      <c r="MNX742"/>
      <c r="MNY742"/>
      <c r="MNZ742"/>
      <c r="MOA742"/>
      <c r="MOB742"/>
      <c r="MOC742"/>
      <c r="MOD742"/>
      <c r="MOE742"/>
      <c r="MOF742"/>
      <c r="MOG742"/>
      <c r="MOH742"/>
      <c r="MOI742"/>
      <c r="MOJ742"/>
      <c r="MOK742"/>
      <c r="MOL742"/>
      <c r="MOM742"/>
      <c r="MON742"/>
      <c r="MOO742"/>
      <c r="MOP742"/>
      <c r="MOQ742"/>
      <c r="MOR742"/>
      <c r="MOS742"/>
      <c r="MOT742"/>
      <c r="MOU742"/>
      <c r="MOV742"/>
      <c r="MOW742"/>
      <c r="MOX742"/>
      <c r="MOY742"/>
      <c r="MOZ742"/>
      <c r="MPA742"/>
      <c r="MPB742"/>
      <c r="MPC742"/>
      <c r="MPD742"/>
      <c r="MPE742"/>
      <c r="MPF742"/>
      <c r="MPG742"/>
      <c r="MPH742"/>
      <c r="MPI742"/>
      <c r="MPJ742"/>
      <c r="MPK742"/>
      <c r="MPL742"/>
      <c r="MPM742"/>
      <c r="MPN742"/>
      <c r="MPO742"/>
      <c r="MPP742"/>
      <c r="MPQ742"/>
      <c r="MPR742"/>
      <c r="MPS742"/>
      <c r="MPT742"/>
      <c r="MPU742"/>
      <c r="MPV742"/>
      <c r="MPW742"/>
      <c r="MPX742"/>
      <c r="MPY742"/>
      <c r="MPZ742"/>
      <c r="MQA742"/>
      <c r="MQB742"/>
      <c r="MQC742"/>
      <c r="MQD742"/>
      <c r="MQE742"/>
      <c r="MQF742"/>
      <c r="MQG742"/>
      <c r="MQH742"/>
      <c r="MQI742"/>
      <c r="MQJ742"/>
      <c r="MQK742"/>
      <c r="MQL742"/>
      <c r="MQM742"/>
      <c r="MQN742"/>
      <c r="MQO742"/>
      <c r="MQP742"/>
      <c r="MQQ742"/>
      <c r="MQR742"/>
      <c r="MQS742"/>
      <c r="MQT742"/>
      <c r="MQU742"/>
      <c r="MQV742"/>
      <c r="MQW742"/>
      <c r="MQX742"/>
      <c r="MQY742"/>
      <c r="MQZ742"/>
      <c r="MRA742"/>
      <c r="MRB742"/>
      <c r="MRC742"/>
      <c r="MRD742"/>
      <c r="MRE742"/>
      <c r="MRF742"/>
      <c r="MRG742"/>
      <c r="MRH742"/>
      <c r="MRI742"/>
      <c r="MRJ742"/>
      <c r="MRK742"/>
      <c r="MRL742"/>
      <c r="MRM742"/>
      <c r="MRN742"/>
      <c r="MRO742"/>
      <c r="MRP742"/>
      <c r="MRQ742"/>
      <c r="MRR742"/>
      <c r="MRS742"/>
      <c r="MRT742"/>
      <c r="MRU742"/>
      <c r="MRV742"/>
      <c r="MRW742"/>
      <c r="MRX742"/>
      <c r="MRY742"/>
      <c r="MRZ742"/>
      <c r="MSA742"/>
      <c r="MSB742"/>
      <c r="MSC742"/>
      <c r="MSD742"/>
      <c r="MSE742"/>
      <c r="MSF742"/>
      <c r="MSG742"/>
      <c r="MSH742"/>
      <c r="MSI742"/>
      <c r="MSJ742"/>
      <c r="MSK742"/>
      <c r="MSL742"/>
      <c r="MSM742"/>
      <c r="MSN742"/>
      <c r="MSO742"/>
      <c r="MSP742"/>
      <c r="MSQ742"/>
      <c r="MSR742"/>
      <c r="MSS742"/>
      <c r="MST742"/>
      <c r="MSU742"/>
      <c r="MSV742"/>
      <c r="MSW742"/>
      <c r="MSX742"/>
      <c r="MSY742"/>
      <c r="MSZ742"/>
      <c r="MTA742"/>
      <c r="MTB742"/>
      <c r="MTC742"/>
      <c r="MTD742"/>
      <c r="MTE742"/>
      <c r="MTF742"/>
      <c r="MTG742"/>
      <c r="MTH742"/>
      <c r="MTI742"/>
      <c r="MTJ742"/>
      <c r="MTK742"/>
      <c r="MTL742"/>
      <c r="MTM742"/>
      <c r="MTN742"/>
      <c r="MTO742"/>
      <c r="MTP742"/>
      <c r="MTQ742"/>
      <c r="MTR742"/>
      <c r="MTS742"/>
      <c r="MTT742"/>
      <c r="MTU742"/>
      <c r="MTV742"/>
      <c r="MTW742"/>
      <c r="MTX742"/>
      <c r="MTY742"/>
      <c r="MTZ742"/>
      <c r="MUA742"/>
      <c r="MUB742"/>
      <c r="MUC742"/>
      <c r="MUD742"/>
      <c r="MUE742"/>
      <c r="MUF742"/>
      <c r="MUG742"/>
      <c r="MUH742"/>
      <c r="MUI742"/>
      <c r="MUJ742"/>
      <c r="MUK742"/>
      <c r="MUL742"/>
      <c r="MUM742"/>
      <c r="MUN742"/>
      <c r="MUO742"/>
      <c r="MUP742"/>
      <c r="MUQ742"/>
      <c r="MUR742"/>
      <c r="MUS742"/>
      <c r="MUT742"/>
      <c r="MUU742"/>
      <c r="MUV742"/>
      <c r="MUW742"/>
      <c r="MUX742"/>
      <c r="MUY742"/>
      <c r="MUZ742"/>
      <c r="MVA742"/>
      <c r="MVB742"/>
      <c r="MVC742"/>
      <c r="MVD742"/>
      <c r="MVE742"/>
      <c r="MVF742"/>
      <c r="MVG742"/>
      <c r="MVH742"/>
      <c r="MVI742"/>
      <c r="MVJ742"/>
      <c r="MVK742"/>
      <c r="MVL742"/>
      <c r="MVM742"/>
      <c r="MVN742"/>
      <c r="MVO742"/>
      <c r="MVP742"/>
      <c r="MVQ742"/>
      <c r="MVR742"/>
      <c r="MVS742"/>
      <c r="MVT742"/>
      <c r="MVU742"/>
      <c r="MVV742"/>
      <c r="MVW742"/>
      <c r="MVX742"/>
      <c r="MVY742"/>
      <c r="MVZ742"/>
      <c r="MWA742"/>
      <c r="MWB742"/>
      <c r="MWC742"/>
      <c r="MWD742"/>
      <c r="MWE742"/>
      <c r="MWF742"/>
      <c r="MWG742"/>
      <c r="MWH742"/>
      <c r="MWI742"/>
      <c r="MWJ742"/>
      <c r="MWK742"/>
      <c r="MWL742"/>
      <c r="MWM742"/>
      <c r="MWN742"/>
      <c r="MWO742"/>
      <c r="MWP742"/>
      <c r="MWQ742"/>
      <c r="MWR742"/>
      <c r="MWS742"/>
      <c r="MWT742"/>
      <c r="MWU742"/>
      <c r="MWV742"/>
      <c r="MWW742"/>
      <c r="MWX742"/>
      <c r="MWY742"/>
      <c r="MWZ742"/>
      <c r="MXA742"/>
      <c r="MXB742"/>
      <c r="MXC742"/>
      <c r="MXD742"/>
      <c r="MXE742"/>
      <c r="MXF742"/>
      <c r="MXG742"/>
      <c r="MXH742"/>
      <c r="MXI742"/>
      <c r="MXJ742"/>
      <c r="MXK742"/>
      <c r="MXL742"/>
      <c r="MXM742"/>
      <c r="MXN742"/>
      <c r="MXO742"/>
      <c r="MXP742"/>
      <c r="MXQ742"/>
      <c r="MXR742"/>
      <c r="MXS742"/>
      <c r="MXT742"/>
      <c r="MXU742"/>
      <c r="MXV742"/>
      <c r="MXW742"/>
      <c r="MXX742"/>
      <c r="MXY742"/>
      <c r="MXZ742"/>
      <c r="MYA742"/>
      <c r="MYB742"/>
      <c r="MYC742"/>
      <c r="MYD742"/>
      <c r="MYE742"/>
      <c r="MYF742"/>
      <c r="MYG742"/>
      <c r="MYH742"/>
      <c r="MYI742"/>
      <c r="MYJ742"/>
      <c r="MYK742"/>
      <c r="MYL742"/>
      <c r="MYM742"/>
      <c r="MYN742"/>
      <c r="MYO742"/>
      <c r="MYP742"/>
      <c r="MYQ742"/>
      <c r="MYR742"/>
      <c r="MYS742"/>
      <c r="MYT742"/>
      <c r="MYU742"/>
      <c r="MYV742"/>
      <c r="MYW742"/>
      <c r="MYX742"/>
      <c r="MYY742"/>
      <c r="MYZ742"/>
      <c r="MZA742"/>
      <c r="MZB742"/>
      <c r="MZC742"/>
      <c r="MZD742"/>
      <c r="MZE742"/>
      <c r="MZF742"/>
      <c r="MZG742"/>
      <c r="MZH742"/>
      <c r="MZI742"/>
      <c r="MZJ742"/>
      <c r="MZK742"/>
      <c r="MZL742"/>
      <c r="MZM742"/>
      <c r="MZN742"/>
      <c r="MZO742"/>
      <c r="MZP742"/>
      <c r="MZQ742"/>
      <c r="MZR742"/>
      <c r="MZS742"/>
      <c r="MZT742"/>
      <c r="MZU742"/>
      <c r="MZV742"/>
      <c r="MZW742"/>
      <c r="MZX742"/>
      <c r="MZY742"/>
      <c r="MZZ742"/>
      <c r="NAA742"/>
      <c r="NAB742"/>
      <c r="NAC742"/>
      <c r="NAD742"/>
      <c r="NAE742"/>
      <c r="NAF742"/>
      <c r="NAG742"/>
      <c r="NAH742"/>
      <c r="NAI742"/>
      <c r="NAJ742"/>
      <c r="NAK742"/>
      <c r="NAL742"/>
      <c r="NAM742"/>
      <c r="NAN742"/>
      <c r="NAO742"/>
      <c r="NAP742"/>
      <c r="NAQ742"/>
      <c r="NAR742"/>
      <c r="NAS742"/>
      <c r="NAT742"/>
      <c r="NAU742"/>
      <c r="NAV742"/>
      <c r="NAW742"/>
      <c r="NAX742"/>
      <c r="NAY742"/>
      <c r="NAZ742"/>
      <c r="NBA742"/>
      <c r="NBB742"/>
      <c r="NBC742"/>
      <c r="NBD742"/>
      <c r="NBE742"/>
      <c r="NBF742"/>
      <c r="NBG742"/>
      <c r="NBH742"/>
      <c r="NBI742"/>
      <c r="NBJ742"/>
      <c r="NBK742"/>
      <c r="NBL742"/>
      <c r="NBM742"/>
      <c r="NBN742"/>
      <c r="NBO742"/>
      <c r="NBP742"/>
      <c r="NBQ742"/>
      <c r="NBR742"/>
      <c r="NBS742"/>
      <c r="NBT742"/>
      <c r="NBU742"/>
      <c r="NBV742"/>
      <c r="NBW742"/>
      <c r="NBX742"/>
      <c r="NBY742"/>
      <c r="NBZ742"/>
      <c r="NCA742"/>
      <c r="NCB742"/>
      <c r="NCC742"/>
      <c r="NCD742"/>
      <c r="NCE742"/>
      <c r="NCF742"/>
      <c r="NCG742"/>
      <c r="NCH742"/>
      <c r="NCI742"/>
      <c r="NCJ742"/>
      <c r="NCK742"/>
      <c r="NCL742"/>
      <c r="NCM742"/>
      <c r="NCN742"/>
      <c r="NCO742"/>
      <c r="NCP742"/>
      <c r="NCQ742"/>
      <c r="NCR742"/>
      <c r="NCS742"/>
      <c r="NCT742"/>
      <c r="NCU742"/>
      <c r="NCV742"/>
      <c r="NCW742"/>
      <c r="NCX742"/>
      <c r="NCY742"/>
      <c r="NCZ742"/>
      <c r="NDA742"/>
      <c r="NDB742"/>
      <c r="NDC742"/>
      <c r="NDD742"/>
      <c r="NDE742"/>
      <c r="NDF742"/>
      <c r="NDG742"/>
      <c r="NDH742"/>
      <c r="NDI742"/>
      <c r="NDJ742"/>
      <c r="NDK742"/>
      <c r="NDL742"/>
      <c r="NDM742"/>
      <c r="NDN742"/>
      <c r="NDO742"/>
      <c r="NDP742"/>
      <c r="NDQ742"/>
      <c r="NDR742"/>
      <c r="NDS742"/>
      <c r="NDT742"/>
      <c r="NDU742"/>
      <c r="NDV742"/>
      <c r="NDW742"/>
      <c r="NDX742"/>
      <c r="NDY742"/>
      <c r="NDZ742"/>
      <c r="NEA742"/>
      <c r="NEB742"/>
      <c r="NEC742"/>
      <c r="NED742"/>
      <c r="NEE742"/>
      <c r="NEF742"/>
      <c r="NEG742"/>
      <c r="NEH742"/>
      <c r="NEI742"/>
      <c r="NEJ742"/>
      <c r="NEK742"/>
      <c r="NEL742"/>
      <c r="NEM742"/>
      <c r="NEN742"/>
      <c r="NEO742"/>
      <c r="NEP742"/>
      <c r="NEQ742"/>
      <c r="NER742"/>
      <c r="NES742"/>
      <c r="NET742"/>
      <c r="NEU742"/>
      <c r="NEV742"/>
      <c r="NEW742"/>
      <c r="NEX742"/>
      <c r="NEY742"/>
      <c r="NEZ742"/>
      <c r="NFA742"/>
      <c r="NFB742"/>
      <c r="NFC742"/>
      <c r="NFD742"/>
      <c r="NFE742"/>
      <c r="NFF742"/>
      <c r="NFG742"/>
      <c r="NFH742"/>
      <c r="NFI742"/>
      <c r="NFJ742"/>
      <c r="NFK742"/>
      <c r="NFL742"/>
      <c r="NFM742"/>
      <c r="NFN742"/>
      <c r="NFO742"/>
      <c r="NFP742"/>
      <c r="NFQ742"/>
      <c r="NFR742"/>
      <c r="NFS742"/>
      <c r="NFT742"/>
      <c r="NFU742"/>
      <c r="NFV742"/>
      <c r="NFW742"/>
      <c r="NFX742"/>
      <c r="NFY742"/>
      <c r="NFZ742"/>
      <c r="NGA742"/>
      <c r="NGB742"/>
      <c r="NGC742"/>
      <c r="NGD742"/>
      <c r="NGE742"/>
      <c r="NGF742"/>
      <c r="NGG742"/>
      <c r="NGH742"/>
      <c r="NGI742"/>
      <c r="NGJ742"/>
      <c r="NGK742"/>
      <c r="NGL742"/>
      <c r="NGM742"/>
      <c r="NGN742"/>
      <c r="NGO742"/>
      <c r="NGP742"/>
      <c r="NGQ742"/>
      <c r="NGR742"/>
      <c r="NGS742"/>
      <c r="NGT742"/>
      <c r="NGU742"/>
      <c r="NGV742"/>
      <c r="NGW742"/>
      <c r="NGX742"/>
      <c r="NGY742"/>
      <c r="NGZ742"/>
      <c r="NHA742"/>
      <c r="NHB742"/>
      <c r="NHC742"/>
      <c r="NHD742"/>
      <c r="NHE742"/>
      <c r="NHF742"/>
      <c r="NHG742"/>
      <c r="NHH742"/>
      <c r="NHI742"/>
      <c r="NHJ742"/>
      <c r="NHK742"/>
      <c r="NHL742"/>
      <c r="NHM742"/>
      <c r="NHN742"/>
      <c r="NHO742"/>
      <c r="NHP742"/>
      <c r="NHQ742"/>
      <c r="NHR742"/>
      <c r="NHS742"/>
      <c r="NHT742"/>
      <c r="NHU742"/>
      <c r="NHV742"/>
      <c r="NHW742"/>
      <c r="NHX742"/>
      <c r="NHY742"/>
      <c r="NHZ742"/>
      <c r="NIA742"/>
      <c r="NIB742"/>
      <c r="NIC742"/>
      <c r="NID742"/>
      <c r="NIE742"/>
      <c r="NIF742"/>
      <c r="NIG742"/>
      <c r="NIH742"/>
      <c r="NII742"/>
      <c r="NIJ742"/>
      <c r="NIK742"/>
      <c r="NIL742"/>
      <c r="NIM742"/>
      <c r="NIN742"/>
      <c r="NIO742"/>
      <c r="NIP742"/>
      <c r="NIQ742"/>
      <c r="NIR742"/>
      <c r="NIS742"/>
      <c r="NIT742"/>
      <c r="NIU742"/>
      <c r="NIV742"/>
      <c r="NIW742"/>
      <c r="NIX742"/>
      <c r="NIY742"/>
      <c r="NIZ742"/>
      <c r="NJA742"/>
      <c r="NJB742"/>
      <c r="NJC742"/>
      <c r="NJD742"/>
      <c r="NJE742"/>
      <c r="NJF742"/>
      <c r="NJG742"/>
      <c r="NJH742"/>
      <c r="NJI742"/>
      <c r="NJJ742"/>
      <c r="NJK742"/>
      <c r="NJL742"/>
      <c r="NJM742"/>
      <c r="NJN742"/>
      <c r="NJO742"/>
      <c r="NJP742"/>
      <c r="NJQ742"/>
      <c r="NJR742"/>
      <c r="NJS742"/>
      <c r="NJT742"/>
      <c r="NJU742"/>
      <c r="NJV742"/>
      <c r="NJW742"/>
      <c r="NJX742"/>
      <c r="NJY742"/>
      <c r="NJZ742"/>
      <c r="NKA742"/>
      <c r="NKB742"/>
      <c r="NKC742"/>
      <c r="NKD742"/>
      <c r="NKE742"/>
      <c r="NKF742"/>
      <c r="NKG742"/>
      <c r="NKH742"/>
      <c r="NKI742"/>
      <c r="NKJ742"/>
      <c r="NKK742"/>
      <c r="NKL742"/>
      <c r="NKM742"/>
      <c r="NKN742"/>
      <c r="NKO742"/>
      <c r="NKP742"/>
      <c r="NKQ742"/>
      <c r="NKR742"/>
      <c r="NKS742"/>
      <c r="NKT742"/>
      <c r="NKU742"/>
      <c r="NKV742"/>
      <c r="NKW742"/>
      <c r="NKX742"/>
      <c r="NKY742"/>
      <c r="NKZ742"/>
      <c r="NLA742"/>
      <c r="NLB742"/>
      <c r="NLC742"/>
      <c r="NLD742"/>
      <c r="NLE742"/>
      <c r="NLF742"/>
      <c r="NLG742"/>
      <c r="NLH742"/>
      <c r="NLI742"/>
      <c r="NLJ742"/>
      <c r="NLK742"/>
      <c r="NLL742"/>
      <c r="NLM742"/>
      <c r="NLN742"/>
      <c r="NLO742"/>
      <c r="NLP742"/>
      <c r="NLQ742"/>
      <c r="NLR742"/>
      <c r="NLS742"/>
      <c r="NLT742"/>
      <c r="NLU742"/>
      <c r="NLV742"/>
      <c r="NLW742"/>
      <c r="NLX742"/>
      <c r="NLY742"/>
      <c r="NLZ742"/>
      <c r="NMA742"/>
      <c r="NMB742"/>
      <c r="NMC742"/>
      <c r="NMD742"/>
      <c r="NME742"/>
      <c r="NMF742"/>
      <c r="NMG742"/>
      <c r="NMH742"/>
      <c r="NMI742"/>
      <c r="NMJ742"/>
      <c r="NMK742"/>
      <c r="NML742"/>
      <c r="NMM742"/>
      <c r="NMN742"/>
      <c r="NMO742"/>
      <c r="NMP742"/>
      <c r="NMQ742"/>
      <c r="NMR742"/>
      <c r="NMS742"/>
      <c r="NMT742"/>
      <c r="NMU742"/>
      <c r="NMV742"/>
      <c r="NMW742"/>
      <c r="NMX742"/>
      <c r="NMY742"/>
      <c r="NMZ742"/>
      <c r="NNA742"/>
      <c r="NNB742"/>
      <c r="NNC742"/>
      <c r="NND742"/>
      <c r="NNE742"/>
      <c r="NNF742"/>
      <c r="NNG742"/>
      <c r="NNH742"/>
      <c r="NNI742"/>
      <c r="NNJ742"/>
      <c r="NNK742"/>
      <c r="NNL742"/>
      <c r="NNM742"/>
      <c r="NNN742"/>
      <c r="NNO742"/>
      <c r="NNP742"/>
      <c r="NNQ742"/>
      <c r="NNR742"/>
      <c r="NNS742"/>
      <c r="NNT742"/>
      <c r="NNU742"/>
      <c r="NNV742"/>
      <c r="NNW742"/>
      <c r="NNX742"/>
      <c r="NNY742"/>
      <c r="NNZ742"/>
      <c r="NOA742"/>
      <c r="NOB742"/>
      <c r="NOC742"/>
      <c r="NOD742"/>
      <c r="NOE742"/>
      <c r="NOF742"/>
      <c r="NOG742"/>
      <c r="NOH742"/>
      <c r="NOI742"/>
      <c r="NOJ742"/>
      <c r="NOK742"/>
      <c r="NOL742"/>
      <c r="NOM742"/>
      <c r="NON742"/>
      <c r="NOO742"/>
      <c r="NOP742"/>
      <c r="NOQ742"/>
      <c r="NOR742"/>
      <c r="NOS742"/>
      <c r="NOT742"/>
      <c r="NOU742"/>
      <c r="NOV742"/>
      <c r="NOW742"/>
      <c r="NOX742"/>
      <c r="NOY742"/>
      <c r="NOZ742"/>
      <c r="NPA742"/>
      <c r="NPB742"/>
      <c r="NPC742"/>
      <c r="NPD742"/>
      <c r="NPE742"/>
      <c r="NPF742"/>
      <c r="NPG742"/>
      <c r="NPH742"/>
      <c r="NPI742"/>
      <c r="NPJ742"/>
      <c r="NPK742"/>
      <c r="NPL742"/>
      <c r="NPM742"/>
      <c r="NPN742"/>
      <c r="NPO742"/>
      <c r="NPP742"/>
      <c r="NPQ742"/>
      <c r="NPR742"/>
      <c r="NPS742"/>
      <c r="NPT742"/>
      <c r="NPU742"/>
      <c r="NPV742"/>
      <c r="NPW742"/>
      <c r="NPX742"/>
      <c r="NPY742"/>
      <c r="NPZ742"/>
      <c r="NQA742"/>
      <c r="NQB742"/>
      <c r="NQC742"/>
      <c r="NQD742"/>
      <c r="NQE742"/>
      <c r="NQF742"/>
      <c r="NQG742"/>
      <c r="NQH742"/>
      <c r="NQI742"/>
      <c r="NQJ742"/>
      <c r="NQK742"/>
      <c r="NQL742"/>
      <c r="NQM742"/>
      <c r="NQN742"/>
      <c r="NQO742"/>
      <c r="NQP742"/>
      <c r="NQQ742"/>
      <c r="NQR742"/>
      <c r="NQS742"/>
      <c r="NQT742"/>
      <c r="NQU742"/>
      <c r="NQV742"/>
      <c r="NQW742"/>
      <c r="NQX742"/>
      <c r="NQY742"/>
      <c r="NQZ742"/>
      <c r="NRA742"/>
      <c r="NRB742"/>
      <c r="NRC742"/>
      <c r="NRD742"/>
      <c r="NRE742"/>
      <c r="NRF742"/>
      <c r="NRG742"/>
      <c r="NRH742"/>
      <c r="NRI742"/>
      <c r="NRJ742"/>
      <c r="NRK742"/>
      <c r="NRL742"/>
      <c r="NRM742"/>
      <c r="NRN742"/>
      <c r="NRO742"/>
      <c r="NRP742"/>
      <c r="NRQ742"/>
      <c r="NRR742"/>
      <c r="NRS742"/>
      <c r="NRT742"/>
      <c r="NRU742"/>
      <c r="NRV742"/>
      <c r="NRW742"/>
      <c r="NRX742"/>
      <c r="NRY742"/>
      <c r="NRZ742"/>
      <c r="NSA742"/>
      <c r="NSB742"/>
      <c r="NSC742"/>
      <c r="NSD742"/>
      <c r="NSE742"/>
      <c r="NSF742"/>
      <c r="NSG742"/>
      <c r="NSH742"/>
      <c r="NSI742"/>
      <c r="NSJ742"/>
      <c r="NSK742"/>
      <c r="NSL742"/>
      <c r="NSM742"/>
      <c r="NSN742"/>
      <c r="NSO742"/>
      <c r="NSP742"/>
      <c r="NSQ742"/>
      <c r="NSR742"/>
      <c r="NSS742"/>
      <c r="NST742"/>
      <c r="NSU742"/>
      <c r="NSV742"/>
      <c r="NSW742"/>
      <c r="NSX742"/>
      <c r="NSY742"/>
      <c r="NSZ742"/>
      <c r="NTA742"/>
      <c r="NTB742"/>
      <c r="NTC742"/>
      <c r="NTD742"/>
      <c r="NTE742"/>
      <c r="NTF742"/>
      <c r="NTG742"/>
      <c r="NTH742"/>
      <c r="NTI742"/>
      <c r="NTJ742"/>
      <c r="NTK742"/>
      <c r="NTL742"/>
      <c r="NTM742"/>
      <c r="NTN742"/>
      <c r="NTO742"/>
      <c r="NTP742"/>
      <c r="NTQ742"/>
      <c r="NTR742"/>
      <c r="NTS742"/>
      <c r="NTT742"/>
      <c r="NTU742"/>
      <c r="NTV742"/>
      <c r="NTW742"/>
      <c r="NTX742"/>
      <c r="NTY742"/>
      <c r="NTZ742"/>
      <c r="NUA742"/>
      <c r="NUB742"/>
      <c r="NUC742"/>
      <c r="NUD742"/>
      <c r="NUE742"/>
      <c r="NUF742"/>
      <c r="NUG742"/>
      <c r="NUH742"/>
      <c r="NUI742"/>
      <c r="NUJ742"/>
      <c r="NUK742"/>
      <c r="NUL742"/>
      <c r="NUM742"/>
      <c r="NUN742"/>
      <c r="NUO742"/>
      <c r="NUP742"/>
      <c r="NUQ742"/>
      <c r="NUR742"/>
      <c r="NUS742"/>
      <c r="NUT742"/>
      <c r="NUU742"/>
      <c r="NUV742"/>
      <c r="NUW742"/>
      <c r="NUX742"/>
      <c r="NUY742"/>
      <c r="NUZ742"/>
      <c r="NVA742"/>
      <c r="NVB742"/>
      <c r="NVC742"/>
      <c r="NVD742"/>
      <c r="NVE742"/>
      <c r="NVF742"/>
      <c r="NVG742"/>
      <c r="NVH742"/>
      <c r="NVI742"/>
      <c r="NVJ742"/>
      <c r="NVK742"/>
      <c r="NVL742"/>
      <c r="NVM742"/>
      <c r="NVN742"/>
      <c r="NVO742"/>
      <c r="NVP742"/>
      <c r="NVQ742"/>
      <c r="NVR742"/>
      <c r="NVS742"/>
      <c r="NVT742"/>
      <c r="NVU742"/>
      <c r="NVV742"/>
      <c r="NVW742"/>
      <c r="NVX742"/>
      <c r="NVY742"/>
      <c r="NVZ742"/>
      <c r="NWA742"/>
      <c r="NWB742"/>
      <c r="NWC742"/>
      <c r="NWD742"/>
      <c r="NWE742"/>
      <c r="NWF742"/>
      <c r="NWG742"/>
      <c r="NWH742"/>
      <c r="NWI742"/>
      <c r="NWJ742"/>
      <c r="NWK742"/>
      <c r="NWL742"/>
      <c r="NWM742"/>
      <c r="NWN742"/>
      <c r="NWO742"/>
      <c r="NWP742"/>
      <c r="NWQ742"/>
      <c r="NWR742"/>
      <c r="NWS742"/>
      <c r="NWT742"/>
      <c r="NWU742"/>
      <c r="NWV742"/>
      <c r="NWW742"/>
      <c r="NWX742"/>
      <c r="NWY742"/>
      <c r="NWZ742"/>
      <c r="NXA742"/>
      <c r="NXB742"/>
      <c r="NXC742"/>
      <c r="NXD742"/>
      <c r="NXE742"/>
      <c r="NXF742"/>
      <c r="NXG742"/>
      <c r="NXH742"/>
      <c r="NXI742"/>
      <c r="NXJ742"/>
      <c r="NXK742"/>
      <c r="NXL742"/>
      <c r="NXM742"/>
      <c r="NXN742"/>
      <c r="NXO742"/>
      <c r="NXP742"/>
      <c r="NXQ742"/>
      <c r="NXR742"/>
      <c r="NXS742"/>
      <c r="NXT742"/>
      <c r="NXU742"/>
      <c r="NXV742"/>
      <c r="NXW742"/>
      <c r="NXX742"/>
      <c r="NXY742"/>
      <c r="NXZ742"/>
      <c r="NYA742"/>
      <c r="NYB742"/>
      <c r="NYC742"/>
      <c r="NYD742"/>
      <c r="NYE742"/>
      <c r="NYF742"/>
      <c r="NYG742"/>
      <c r="NYH742"/>
      <c r="NYI742"/>
      <c r="NYJ742"/>
      <c r="NYK742"/>
      <c r="NYL742"/>
      <c r="NYM742"/>
      <c r="NYN742"/>
      <c r="NYO742"/>
      <c r="NYP742"/>
      <c r="NYQ742"/>
      <c r="NYR742"/>
      <c r="NYS742"/>
      <c r="NYT742"/>
      <c r="NYU742"/>
      <c r="NYV742"/>
      <c r="NYW742"/>
      <c r="NYX742"/>
      <c r="NYY742"/>
      <c r="NYZ742"/>
      <c r="NZA742"/>
      <c r="NZB742"/>
      <c r="NZC742"/>
      <c r="NZD742"/>
      <c r="NZE742"/>
      <c r="NZF742"/>
      <c r="NZG742"/>
      <c r="NZH742"/>
      <c r="NZI742"/>
      <c r="NZJ742"/>
      <c r="NZK742"/>
      <c r="NZL742"/>
      <c r="NZM742"/>
      <c r="NZN742"/>
      <c r="NZO742"/>
      <c r="NZP742"/>
      <c r="NZQ742"/>
      <c r="NZR742"/>
      <c r="NZS742"/>
      <c r="NZT742"/>
      <c r="NZU742"/>
      <c r="NZV742"/>
      <c r="NZW742"/>
      <c r="NZX742"/>
      <c r="NZY742"/>
      <c r="NZZ742"/>
      <c r="OAA742"/>
      <c r="OAB742"/>
      <c r="OAC742"/>
      <c r="OAD742"/>
      <c r="OAE742"/>
      <c r="OAF742"/>
      <c r="OAG742"/>
      <c r="OAH742"/>
      <c r="OAI742"/>
      <c r="OAJ742"/>
      <c r="OAK742"/>
      <c r="OAL742"/>
      <c r="OAM742"/>
      <c r="OAN742"/>
      <c r="OAO742"/>
      <c r="OAP742"/>
      <c r="OAQ742"/>
      <c r="OAR742"/>
      <c r="OAS742"/>
      <c r="OAT742"/>
      <c r="OAU742"/>
      <c r="OAV742"/>
      <c r="OAW742"/>
      <c r="OAX742"/>
      <c r="OAY742"/>
      <c r="OAZ742"/>
      <c r="OBA742"/>
      <c r="OBB742"/>
      <c r="OBC742"/>
      <c r="OBD742"/>
      <c r="OBE742"/>
      <c r="OBF742"/>
      <c r="OBG742"/>
      <c r="OBH742"/>
      <c r="OBI742"/>
      <c r="OBJ742"/>
      <c r="OBK742"/>
      <c r="OBL742"/>
      <c r="OBM742"/>
      <c r="OBN742"/>
      <c r="OBO742"/>
      <c r="OBP742"/>
      <c r="OBQ742"/>
      <c r="OBR742"/>
      <c r="OBS742"/>
      <c r="OBT742"/>
      <c r="OBU742"/>
      <c r="OBV742"/>
      <c r="OBW742"/>
      <c r="OBX742"/>
      <c r="OBY742"/>
      <c r="OBZ742"/>
      <c r="OCA742"/>
      <c r="OCB742"/>
      <c r="OCC742"/>
      <c r="OCD742"/>
      <c r="OCE742"/>
      <c r="OCF742"/>
      <c r="OCG742"/>
      <c r="OCH742"/>
      <c r="OCI742"/>
      <c r="OCJ742"/>
      <c r="OCK742"/>
      <c r="OCL742"/>
      <c r="OCM742"/>
      <c r="OCN742"/>
      <c r="OCO742"/>
      <c r="OCP742"/>
      <c r="OCQ742"/>
      <c r="OCR742"/>
      <c r="OCS742"/>
      <c r="OCT742"/>
      <c r="OCU742"/>
      <c r="OCV742"/>
      <c r="OCW742"/>
      <c r="OCX742"/>
      <c r="OCY742"/>
      <c r="OCZ742"/>
      <c r="ODA742"/>
      <c r="ODB742"/>
      <c r="ODC742"/>
      <c r="ODD742"/>
      <c r="ODE742"/>
      <c r="ODF742"/>
      <c r="ODG742"/>
      <c r="ODH742"/>
      <c r="ODI742"/>
      <c r="ODJ742"/>
      <c r="ODK742"/>
      <c r="ODL742"/>
      <c r="ODM742"/>
      <c r="ODN742"/>
      <c r="ODO742"/>
      <c r="ODP742"/>
      <c r="ODQ742"/>
      <c r="ODR742"/>
      <c r="ODS742"/>
      <c r="ODT742"/>
      <c r="ODU742"/>
      <c r="ODV742"/>
      <c r="ODW742"/>
      <c r="ODX742"/>
      <c r="ODY742"/>
      <c r="ODZ742"/>
      <c r="OEA742"/>
      <c r="OEB742"/>
      <c r="OEC742"/>
      <c r="OED742"/>
      <c r="OEE742"/>
      <c r="OEF742"/>
      <c r="OEG742"/>
      <c r="OEH742"/>
      <c r="OEI742"/>
      <c r="OEJ742"/>
      <c r="OEK742"/>
      <c r="OEL742"/>
      <c r="OEM742"/>
      <c r="OEN742"/>
      <c r="OEO742"/>
      <c r="OEP742"/>
      <c r="OEQ742"/>
      <c r="OER742"/>
      <c r="OES742"/>
      <c r="OET742"/>
      <c r="OEU742"/>
      <c r="OEV742"/>
      <c r="OEW742"/>
      <c r="OEX742"/>
      <c r="OEY742"/>
      <c r="OEZ742"/>
      <c r="OFA742"/>
      <c r="OFB742"/>
      <c r="OFC742"/>
      <c r="OFD742"/>
      <c r="OFE742"/>
      <c r="OFF742"/>
      <c r="OFG742"/>
      <c r="OFH742"/>
      <c r="OFI742"/>
      <c r="OFJ742"/>
      <c r="OFK742"/>
      <c r="OFL742"/>
      <c r="OFM742"/>
      <c r="OFN742"/>
      <c r="OFO742"/>
      <c r="OFP742"/>
      <c r="OFQ742"/>
      <c r="OFR742"/>
      <c r="OFS742"/>
      <c r="OFT742"/>
      <c r="OFU742"/>
      <c r="OFV742"/>
      <c r="OFW742"/>
      <c r="OFX742"/>
      <c r="OFY742"/>
      <c r="OFZ742"/>
      <c r="OGA742"/>
      <c r="OGB742"/>
      <c r="OGC742"/>
      <c r="OGD742"/>
      <c r="OGE742"/>
      <c r="OGF742"/>
      <c r="OGG742"/>
      <c r="OGH742"/>
      <c r="OGI742"/>
      <c r="OGJ742"/>
      <c r="OGK742"/>
      <c r="OGL742"/>
      <c r="OGM742"/>
      <c r="OGN742"/>
      <c r="OGO742"/>
      <c r="OGP742"/>
      <c r="OGQ742"/>
      <c r="OGR742"/>
      <c r="OGS742"/>
      <c r="OGT742"/>
      <c r="OGU742"/>
      <c r="OGV742"/>
      <c r="OGW742"/>
      <c r="OGX742"/>
      <c r="OGY742"/>
      <c r="OGZ742"/>
      <c r="OHA742"/>
      <c r="OHB742"/>
      <c r="OHC742"/>
      <c r="OHD742"/>
      <c r="OHE742"/>
      <c r="OHF742"/>
      <c r="OHG742"/>
      <c r="OHH742"/>
      <c r="OHI742"/>
      <c r="OHJ742"/>
      <c r="OHK742"/>
      <c r="OHL742"/>
      <c r="OHM742"/>
      <c r="OHN742"/>
      <c r="OHO742"/>
      <c r="OHP742"/>
      <c r="OHQ742"/>
      <c r="OHR742"/>
      <c r="OHS742"/>
      <c r="OHT742"/>
      <c r="OHU742"/>
      <c r="OHV742"/>
      <c r="OHW742"/>
      <c r="OHX742"/>
      <c r="OHY742"/>
      <c r="OHZ742"/>
      <c r="OIA742"/>
      <c r="OIB742"/>
      <c r="OIC742"/>
      <c r="OID742"/>
      <c r="OIE742"/>
      <c r="OIF742"/>
      <c r="OIG742"/>
      <c r="OIH742"/>
      <c r="OII742"/>
      <c r="OIJ742"/>
      <c r="OIK742"/>
      <c r="OIL742"/>
      <c r="OIM742"/>
      <c r="OIN742"/>
      <c r="OIO742"/>
      <c r="OIP742"/>
      <c r="OIQ742"/>
      <c r="OIR742"/>
      <c r="OIS742"/>
      <c r="OIT742"/>
      <c r="OIU742"/>
      <c r="OIV742"/>
      <c r="OIW742"/>
      <c r="OIX742"/>
      <c r="OIY742"/>
      <c r="OIZ742"/>
      <c r="OJA742"/>
      <c r="OJB742"/>
      <c r="OJC742"/>
      <c r="OJD742"/>
      <c r="OJE742"/>
      <c r="OJF742"/>
      <c r="OJG742"/>
      <c r="OJH742"/>
      <c r="OJI742"/>
      <c r="OJJ742"/>
      <c r="OJK742"/>
      <c r="OJL742"/>
      <c r="OJM742"/>
      <c r="OJN742"/>
      <c r="OJO742"/>
      <c r="OJP742"/>
      <c r="OJQ742"/>
      <c r="OJR742"/>
      <c r="OJS742"/>
      <c r="OJT742"/>
      <c r="OJU742"/>
      <c r="OJV742"/>
      <c r="OJW742"/>
      <c r="OJX742"/>
      <c r="OJY742"/>
      <c r="OJZ742"/>
      <c r="OKA742"/>
      <c r="OKB742"/>
      <c r="OKC742"/>
      <c r="OKD742"/>
      <c r="OKE742"/>
      <c r="OKF742"/>
      <c r="OKG742"/>
      <c r="OKH742"/>
      <c r="OKI742"/>
      <c r="OKJ742"/>
      <c r="OKK742"/>
      <c r="OKL742"/>
      <c r="OKM742"/>
      <c r="OKN742"/>
      <c r="OKO742"/>
      <c r="OKP742"/>
      <c r="OKQ742"/>
      <c r="OKR742"/>
      <c r="OKS742"/>
      <c r="OKT742"/>
      <c r="OKU742"/>
      <c r="OKV742"/>
      <c r="OKW742"/>
      <c r="OKX742"/>
      <c r="OKY742"/>
      <c r="OKZ742"/>
      <c r="OLA742"/>
      <c r="OLB742"/>
      <c r="OLC742"/>
      <c r="OLD742"/>
      <c r="OLE742"/>
      <c r="OLF742"/>
      <c r="OLG742"/>
      <c r="OLH742"/>
      <c r="OLI742"/>
      <c r="OLJ742"/>
      <c r="OLK742"/>
      <c r="OLL742"/>
      <c r="OLM742"/>
      <c r="OLN742"/>
      <c r="OLO742"/>
      <c r="OLP742"/>
      <c r="OLQ742"/>
      <c r="OLR742"/>
      <c r="OLS742"/>
      <c r="OLT742"/>
      <c r="OLU742"/>
      <c r="OLV742"/>
      <c r="OLW742"/>
      <c r="OLX742"/>
      <c r="OLY742"/>
      <c r="OLZ742"/>
      <c r="OMA742"/>
      <c r="OMB742"/>
      <c r="OMC742"/>
      <c r="OMD742"/>
      <c r="OME742"/>
      <c r="OMF742"/>
      <c r="OMG742"/>
      <c r="OMH742"/>
      <c r="OMI742"/>
      <c r="OMJ742"/>
      <c r="OMK742"/>
      <c r="OML742"/>
      <c r="OMM742"/>
      <c r="OMN742"/>
      <c r="OMO742"/>
      <c r="OMP742"/>
      <c r="OMQ742"/>
      <c r="OMR742"/>
      <c r="OMS742"/>
      <c r="OMT742"/>
      <c r="OMU742"/>
      <c r="OMV742"/>
      <c r="OMW742"/>
      <c r="OMX742"/>
      <c r="OMY742"/>
      <c r="OMZ742"/>
      <c r="ONA742"/>
      <c r="ONB742"/>
      <c r="ONC742"/>
      <c r="OND742"/>
      <c r="ONE742"/>
      <c r="ONF742"/>
      <c r="ONG742"/>
      <c r="ONH742"/>
      <c r="ONI742"/>
      <c r="ONJ742"/>
      <c r="ONK742"/>
      <c r="ONL742"/>
      <c r="ONM742"/>
      <c r="ONN742"/>
      <c r="ONO742"/>
      <c r="ONP742"/>
      <c r="ONQ742"/>
      <c r="ONR742"/>
      <c r="ONS742"/>
      <c r="ONT742"/>
      <c r="ONU742"/>
      <c r="ONV742"/>
      <c r="ONW742"/>
      <c r="ONX742"/>
      <c r="ONY742"/>
      <c r="ONZ742"/>
      <c r="OOA742"/>
      <c r="OOB742"/>
      <c r="OOC742"/>
      <c r="OOD742"/>
      <c r="OOE742"/>
      <c r="OOF742"/>
      <c r="OOG742"/>
      <c r="OOH742"/>
      <c r="OOI742"/>
      <c r="OOJ742"/>
      <c r="OOK742"/>
      <c r="OOL742"/>
      <c r="OOM742"/>
      <c r="OON742"/>
      <c r="OOO742"/>
      <c r="OOP742"/>
      <c r="OOQ742"/>
      <c r="OOR742"/>
      <c r="OOS742"/>
      <c r="OOT742"/>
      <c r="OOU742"/>
      <c r="OOV742"/>
      <c r="OOW742"/>
      <c r="OOX742"/>
      <c r="OOY742"/>
      <c r="OOZ742"/>
      <c r="OPA742"/>
      <c r="OPB742"/>
      <c r="OPC742"/>
      <c r="OPD742"/>
      <c r="OPE742"/>
      <c r="OPF742"/>
      <c r="OPG742"/>
      <c r="OPH742"/>
      <c r="OPI742"/>
      <c r="OPJ742"/>
      <c r="OPK742"/>
      <c r="OPL742"/>
      <c r="OPM742"/>
      <c r="OPN742"/>
      <c r="OPO742"/>
      <c r="OPP742"/>
      <c r="OPQ742"/>
      <c r="OPR742"/>
      <c r="OPS742"/>
      <c r="OPT742"/>
      <c r="OPU742"/>
      <c r="OPV742"/>
      <c r="OPW742"/>
      <c r="OPX742"/>
      <c r="OPY742"/>
      <c r="OPZ742"/>
      <c r="OQA742"/>
      <c r="OQB742"/>
      <c r="OQC742"/>
      <c r="OQD742"/>
      <c r="OQE742"/>
      <c r="OQF742"/>
      <c r="OQG742"/>
      <c r="OQH742"/>
      <c r="OQI742"/>
      <c r="OQJ742"/>
      <c r="OQK742"/>
      <c r="OQL742"/>
      <c r="OQM742"/>
      <c r="OQN742"/>
      <c r="OQO742"/>
      <c r="OQP742"/>
      <c r="OQQ742"/>
      <c r="OQR742"/>
      <c r="OQS742"/>
      <c r="OQT742"/>
      <c r="OQU742"/>
      <c r="OQV742"/>
      <c r="OQW742"/>
      <c r="OQX742"/>
      <c r="OQY742"/>
      <c r="OQZ742"/>
      <c r="ORA742"/>
      <c r="ORB742"/>
      <c r="ORC742"/>
      <c r="ORD742"/>
      <c r="ORE742"/>
      <c r="ORF742"/>
      <c r="ORG742"/>
      <c r="ORH742"/>
      <c r="ORI742"/>
      <c r="ORJ742"/>
      <c r="ORK742"/>
      <c r="ORL742"/>
      <c r="ORM742"/>
      <c r="ORN742"/>
      <c r="ORO742"/>
      <c r="ORP742"/>
      <c r="ORQ742"/>
      <c r="ORR742"/>
      <c r="ORS742"/>
      <c r="ORT742"/>
      <c r="ORU742"/>
      <c r="ORV742"/>
      <c r="ORW742"/>
      <c r="ORX742"/>
      <c r="ORY742"/>
      <c r="ORZ742"/>
      <c r="OSA742"/>
      <c r="OSB742"/>
      <c r="OSC742"/>
      <c r="OSD742"/>
      <c r="OSE742"/>
      <c r="OSF742"/>
      <c r="OSG742"/>
      <c r="OSH742"/>
      <c r="OSI742"/>
      <c r="OSJ742"/>
      <c r="OSK742"/>
      <c r="OSL742"/>
      <c r="OSM742"/>
      <c r="OSN742"/>
      <c r="OSO742"/>
      <c r="OSP742"/>
      <c r="OSQ742"/>
      <c r="OSR742"/>
      <c r="OSS742"/>
      <c r="OST742"/>
      <c r="OSU742"/>
      <c r="OSV742"/>
      <c r="OSW742"/>
      <c r="OSX742"/>
      <c r="OSY742"/>
      <c r="OSZ742"/>
      <c r="OTA742"/>
      <c r="OTB742"/>
      <c r="OTC742"/>
      <c r="OTD742"/>
      <c r="OTE742"/>
      <c r="OTF742"/>
      <c r="OTG742"/>
      <c r="OTH742"/>
      <c r="OTI742"/>
      <c r="OTJ742"/>
      <c r="OTK742"/>
      <c r="OTL742"/>
      <c r="OTM742"/>
      <c r="OTN742"/>
      <c r="OTO742"/>
      <c r="OTP742"/>
      <c r="OTQ742"/>
      <c r="OTR742"/>
      <c r="OTS742"/>
      <c r="OTT742"/>
      <c r="OTU742"/>
      <c r="OTV742"/>
      <c r="OTW742"/>
      <c r="OTX742"/>
      <c r="OTY742"/>
      <c r="OTZ742"/>
      <c r="OUA742"/>
      <c r="OUB742"/>
      <c r="OUC742"/>
      <c r="OUD742"/>
      <c r="OUE742"/>
      <c r="OUF742"/>
      <c r="OUG742"/>
      <c r="OUH742"/>
      <c r="OUI742"/>
      <c r="OUJ742"/>
      <c r="OUK742"/>
      <c r="OUL742"/>
      <c r="OUM742"/>
      <c r="OUN742"/>
      <c r="OUO742"/>
      <c r="OUP742"/>
      <c r="OUQ742"/>
      <c r="OUR742"/>
      <c r="OUS742"/>
      <c r="OUT742"/>
      <c r="OUU742"/>
      <c r="OUV742"/>
      <c r="OUW742"/>
      <c r="OUX742"/>
      <c r="OUY742"/>
      <c r="OUZ742"/>
      <c r="OVA742"/>
      <c r="OVB742"/>
      <c r="OVC742"/>
      <c r="OVD742"/>
      <c r="OVE742"/>
      <c r="OVF742"/>
      <c r="OVG742"/>
      <c r="OVH742"/>
      <c r="OVI742"/>
      <c r="OVJ742"/>
      <c r="OVK742"/>
      <c r="OVL742"/>
      <c r="OVM742"/>
      <c r="OVN742"/>
      <c r="OVO742"/>
      <c r="OVP742"/>
      <c r="OVQ742"/>
      <c r="OVR742"/>
      <c r="OVS742"/>
      <c r="OVT742"/>
      <c r="OVU742"/>
      <c r="OVV742"/>
      <c r="OVW742"/>
      <c r="OVX742"/>
      <c r="OVY742"/>
      <c r="OVZ742"/>
      <c r="OWA742"/>
      <c r="OWB742"/>
      <c r="OWC742"/>
      <c r="OWD742"/>
      <c r="OWE742"/>
      <c r="OWF742"/>
      <c r="OWG742"/>
      <c r="OWH742"/>
      <c r="OWI742"/>
      <c r="OWJ742"/>
      <c r="OWK742"/>
      <c r="OWL742"/>
      <c r="OWM742"/>
      <c r="OWN742"/>
      <c r="OWO742"/>
      <c r="OWP742"/>
      <c r="OWQ742"/>
      <c r="OWR742"/>
      <c r="OWS742"/>
      <c r="OWT742"/>
      <c r="OWU742"/>
      <c r="OWV742"/>
      <c r="OWW742"/>
      <c r="OWX742"/>
      <c r="OWY742"/>
      <c r="OWZ742"/>
      <c r="OXA742"/>
      <c r="OXB742"/>
      <c r="OXC742"/>
      <c r="OXD742"/>
      <c r="OXE742"/>
      <c r="OXF742"/>
      <c r="OXG742"/>
      <c r="OXH742"/>
      <c r="OXI742"/>
      <c r="OXJ742"/>
      <c r="OXK742"/>
      <c r="OXL742"/>
      <c r="OXM742"/>
      <c r="OXN742"/>
      <c r="OXO742"/>
      <c r="OXP742"/>
      <c r="OXQ742"/>
      <c r="OXR742"/>
      <c r="OXS742"/>
      <c r="OXT742"/>
      <c r="OXU742"/>
      <c r="OXV742"/>
      <c r="OXW742"/>
      <c r="OXX742"/>
      <c r="OXY742"/>
      <c r="OXZ742"/>
      <c r="OYA742"/>
      <c r="OYB742"/>
      <c r="OYC742"/>
      <c r="OYD742"/>
      <c r="OYE742"/>
      <c r="OYF742"/>
      <c r="OYG742"/>
      <c r="OYH742"/>
      <c r="OYI742"/>
      <c r="OYJ742"/>
      <c r="OYK742"/>
      <c r="OYL742"/>
      <c r="OYM742"/>
      <c r="OYN742"/>
      <c r="OYO742"/>
      <c r="OYP742"/>
      <c r="OYQ742"/>
      <c r="OYR742"/>
      <c r="OYS742"/>
      <c r="OYT742"/>
      <c r="OYU742"/>
      <c r="OYV742"/>
      <c r="OYW742"/>
      <c r="OYX742"/>
      <c r="OYY742"/>
      <c r="OYZ742"/>
      <c r="OZA742"/>
      <c r="OZB742"/>
      <c r="OZC742"/>
      <c r="OZD742"/>
      <c r="OZE742"/>
      <c r="OZF742"/>
      <c r="OZG742"/>
      <c r="OZH742"/>
      <c r="OZI742"/>
      <c r="OZJ742"/>
      <c r="OZK742"/>
      <c r="OZL742"/>
      <c r="OZM742"/>
      <c r="OZN742"/>
      <c r="OZO742"/>
      <c r="OZP742"/>
      <c r="OZQ742"/>
      <c r="OZR742"/>
      <c r="OZS742"/>
      <c r="OZT742"/>
      <c r="OZU742"/>
      <c r="OZV742"/>
      <c r="OZW742"/>
      <c r="OZX742"/>
      <c r="OZY742"/>
      <c r="OZZ742"/>
      <c r="PAA742"/>
      <c r="PAB742"/>
      <c r="PAC742"/>
      <c r="PAD742"/>
      <c r="PAE742"/>
      <c r="PAF742"/>
      <c r="PAG742"/>
      <c r="PAH742"/>
      <c r="PAI742"/>
      <c r="PAJ742"/>
      <c r="PAK742"/>
      <c r="PAL742"/>
      <c r="PAM742"/>
      <c r="PAN742"/>
      <c r="PAO742"/>
      <c r="PAP742"/>
      <c r="PAQ742"/>
      <c r="PAR742"/>
      <c r="PAS742"/>
      <c r="PAT742"/>
      <c r="PAU742"/>
      <c r="PAV742"/>
      <c r="PAW742"/>
      <c r="PAX742"/>
      <c r="PAY742"/>
      <c r="PAZ742"/>
      <c r="PBA742"/>
      <c r="PBB742"/>
      <c r="PBC742"/>
      <c r="PBD742"/>
      <c r="PBE742"/>
      <c r="PBF742"/>
      <c r="PBG742"/>
      <c r="PBH742"/>
      <c r="PBI742"/>
      <c r="PBJ742"/>
      <c r="PBK742"/>
      <c r="PBL742"/>
      <c r="PBM742"/>
      <c r="PBN742"/>
      <c r="PBO742"/>
      <c r="PBP742"/>
      <c r="PBQ742"/>
      <c r="PBR742"/>
      <c r="PBS742"/>
      <c r="PBT742"/>
      <c r="PBU742"/>
      <c r="PBV742"/>
      <c r="PBW742"/>
      <c r="PBX742"/>
      <c r="PBY742"/>
      <c r="PBZ742"/>
      <c r="PCA742"/>
      <c r="PCB742"/>
      <c r="PCC742"/>
      <c r="PCD742"/>
      <c r="PCE742"/>
      <c r="PCF742"/>
      <c r="PCG742"/>
      <c r="PCH742"/>
      <c r="PCI742"/>
      <c r="PCJ742"/>
      <c r="PCK742"/>
      <c r="PCL742"/>
      <c r="PCM742"/>
      <c r="PCN742"/>
      <c r="PCO742"/>
      <c r="PCP742"/>
      <c r="PCQ742"/>
      <c r="PCR742"/>
      <c r="PCS742"/>
      <c r="PCT742"/>
      <c r="PCU742"/>
      <c r="PCV742"/>
      <c r="PCW742"/>
      <c r="PCX742"/>
      <c r="PCY742"/>
      <c r="PCZ742"/>
      <c r="PDA742"/>
      <c r="PDB742"/>
      <c r="PDC742"/>
      <c r="PDD742"/>
      <c r="PDE742"/>
      <c r="PDF742"/>
      <c r="PDG742"/>
      <c r="PDH742"/>
      <c r="PDI742"/>
      <c r="PDJ742"/>
      <c r="PDK742"/>
      <c r="PDL742"/>
      <c r="PDM742"/>
      <c r="PDN742"/>
      <c r="PDO742"/>
      <c r="PDP742"/>
      <c r="PDQ742"/>
      <c r="PDR742"/>
      <c r="PDS742"/>
      <c r="PDT742"/>
      <c r="PDU742"/>
      <c r="PDV742"/>
      <c r="PDW742"/>
      <c r="PDX742"/>
      <c r="PDY742"/>
      <c r="PDZ742"/>
      <c r="PEA742"/>
      <c r="PEB742"/>
      <c r="PEC742"/>
      <c r="PED742"/>
      <c r="PEE742"/>
      <c r="PEF742"/>
      <c r="PEG742"/>
      <c r="PEH742"/>
      <c r="PEI742"/>
      <c r="PEJ742"/>
      <c r="PEK742"/>
      <c r="PEL742"/>
      <c r="PEM742"/>
      <c r="PEN742"/>
      <c r="PEO742"/>
      <c r="PEP742"/>
      <c r="PEQ742"/>
      <c r="PER742"/>
      <c r="PES742"/>
      <c r="PET742"/>
      <c r="PEU742"/>
      <c r="PEV742"/>
      <c r="PEW742"/>
      <c r="PEX742"/>
      <c r="PEY742"/>
      <c r="PEZ742"/>
      <c r="PFA742"/>
      <c r="PFB742"/>
      <c r="PFC742"/>
      <c r="PFD742"/>
      <c r="PFE742"/>
      <c r="PFF742"/>
      <c r="PFG742"/>
      <c r="PFH742"/>
      <c r="PFI742"/>
      <c r="PFJ742"/>
      <c r="PFK742"/>
      <c r="PFL742"/>
      <c r="PFM742"/>
      <c r="PFN742"/>
      <c r="PFO742"/>
      <c r="PFP742"/>
      <c r="PFQ742"/>
      <c r="PFR742"/>
      <c r="PFS742"/>
      <c r="PFT742"/>
      <c r="PFU742"/>
      <c r="PFV742"/>
      <c r="PFW742"/>
      <c r="PFX742"/>
      <c r="PFY742"/>
      <c r="PFZ742"/>
      <c r="PGA742"/>
      <c r="PGB742"/>
      <c r="PGC742"/>
      <c r="PGD742"/>
      <c r="PGE742"/>
      <c r="PGF742"/>
      <c r="PGG742"/>
      <c r="PGH742"/>
      <c r="PGI742"/>
      <c r="PGJ742"/>
      <c r="PGK742"/>
      <c r="PGL742"/>
      <c r="PGM742"/>
      <c r="PGN742"/>
      <c r="PGO742"/>
      <c r="PGP742"/>
      <c r="PGQ742"/>
      <c r="PGR742"/>
      <c r="PGS742"/>
      <c r="PGT742"/>
      <c r="PGU742"/>
      <c r="PGV742"/>
      <c r="PGW742"/>
      <c r="PGX742"/>
      <c r="PGY742"/>
      <c r="PGZ742"/>
      <c r="PHA742"/>
      <c r="PHB742"/>
      <c r="PHC742"/>
      <c r="PHD742"/>
      <c r="PHE742"/>
      <c r="PHF742"/>
      <c r="PHG742"/>
      <c r="PHH742"/>
      <c r="PHI742"/>
      <c r="PHJ742"/>
      <c r="PHK742"/>
      <c r="PHL742"/>
      <c r="PHM742"/>
      <c r="PHN742"/>
      <c r="PHO742"/>
      <c r="PHP742"/>
      <c r="PHQ742"/>
      <c r="PHR742"/>
      <c r="PHS742"/>
      <c r="PHT742"/>
      <c r="PHU742"/>
      <c r="PHV742"/>
      <c r="PHW742"/>
      <c r="PHX742"/>
      <c r="PHY742"/>
      <c r="PHZ742"/>
      <c r="PIA742"/>
      <c r="PIB742"/>
      <c r="PIC742"/>
      <c r="PID742"/>
      <c r="PIE742"/>
      <c r="PIF742"/>
      <c r="PIG742"/>
      <c r="PIH742"/>
      <c r="PII742"/>
      <c r="PIJ742"/>
      <c r="PIK742"/>
      <c r="PIL742"/>
      <c r="PIM742"/>
      <c r="PIN742"/>
      <c r="PIO742"/>
      <c r="PIP742"/>
      <c r="PIQ742"/>
      <c r="PIR742"/>
      <c r="PIS742"/>
      <c r="PIT742"/>
      <c r="PIU742"/>
      <c r="PIV742"/>
      <c r="PIW742"/>
      <c r="PIX742"/>
      <c r="PIY742"/>
      <c r="PIZ742"/>
      <c r="PJA742"/>
      <c r="PJB742"/>
      <c r="PJC742"/>
      <c r="PJD742"/>
      <c r="PJE742"/>
      <c r="PJF742"/>
      <c r="PJG742"/>
      <c r="PJH742"/>
      <c r="PJI742"/>
      <c r="PJJ742"/>
      <c r="PJK742"/>
      <c r="PJL742"/>
      <c r="PJM742"/>
      <c r="PJN742"/>
      <c r="PJO742"/>
      <c r="PJP742"/>
      <c r="PJQ742"/>
      <c r="PJR742"/>
      <c r="PJS742"/>
      <c r="PJT742"/>
      <c r="PJU742"/>
      <c r="PJV742"/>
      <c r="PJW742"/>
      <c r="PJX742"/>
      <c r="PJY742"/>
      <c r="PJZ742"/>
      <c r="PKA742"/>
      <c r="PKB742"/>
      <c r="PKC742"/>
      <c r="PKD742"/>
      <c r="PKE742"/>
      <c r="PKF742"/>
      <c r="PKG742"/>
      <c r="PKH742"/>
      <c r="PKI742"/>
      <c r="PKJ742"/>
      <c r="PKK742"/>
      <c r="PKL742"/>
      <c r="PKM742"/>
      <c r="PKN742"/>
      <c r="PKO742"/>
      <c r="PKP742"/>
      <c r="PKQ742"/>
      <c r="PKR742"/>
      <c r="PKS742"/>
      <c r="PKT742"/>
      <c r="PKU742"/>
      <c r="PKV742"/>
      <c r="PKW742"/>
      <c r="PKX742"/>
      <c r="PKY742"/>
      <c r="PKZ742"/>
      <c r="PLA742"/>
      <c r="PLB742"/>
      <c r="PLC742"/>
      <c r="PLD742"/>
      <c r="PLE742"/>
      <c r="PLF742"/>
      <c r="PLG742"/>
      <c r="PLH742"/>
      <c r="PLI742"/>
      <c r="PLJ742"/>
      <c r="PLK742"/>
      <c r="PLL742"/>
      <c r="PLM742"/>
      <c r="PLN742"/>
      <c r="PLO742"/>
      <c r="PLP742"/>
      <c r="PLQ742"/>
      <c r="PLR742"/>
      <c r="PLS742"/>
      <c r="PLT742"/>
      <c r="PLU742"/>
      <c r="PLV742"/>
      <c r="PLW742"/>
      <c r="PLX742"/>
      <c r="PLY742"/>
      <c r="PLZ742"/>
      <c r="PMA742"/>
      <c r="PMB742"/>
      <c r="PMC742"/>
      <c r="PMD742"/>
      <c r="PME742"/>
      <c r="PMF742"/>
      <c r="PMG742"/>
      <c r="PMH742"/>
      <c r="PMI742"/>
      <c r="PMJ742"/>
      <c r="PMK742"/>
      <c r="PML742"/>
      <c r="PMM742"/>
      <c r="PMN742"/>
      <c r="PMO742"/>
      <c r="PMP742"/>
      <c r="PMQ742"/>
      <c r="PMR742"/>
      <c r="PMS742"/>
      <c r="PMT742"/>
      <c r="PMU742"/>
      <c r="PMV742"/>
      <c r="PMW742"/>
      <c r="PMX742"/>
      <c r="PMY742"/>
      <c r="PMZ742"/>
      <c r="PNA742"/>
      <c r="PNB742"/>
      <c r="PNC742"/>
      <c r="PND742"/>
      <c r="PNE742"/>
      <c r="PNF742"/>
      <c r="PNG742"/>
      <c r="PNH742"/>
      <c r="PNI742"/>
      <c r="PNJ742"/>
      <c r="PNK742"/>
      <c r="PNL742"/>
      <c r="PNM742"/>
      <c r="PNN742"/>
      <c r="PNO742"/>
      <c r="PNP742"/>
      <c r="PNQ742"/>
      <c r="PNR742"/>
      <c r="PNS742"/>
      <c r="PNT742"/>
      <c r="PNU742"/>
      <c r="PNV742"/>
      <c r="PNW742"/>
      <c r="PNX742"/>
      <c r="PNY742"/>
      <c r="PNZ742"/>
      <c r="POA742"/>
      <c r="POB742"/>
      <c r="POC742"/>
      <c r="POD742"/>
      <c r="POE742"/>
      <c r="POF742"/>
      <c r="POG742"/>
      <c r="POH742"/>
      <c r="POI742"/>
      <c r="POJ742"/>
      <c r="POK742"/>
      <c r="POL742"/>
      <c r="POM742"/>
      <c r="PON742"/>
      <c r="POO742"/>
      <c r="POP742"/>
      <c r="POQ742"/>
      <c r="POR742"/>
      <c r="POS742"/>
      <c r="POT742"/>
      <c r="POU742"/>
      <c r="POV742"/>
      <c r="POW742"/>
      <c r="POX742"/>
      <c r="POY742"/>
      <c r="POZ742"/>
      <c r="PPA742"/>
      <c r="PPB742"/>
      <c r="PPC742"/>
      <c r="PPD742"/>
      <c r="PPE742"/>
      <c r="PPF742"/>
      <c r="PPG742"/>
      <c r="PPH742"/>
      <c r="PPI742"/>
      <c r="PPJ742"/>
      <c r="PPK742"/>
      <c r="PPL742"/>
      <c r="PPM742"/>
      <c r="PPN742"/>
      <c r="PPO742"/>
      <c r="PPP742"/>
      <c r="PPQ742"/>
      <c r="PPR742"/>
      <c r="PPS742"/>
      <c r="PPT742"/>
      <c r="PPU742"/>
      <c r="PPV742"/>
      <c r="PPW742"/>
      <c r="PPX742"/>
      <c r="PPY742"/>
      <c r="PPZ742"/>
      <c r="PQA742"/>
      <c r="PQB742"/>
      <c r="PQC742"/>
      <c r="PQD742"/>
      <c r="PQE742"/>
      <c r="PQF742"/>
      <c r="PQG742"/>
      <c r="PQH742"/>
      <c r="PQI742"/>
      <c r="PQJ742"/>
      <c r="PQK742"/>
      <c r="PQL742"/>
      <c r="PQM742"/>
      <c r="PQN742"/>
      <c r="PQO742"/>
      <c r="PQP742"/>
      <c r="PQQ742"/>
      <c r="PQR742"/>
      <c r="PQS742"/>
      <c r="PQT742"/>
      <c r="PQU742"/>
      <c r="PQV742"/>
      <c r="PQW742"/>
      <c r="PQX742"/>
      <c r="PQY742"/>
      <c r="PQZ742"/>
      <c r="PRA742"/>
      <c r="PRB742"/>
      <c r="PRC742"/>
      <c r="PRD742"/>
      <c r="PRE742"/>
      <c r="PRF742"/>
      <c r="PRG742"/>
      <c r="PRH742"/>
      <c r="PRI742"/>
      <c r="PRJ742"/>
      <c r="PRK742"/>
      <c r="PRL742"/>
      <c r="PRM742"/>
      <c r="PRN742"/>
      <c r="PRO742"/>
      <c r="PRP742"/>
      <c r="PRQ742"/>
      <c r="PRR742"/>
      <c r="PRS742"/>
      <c r="PRT742"/>
      <c r="PRU742"/>
      <c r="PRV742"/>
      <c r="PRW742"/>
      <c r="PRX742"/>
      <c r="PRY742"/>
      <c r="PRZ742"/>
      <c r="PSA742"/>
      <c r="PSB742"/>
      <c r="PSC742"/>
      <c r="PSD742"/>
      <c r="PSE742"/>
      <c r="PSF742"/>
      <c r="PSG742"/>
      <c r="PSH742"/>
      <c r="PSI742"/>
      <c r="PSJ742"/>
      <c r="PSK742"/>
      <c r="PSL742"/>
      <c r="PSM742"/>
      <c r="PSN742"/>
      <c r="PSO742"/>
      <c r="PSP742"/>
      <c r="PSQ742"/>
      <c r="PSR742"/>
      <c r="PSS742"/>
      <c r="PST742"/>
      <c r="PSU742"/>
      <c r="PSV742"/>
      <c r="PSW742"/>
      <c r="PSX742"/>
      <c r="PSY742"/>
      <c r="PSZ742"/>
      <c r="PTA742"/>
      <c r="PTB742"/>
      <c r="PTC742"/>
      <c r="PTD742"/>
      <c r="PTE742"/>
      <c r="PTF742"/>
      <c r="PTG742"/>
      <c r="PTH742"/>
      <c r="PTI742"/>
      <c r="PTJ742"/>
      <c r="PTK742"/>
      <c r="PTL742"/>
      <c r="PTM742"/>
      <c r="PTN742"/>
      <c r="PTO742"/>
      <c r="PTP742"/>
      <c r="PTQ742"/>
      <c r="PTR742"/>
      <c r="PTS742"/>
      <c r="PTT742"/>
      <c r="PTU742"/>
      <c r="PTV742"/>
      <c r="PTW742"/>
      <c r="PTX742"/>
      <c r="PTY742"/>
      <c r="PTZ742"/>
      <c r="PUA742"/>
      <c r="PUB742"/>
      <c r="PUC742"/>
      <c r="PUD742"/>
      <c r="PUE742"/>
      <c r="PUF742"/>
      <c r="PUG742"/>
      <c r="PUH742"/>
      <c r="PUI742"/>
      <c r="PUJ742"/>
      <c r="PUK742"/>
      <c r="PUL742"/>
      <c r="PUM742"/>
      <c r="PUN742"/>
      <c r="PUO742"/>
      <c r="PUP742"/>
      <c r="PUQ742"/>
      <c r="PUR742"/>
      <c r="PUS742"/>
      <c r="PUT742"/>
      <c r="PUU742"/>
      <c r="PUV742"/>
      <c r="PUW742"/>
      <c r="PUX742"/>
      <c r="PUY742"/>
      <c r="PUZ742"/>
      <c r="PVA742"/>
      <c r="PVB742"/>
      <c r="PVC742"/>
      <c r="PVD742"/>
      <c r="PVE742"/>
      <c r="PVF742"/>
      <c r="PVG742"/>
      <c r="PVH742"/>
      <c r="PVI742"/>
      <c r="PVJ742"/>
      <c r="PVK742"/>
      <c r="PVL742"/>
      <c r="PVM742"/>
      <c r="PVN742"/>
      <c r="PVO742"/>
      <c r="PVP742"/>
      <c r="PVQ742"/>
      <c r="PVR742"/>
      <c r="PVS742"/>
      <c r="PVT742"/>
      <c r="PVU742"/>
      <c r="PVV742"/>
      <c r="PVW742"/>
      <c r="PVX742"/>
      <c r="PVY742"/>
      <c r="PVZ742"/>
      <c r="PWA742"/>
      <c r="PWB742"/>
      <c r="PWC742"/>
      <c r="PWD742"/>
      <c r="PWE742"/>
      <c r="PWF742"/>
      <c r="PWG742"/>
      <c r="PWH742"/>
      <c r="PWI742"/>
      <c r="PWJ742"/>
      <c r="PWK742"/>
      <c r="PWL742"/>
      <c r="PWM742"/>
      <c r="PWN742"/>
      <c r="PWO742"/>
      <c r="PWP742"/>
      <c r="PWQ742"/>
      <c r="PWR742"/>
      <c r="PWS742"/>
      <c r="PWT742"/>
      <c r="PWU742"/>
      <c r="PWV742"/>
      <c r="PWW742"/>
      <c r="PWX742"/>
      <c r="PWY742"/>
      <c r="PWZ742"/>
      <c r="PXA742"/>
      <c r="PXB742"/>
      <c r="PXC742"/>
      <c r="PXD742"/>
      <c r="PXE742"/>
      <c r="PXF742"/>
      <c r="PXG742"/>
      <c r="PXH742"/>
      <c r="PXI742"/>
      <c r="PXJ742"/>
      <c r="PXK742"/>
      <c r="PXL742"/>
      <c r="PXM742"/>
      <c r="PXN742"/>
      <c r="PXO742"/>
      <c r="PXP742"/>
      <c r="PXQ742"/>
      <c r="PXR742"/>
      <c r="PXS742"/>
      <c r="PXT742"/>
      <c r="PXU742"/>
      <c r="PXV742"/>
      <c r="PXW742"/>
      <c r="PXX742"/>
      <c r="PXY742"/>
      <c r="PXZ742"/>
      <c r="PYA742"/>
      <c r="PYB742"/>
      <c r="PYC742"/>
      <c r="PYD742"/>
      <c r="PYE742"/>
      <c r="PYF742"/>
      <c r="PYG742"/>
      <c r="PYH742"/>
      <c r="PYI742"/>
      <c r="PYJ742"/>
      <c r="PYK742"/>
      <c r="PYL742"/>
      <c r="PYM742"/>
      <c r="PYN742"/>
      <c r="PYO742"/>
      <c r="PYP742"/>
      <c r="PYQ742"/>
      <c r="PYR742"/>
      <c r="PYS742"/>
      <c r="PYT742"/>
      <c r="PYU742"/>
      <c r="PYV742"/>
      <c r="PYW742"/>
      <c r="PYX742"/>
      <c r="PYY742"/>
      <c r="PYZ742"/>
      <c r="PZA742"/>
      <c r="PZB742"/>
      <c r="PZC742"/>
      <c r="PZD742"/>
      <c r="PZE742"/>
      <c r="PZF742"/>
      <c r="PZG742"/>
      <c r="PZH742"/>
      <c r="PZI742"/>
      <c r="PZJ742"/>
      <c r="PZK742"/>
      <c r="PZL742"/>
      <c r="PZM742"/>
      <c r="PZN742"/>
      <c r="PZO742"/>
      <c r="PZP742"/>
      <c r="PZQ742"/>
      <c r="PZR742"/>
      <c r="PZS742"/>
      <c r="PZT742"/>
      <c r="PZU742"/>
      <c r="PZV742"/>
      <c r="PZW742"/>
      <c r="PZX742"/>
      <c r="PZY742"/>
      <c r="PZZ742"/>
      <c r="QAA742"/>
      <c r="QAB742"/>
      <c r="QAC742"/>
      <c r="QAD742"/>
      <c r="QAE742"/>
      <c r="QAF742"/>
      <c r="QAG742"/>
      <c r="QAH742"/>
      <c r="QAI742"/>
      <c r="QAJ742"/>
      <c r="QAK742"/>
      <c r="QAL742"/>
      <c r="QAM742"/>
      <c r="QAN742"/>
      <c r="QAO742"/>
      <c r="QAP742"/>
      <c r="QAQ742"/>
      <c r="QAR742"/>
      <c r="QAS742"/>
      <c r="QAT742"/>
      <c r="QAU742"/>
      <c r="QAV742"/>
      <c r="QAW742"/>
      <c r="QAX742"/>
      <c r="QAY742"/>
      <c r="QAZ742"/>
      <c r="QBA742"/>
      <c r="QBB742"/>
      <c r="QBC742"/>
      <c r="QBD742"/>
      <c r="QBE742"/>
      <c r="QBF742"/>
      <c r="QBG742"/>
      <c r="QBH742"/>
      <c r="QBI742"/>
      <c r="QBJ742"/>
      <c r="QBK742"/>
      <c r="QBL742"/>
      <c r="QBM742"/>
      <c r="QBN742"/>
      <c r="QBO742"/>
      <c r="QBP742"/>
      <c r="QBQ742"/>
      <c r="QBR742"/>
      <c r="QBS742"/>
      <c r="QBT742"/>
      <c r="QBU742"/>
      <c r="QBV742"/>
      <c r="QBW742"/>
      <c r="QBX742"/>
      <c r="QBY742"/>
      <c r="QBZ742"/>
      <c r="QCA742"/>
      <c r="QCB742"/>
      <c r="QCC742"/>
      <c r="QCD742"/>
      <c r="QCE742"/>
      <c r="QCF742"/>
      <c r="QCG742"/>
      <c r="QCH742"/>
      <c r="QCI742"/>
      <c r="QCJ742"/>
      <c r="QCK742"/>
      <c r="QCL742"/>
      <c r="QCM742"/>
      <c r="QCN742"/>
      <c r="QCO742"/>
      <c r="QCP742"/>
      <c r="QCQ742"/>
      <c r="QCR742"/>
      <c r="QCS742"/>
      <c r="QCT742"/>
      <c r="QCU742"/>
      <c r="QCV742"/>
      <c r="QCW742"/>
      <c r="QCX742"/>
      <c r="QCY742"/>
      <c r="QCZ742"/>
      <c r="QDA742"/>
      <c r="QDB742"/>
      <c r="QDC742"/>
      <c r="QDD742"/>
      <c r="QDE742"/>
      <c r="QDF742"/>
      <c r="QDG742"/>
      <c r="QDH742"/>
      <c r="QDI742"/>
      <c r="QDJ742"/>
      <c r="QDK742"/>
      <c r="QDL742"/>
      <c r="QDM742"/>
      <c r="QDN742"/>
      <c r="QDO742"/>
      <c r="QDP742"/>
      <c r="QDQ742"/>
      <c r="QDR742"/>
      <c r="QDS742"/>
      <c r="QDT742"/>
      <c r="QDU742"/>
      <c r="QDV742"/>
      <c r="QDW742"/>
      <c r="QDX742"/>
      <c r="QDY742"/>
      <c r="QDZ742"/>
      <c r="QEA742"/>
      <c r="QEB742"/>
      <c r="QEC742"/>
      <c r="QED742"/>
      <c r="QEE742"/>
      <c r="QEF742"/>
      <c r="QEG742"/>
      <c r="QEH742"/>
      <c r="QEI742"/>
      <c r="QEJ742"/>
      <c r="QEK742"/>
      <c r="QEL742"/>
      <c r="QEM742"/>
      <c r="QEN742"/>
      <c r="QEO742"/>
      <c r="QEP742"/>
      <c r="QEQ742"/>
      <c r="QER742"/>
      <c r="QES742"/>
      <c r="QET742"/>
      <c r="QEU742"/>
      <c r="QEV742"/>
      <c r="QEW742"/>
      <c r="QEX742"/>
      <c r="QEY742"/>
      <c r="QEZ742"/>
      <c r="QFA742"/>
      <c r="QFB742"/>
      <c r="QFC742"/>
      <c r="QFD742"/>
      <c r="QFE742"/>
      <c r="QFF742"/>
      <c r="QFG742"/>
      <c r="QFH742"/>
      <c r="QFI742"/>
      <c r="QFJ742"/>
      <c r="QFK742"/>
      <c r="QFL742"/>
      <c r="QFM742"/>
      <c r="QFN742"/>
      <c r="QFO742"/>
      <c r="QFP742"/>
      <c r="QFQ742"/>
      <c r="QFR742"/>
      <c r="QFS742"/>
      <c r="QFT742"/>
      <c r="QFU742"/>
      <c r="QFV742"/>
      <c r="QFW742"/>
      <c r="QFX742"/>
      <c r="QFY742"/>
      <c r="QFZ742"/>
      <c r="QGA742"/>
      <c r="QGB742"/>
      <c r="QGC742"/>
      <c r="QGD742"/>
      <c r="QGE742"/>
      <c r="QGF742"/>
      <c r="QGG742"/>
      <c r="QGH742"/>
      <c r="QGI742"/>
      <c r="QGJ742"/>
      <c r="QGK742"/>
      <c r="QGL742"/>
      <c r="QGM742"/>
      <c r="QGN742"/>
      <c r="QGO742"/>
      <c r="QGP742"/>
      <c r="QGQ742"/>
      <c r="QGR742"/>
      <c r="QGS742"/>
      <c r="QGT742"/>
      <c r="QGU742"/>
      <c r="QGV742"/>
      <c r="QGW742"/>
      <c r="QGX742"/>
      <c r="QGY742"/>
      <c r="QGZ742"/>
      <c r="QHA742"/>
      <c r="QHB742"/>
      <c r="QHC742"/>
      <c r="QHD742"/>
      <c r="QHE742"/>
      <c r="QHF742"/>
      <c r="QHG742"/>
      <c r="QHH742"/>
      <c r="QHI742"/>
      <c r="QHJ742"/>
      <c r="QHK742"/>
      <c r="QHL742"/>
      <c r="QHM742"/>
      <c r="QHN742"/>
      <c r="QHO742"/>
      <c r="QHP742"/>
      <c r="QHQ742"/>
      <c r="QHR742"/>
      <c r="QHS742"/>
      <c r="QHT742"/>
      <c r="QHU742"/>
      <c r="QHV742"/>
      <c r="QHW742"/>
      <c r="QHX742"/>
      <c r="QHY742"/>
      <c r="QHZ742"/>
      <c r="QIA742"/>
      <c r="QIB742"/>
      <c r="QIC742"/>
      <c r="QID742"/>
      <c r="QIE742"/>
      <c r="QIF742"/>
      <c r="QIG742"/>
      <c r="QIH742"/>
      <c r="QII742"/>
      <c r="QIJ742"/>
      <c r="QIK742"/>
      <c r="QIL742"/>
      <c r="QIM742"/>
      <c r="QIN742"/>
      <c r="QIO742"/>
      <c r="QIP742"/>
      <c r="QIQ742"/>
      <c r="QIR742"/>
      <c r="QIS742"/>
      <c r="QIT742"/>
      <c r="QIU742"/>
      <c r="QIV742"/>
      <c r="QIW742"/>
      <c r="QIX742"/>
      <c r="QIY742"/>
      <c r="QIZ742"/>
      <c r="QJA742"/>
      <c r="QJB742"/>
      <c r="QJC742"/>
      <c r="QJD742"/>
      <c r="QJE742"/>
      <c r="QJF742"/>
      <c r="QJG742"/>
      <c r="QJH742"/>
      <c r="QJI742"/>
      <c r="QJJ742"/>
      <c r="QJK742"/>
      <c r="QJL742"/>
      <c r="QJM742"/>
      <c r="QJN742"/>
      <c r="QJO742"/>
      <c r="QJP742"/>
      <c r="QJQ742"/>
      <c r="QJR742"/>
      <c r="QJS742"/>
      <c r="QJT742"/>
      <c r="QJU742"/>
      <c r="QJV742"/>
      <c r="QJW742"/>
      <c r="QJX742"/>
      <c r="QJY742"/>
      <c r="QJZ742"/>
      <c r="QKA742"/>
      <c r="QKB742"/>
      <c r="QKC742"/>
      <c r="QKD742"/>
      <c r="QKE742"/>
      <c r="QKF742"/>
      <c r="QKG742"/>
      <c r="QKH742"/>
      <c r="QKI742"/>
      <c r="QKJ742"/>
      <c r="QKK742"/>
      <c r="QKL742"/>
      <c r="QKM742"/>
      <c r="QKN742"/>
      <c r="QKO742"/>
      <c r="QKP742"/>
      <c r="QKQ742"/>
      <c r="QKR742"/>
      <c r="QKS742"/>
      <c r="QKT742"/>
      <c r="QKU742"/>
      <c r="QKV742"/>
      <c r="QKW742"/>
      <c r="QKX742"/>
      <c r="QKY742"/>
      <c r="QKZ742"/>
      <c r="QLA742"/>
      <c r="QLB742"/>
      <c r="QLC742"/>
      <c r="QLD742"/>
      <c r="QLE742"/>
      <c r="QLF742"/>
      <c r="QLG742"/>
      <c r="QLH742"/>
      <c r="QLI742"/>
      <c r="QLJ742"/>
      <c r="QLK742"/>
      <c r="QLL742"/>
      <c r="QLM742"/>
      <c r="QLN742"/>
      <c r="QLO742"/>
      <c r="QLP742"/>
      <c r="QLQ742"/>
      <c r="QLR742"/>
      <c r="QLS742"/>
      <c r="QLT742"/>
      <c r="QLU742"/>
      <c r="QLV742"/>
      <c r="QLW742"/>
      <c r="QLX742"/>
      <c r="QLY742"/>
      <c r="QLZ742"/>
      <c r="QMA742"/>
      <c r="QMB742"/>
      <c r="QMC742"/>
      <c r="QMD742"/>
      <c r="QME742"/>
      <c r="QMF742"/>
      <c r="QMG742"/>
      <c r="QMH742"/>
      <c r="QMI742"/>
      <c r="QMJ742"/>
      <c r="QMK742"/>
      <c r="QML742"/>
      <c r="QMM742"/>
      <c r="QMN742"/>
      <c r="QMO742"/>
      <c r="QMP742"/>
      <c r="QMQ742"/>
      <c r="QMR742"/>
      <c r="QMS742"/>
      <c r="QMT742"/>
      <c r="QMU742"/>
      <c r="QMV742"/>
      <c r="QMW742"/>
      <c r="QMX742"/>
      <c r="QMY742"/>
      <c r="QMZ742"/>
      <c r="QNA742"/>
      <c r="QNB742"/>
      <c r="QNC742"/>
      <c r="QND742"/>
      <c r="QNE742"/>
      <c r="QNF742"/>
      <c r="QNG742"/>
      <c r="QNH742"/>
      <c r="QNI742"/>
      <c r="QNJ742"/>
      <c r="QNK742"/>
      <c r="QNL742"/>
      <c r="QNM742"/>
      <c r="QNN742"/>
      <c r="QNO742"/>
      <c r="QNP742"/>
      <c r="QNQ742"/>
      <c r="QNR742"/>
      <c r="QNS742"/>
      <c r="QNT742"/>
      <c r="QNU742"/>
      <c r="QNV742"/>
      <c r="QNW742"/>
      <c r="QNX742"/>
      <c r="QNY742"/>
      <c r="QNZ742"/>
      <c r="QOA742"/>
      <c r="QOB742"/>
      <c r="QOC742"/>
      <c r="QOD742"/>
      <c r="QOE742"/>
      <c r="QOF742"/>
      <c r="QOG742"/>
      <c r="QOH742"/>
      <c r="QOI742"/>
      <c r="QOJ742"/>
      <c r="QOK742"/>
      <c r="QOL742"/>
      <c r="QOM742"/>
      <c r="QON742"/>
      <c r="QOO742"/>
      <c r="QOP742"/>
      <c r="QOQ742"/>
      <c r="QOR742"/>
      <c r="QOS742"/>
      <c r="QOT742"/>
      <c r="QOU742"/>
      <c r="QOV742"/>
      <c r="QOW742"/>
      <c r="QOX742"/>
      <c r="QOY742"/>
      <c r="QOZ742"/>
      <c r="QPA742"/>
      <c r="QPB742"/>
      <c r="QPC742"/>
      <c r="QPD742"/>
      <c r="QPE742"/>
      <c r="QPF742"/>
      <c r="QPG742"/>
      <c r="QPH742"/>
      <c r="QPI742"/>
      <c r="QPJ742"/>
      <c r="QPK742"/>
      <c r="QPL742"/>
      <c r="QPM742"/>
      <c r="QPN742"/>
      <c r="QPO742"/>
      <c r="QPP742"/>
      <c r="QPQ742"/>
      <c r="QPR742"/>
      <c r="QPS742"/>
      <c r="QPT742"/>
      <c r="QPU742"/>
      <c r="QPV742"/>
      <c r="QPW742"/>
      <c r="QPX742"/>
      <c r="QPY742"/>
      <c r="QPZ742"/>
      <c r="QQA742"/>
      <c r="QQB742"/>
      <c r="QQC742"/>
      <c r="QQD742"/>
      <c r="QQE742"/>
      <c r="QQF742"/>
      <c r="QQG742"/>
      <c r="QQH742"/>
      <c r="QQI742"/>
      <c r="QQJ742"/>
      <c r="QQK742"/>
      <c r="QQL742"/>
      <c r="QQM742"/>
      <c r="QQN742"/>
      <c r="QQO742"/>
      <c r="QQP742"/>
      <c r="QQQ742"/>
      <c r="QQR742"/>
      <c r="QQS742"/>
      <c r="QQT742"/>
      <c r="QQU742"/>
      <c r="QQV742"/>
      <c r="QQW742"/>
      <c r="QQX742"/>
      <c r="QQY742"/>
      <c r="QQZ742"/>
      <c r="QRA742"/>
      <c r="QRB742"/>
      <c r="QRC742"/>
      <c r="QRD742"/>
      <c r="QRE742"/>
      <c r="QRF742"/>
      <c r="QRG742"/>
      <c r="QRH742"/>
      <c r="QRI742"/>
      <c r="QRJ742"/>
      <c r="QRK742"/>
      <c r="QRL742"/>
      <c r="QRM742"/>
      <c r="QRN742"/>
      <c r="QRO742"/>
      <c r="QRP742"/>
      <c r="QRQ742"/>
      <c r="QRR742"/>
      <c r="QRS742"/>
      <c r="QRT742"/>
      <c r="QRU742"/>
      <c r="QRV742"/>
      <c r="QRW742"/>
      <c r="QRX742"/>
      <c r="QRY742"/>
      <c r="QRZ742"/>
      <c r="QSA742"/>
      <c r="QSB742"/>
      <c r="QSC742"/>
      <c r="QSD742"/>
      <c r="QSE742"/>
      <c r="QSF742"/>
      <c r="QSG742"/>
      <c r="QSH742"/>
      <c r="QSI742"/>
      <c r="QSJ742"/>
      <c r="QSK742"/>
      <c r="QSL742"/>
      <c r="QSM742"/>
      <c r="QSN742"/>
      <c r="QSO742"/>
      <c r="QSP742"/>
      <c r="QSQ742"/>
      <c r="QSR742"/>
      <c r="QSS742"/>
      <c r="QST742"/>
      <c r="QSU742"/>
      <c r="QSV742"/>
      <c r="QSW742"/>
      <c r="QSX742"/>
      <c r="QSY742"/>
      <c r="QSZ742"/>
      <c r="QTA742"/>
      <c r="QTB742"/>
      <c r="QTC742"/>
      <c r="QTD742"/>
      <c r="QTE742"/>
      <c r="QTF742"/>
      <c r="QTG742"/>
      <c r="QTH742"/>
      <c r="QTI742"/>
      <c r="QTJ742"/>
      <c r="QTK742"/>
      <c r="QTL742"/>
      <c r="QTM742"/>
      <c r="QTN742"/>
      <c r="QTO742"/>
      <c r="QTP742"/>
      <c r="QTQ742"/>
      <c r="QTR742"/>
      <c r="QTS742"/>
      <c r="QTT742"/>
      <c r="QTU742"/>
      <c r="QTV742"/>
      <c r="QTW742"/>
      <c r="QTX742"/>
      <c r="QTY742"/>
      <c r="QTZ742"/>
      <c r="QUA742"/>
      <c r="QUB742"/>
      <c r="QUC742"/>
      <c r="QUD742"/>
      <c r="QUE742"/>
      <c r="QUF742"/>
      <c r="QUG742"/>
      <c r="QUH742"/>
      <c r="QUI742"/>
      <c r="QUJ742"/>
      <c r="QUK742"/>
      <c r="QUL742"/>
      <c r="QUM742"/>
      <c r="QUN742"/>
      <c r="QUO742"/>
      <c r="QUP742"/>
      <c r="QUQ742"/>
      <c r="QUR742"/>
      <c r="QUS742"/>
      <c r="QUT742"/>
      <c r="QUU742"/>
      <c r="QUV742"/>
      <c r="QUW742"/>
      <c r="QUX742"/>
      <c r="QUY742"/>
      <c r="QUZ742"/>
      <c r="QVA742"/>
      <c r="QVB742"/>
      <c r="QVC742"/>
      <c r="QVD742"/>
      <c r="QVE742"/>
      <c r="QVF742"/>
      <c r="QVG742"/>
      <c r="QVH742"/>
      <c r="QVI742"/>
      <c r="QVJ742"/>
      <c r="QVK742"/>
      <c r="QVL742"/>
      <c r="QVM742"/>
      <c r="QVN742"/>
      <c r="QVO742"/>
      <c r="QVP742"/>
      <c r="QVQ742"/>
      <c r="QVR742"/>
      <c r="QVS742"/>
      <c r="QVT742"/>
      <c r="QVU742"/>
      <c r="QVV742"/>
      <c r="QVW742"/>
      <c r="QVX742"/>
      <c r="QVY742"/>
      <c r="QVZ742"/>
      <c r="QWA742"/>
      <c r="QWB742"/>
      <c r="QWC742"/>
      <c r="QWD742"/>
      <c r="QWE742"/>
      <c r="QWF742"/>
      <c r="QWG742"/>
      <c r="QWH742"/>
      <c r="QWI742"/>
      <c r="QWJ742"/>
      <c r="QWK742"/>
      <c r="QWL742"/>
      <c r="QWM742"/>
      <c r="QWN742"/>
      <c r="QWO742"/>
      <c r="QWP742"/>
      <c r="QWQ742"/>
      <c r="QWR742"/>
      <c r="QWS742"/>
      <c r="QWT742"/>
      <c r="QWU742"/>
      <c r="QWV742"/>
      <c r="QWW742"/>
      <c r="QWX742"/>
      <c r="QWY742"/>
      <c r="QWZ742"/>
      <c r="QXA742"/>
      <c r="QXB742"/>
      <c r="QXC742"/>
      <c r="QXD742"/>
      <c r="QXE742"/>
      <c r="QXF742"/>
      <c r="QXG742"/>
      <c r="QXH742"/>
      <c r="QXI742"/>
      <c r="QXJ742"/>
      <c r="QXK742"/>
      <c r="QXL742"/>
      <c r="QXM742"/>
      <c r="QXN742"/>
      <c r="QXO742"/>
      <c r="QXP742"/>
      <c r="QXQ742"/>
      <c r="QXR742"/>
      <c r="QXS742"/>
      <c r="QXT742"/>
      <c r="QXU742"/>
      <c r="QXV742"/>
      <c r="QXW742"/>
      <c r="QXX742"/>
      <c r="QXY742"/>
      <c r="QXZ742"/>
      <c r="QYA742"/>
      <c r="QYB742"/>
      <c r="QYC742"/>
      <c r="QYD742"/>
      <c r="QYE742"/>
      <c r="QYF742"/>
      <c r="QYG742"/>
      <c r="QYH742"/>
      <c r="QYI742"/>
      <c r="QYJ742"/>
      <c r="QYK742"/>
      <c r="QYL742"/>
      <c r="QYM742"/>
      <c r="QYN742"/>
      <c r="QYO742"/>
      <c r="QYP742"/>
      <c r="QYQ742"/>
      <c r="QYR742"/>
      <c r="QYS742"/>
      <c r="QYT742"/>
      <c r="QYU742"/>
      <c r="QYV742"/>
      <c r="QYW742"/>
      <c r="QYX742"/>
      <c r="QYY742"/>
      <c r="QYZ742"/>
      <c r="QZA742"/>
      <c r="QZB742"/>
      <c r="QZC742"/>
      <c r="QZD742"/>
      <c r="QZE742"/>
      <c r="QZF742"/>
      <c r="QZG742"/>
      <c r="QZH742"/>
      <c r="QZI742"/>
      <c r="QZJ742"/>
      <c r="QZK742"/>
      <c r="QZL742"/>
      <c r="QZM742"/>
      <c r="QZN742"/>
      <c r="QZO742"/>
      <c r="QZP742"/>
      <c r="QZQ742"/>
      <c r="QZR742"/>
      <c r="QZS742"/>
      <c r="QZT742"/>
      <c r="QZU742"/>
      <c r="QZV742"/>
      <c r="QZW742"/>
      <c r="QZX742"/>
      <c r="QZY742"/>
      <c r="QZZ742"/>
      <c r="RAA742"/>
      <c r="RAB742"/>
      <c r="RAC742"/>
      <c r="RAD742"/>
      <c r="RAE742"/>
      <c r="RAF742"/>
      <c r="RAG742"/>
      <c r="RAH742"/>
      <c r="RAI742"/>
      <c r="RAJ742"/>
      <c r="RAK742"/>
      <c r="RAL742"/>
      <c r="RAM742"/>
      <c r="RAN742"/>
      <c r="RAO742"/>
      <c r="RAP742"/>
      <c r="RAQ742"/>
      <c r="RAR742"/>
      <c r="RAS742"/>
      <c r="RAT742"/>
      <c r="RAU742"/>
      <c r="RAV742"/>
      <c r="RAW742"/>
      <c r="RAX742"/>
      <c r="RAY742"/>
      <c r="RAZ742"/>
      <c r="RBA742"/>
      <c r="RBB742"/>
      <c r="RBC742"/>
      <c r="RBD742"/>
      <c r="RBE742"/>
      <c r="RBF742"/>
      <c r="RBG742"/>
      <c r="RBH742"/>
      <c r="RBI742"/>
      <c r="RBJ742"/>
      <c r="RBK742"/>
      <c r="RBL742"/>
      <c r="RBM742"/>
      <c r="RBN742"/>
      <c r="RBO742"/>
      <c r="RBP742"/>
      <c r="RBQ742"/>
      <c r="RBR742"/>
      <c r="RBS742"/>
      <c r="RBT742"/>
      <c r="RBU742"/>
      <c r="RBV742"/>
      <c r="RBW742"/>
      <c r="RBX742"/>
      <c r="RBY742"/>
      <c r="RBZ742"/>
      <c r="RCA742"/>
      <c r="RCB742"/>
      <c r="RCC742"/>
      <c r="RCD742"/>
      <c r="RCE742"/>
      <c r="RCF742"/>
      <c r="RCG742"/>
      <c r="RCH742"/>
      <c r="RCI742"/>
      <c r="RCJ742"/>
      <c r="RCK742"/>
      <c r="RCL742"/>
      <c r="RCM742"/>
      <c r="RCN742"/>
      <c r="RCO742"/>
      <c r="RCP742"/>
      <c r="RCQ742"/>
      <c r="RCR742"/>
      <c r="RCS742"/>
      <c r="RCT742"/>
      <c r="RCU742"/>
      <c r="RCV742"/>
      <c r="RCW742"/>
      <c r="RCX742"/>
      <c r="RCY742"/>
      <c r="RCZ742"/>
      <c r="RDA742"/>
      <c r="RDB742"/>
      <c r="RDC742"/>
      <c r="RDD742"/>
      <c r="RDE742"/>
      <c r="RDF742"/>
      <c r="RDG742"/>
      <c r="RDH742"/>
      <c r="RDI742"/>
      <c r="RDJ742"/>
      <c r="RDK742"/>
      <c r="RDL742"/>
      <c r="RDM742"/>
      <c r="RDN742"/>
      <c r="RDO742"/>
      <c r="RDP742"/>
      <c r="RDQ742"/>
      <c r="RDR742"/>
      <c r="RDS742"/>
      <c r="RDT742"/>
      <c r="RDU742"/>
      <c r="RDV742"/>
      <c r="RDW742"/>
      <c r="RDX742"/>
      <c r="RDY742"/>
      <c r="RDZ742"/>
      <c r="REA742"/>
      <c r="REB742"/>
      <c r="REC742"/>
      <c r="RED742"/>
      <c r="REE742"/>
      <c r="REF742"/>
      <c r="REG742"/>
      <c r="REH742"/>
      <c r="REI742"/>
      <c r="REJ742"/>
      <c r="REK742"/>
      <c r="REL742"/>
      <c r="REM742"/>
      <c r="REN742"/>
      <c r="REO742"/>
      <c r="REP742"/>
      <c r="REQ742"/>
      <c r="RER742"/>
      <c r="RES742"/>
      <c r="RET742"/>
      <c r="REU742"/>
      <c r="REV742"/>
      <c r="REW742"/>
      <c r="REX742"/>
      <c r="REY742"/>
      <c r="REZ742"/>
      <c r="RFA742"/>
      <c r="RFB742"/>
      <c r="RFC742"/>
      <c r="RFD742"/>
      <c r="RFE742"/>
      <c r="RFF742"/>
      <c r="RFG742"/>
      <c r="RFH742"/>
      <c r="RFI742"/>
      <c r="RFJ742"/>
      <c r="RFK742"/>
      <c r="RFL742"/>
      <c r="RFM742"/>
      <c r="RFN742"/>
      <c r="RFO742"/>
      <c r="RFP742"/>
      <c r="RFQ742"/>
      <c r="RFR742"/>
      <c r="RFS742"/>
      <c r="RFT742"/>
      <c r="RFU742"/>
      <c r="RFV742"/>
      <c r="RFW742"/>
      <c r="RFX742"/>
      <c r="RFY742"/>
      <c r="RFZ742"/>
      <c r="RGA742"/>
      <c r="RGB742"/>
      <c r="RGC742"/>
      <c r="RGD742"/>
      <c r="RGE742"/>
      <c r="RGF742"/>
      <c r="RGG742"/>
      <c r="RGH742"/>
      <c r="RGI742"/>
      <c r="RGJ742"/>
      <c r="RGK742"/>
      <c r="RGL742"/>
      <c r="RGM742"/>
      <c r="RGN742"/>
      <c r="RGO742"/>
      <c r="RGP742"/>
      <c r="RGQ742"/>
      <c r="RGR742"/>
      <c r="RGS742"/>
      <c r="RGT742"/>
      <c r="RGU742"/>
      <c r="RGV742"/>
      <c r="RGW742"/>
      <c r="RGX742"/>
      <c r="RGY742"/>
      <c r="RGZ742"/>
      <c r="RHA742"/>
      <c r="RHB742"/>
      <c r="RHC742"/>
      <c r="RHD742"/>
      <c r="RHE742"/>
      <c r="RHF742"/>
      <c r="RHG742"/>
      <c r="RHH742"/>
      <c r="RHI742"/>
      <c r="RHJ742"/>
      <c r="RHK742"/>
      <c r="RHL742"/>
      <c r="RHM742"/>
      <c r="RHN742"/>
      <c r="RHO742"/>
      <c r="RHP742"/>
      <c r="RHQ742"/>
      <c r="RHR742"/>
      <c r="RHS742"/>
      <c r="RHT742"/>
      <c r="RHU742"/>
      <c r="RHV742"/>
      <c r="RHW742"/>
      <c r="RHX742"/>
      <c r="RHY742"/>
      <c r="RHZ742"/>
      <c r="RIA742"/>
      <c r="RIB742"/>
      <c r="RIC742"/>
      <c r="RID742"/>
      <c r="RIE742"/>
      <c r="RIF742"/>
      <c r="RIG742"/>
      <c r="RIH742"/>
      <c r="RII742"/>
      <c r="RIJ742"/>
      <c r="RIK742"/>
      <c r="RIL742"/>
      <c r="RIM742"/>
      <c r="RIN742"/>
      <c r="RIO742"/>
      <c r="RIP742"/>
      <c r="RIQ742"/>
      <c r="RIR742"/>
      <c r="RIS742"/>
      <c r="RIT742"/>
      <c r="RIU742"/>
      <c r="RIV742"/>
      <c r="RIW742"/>
      <c r="RIX742"/>
      <c r="RIY742"/>
      <c r="RIZ742"/>
      <c r="RJA742"/>
      <c r="RJB742"/>
      <c r="RJC742"/>
      <c r="RJD742"/>
      <c r="RJE742"/>
      <c r="RJF742"/>
      <c r="RJG742"/>
      <c r="RJH742"/>
      <c r="RJI742"/>
      <c r="RJJ742"/>
      <c r="RJK742"/>
      <c r="RJL742"/>
      <c r="RJM742"/>
      <c r="RJN742"/>
      <c r="RJO742"/>
      <c r="RJP742"/>
      <c r="RJQ742"/>
      <c r="RJR742"/>
      <c r="RJS742"/>
      <c r="RJT742"/>
      <c r="RJU742"/>
      <c r="RJV742"/>
      <c r="RJW742"/>
      <c r="RJX742"/>
      <c r="RJY742"/>
      <c r="RJZ742"/>
      <c r="RKA742"/>
      <c r="RKB742"/>
      <c r="RKC742"/>
      <c r="RKD742"/>
      <c r="RKE742"/>
      <c r="RKF742"/>
      <c r="RKG742"/>
      <c r="RKH742"/>
      <c r="RKI742"/>
      <c r="RKJ742"/>
      <c r="RKK742"/>
      <c r="RKL742"/>
      <c r="RKM742"/>
      <c r="RKN742"/>
      <c r="RKO742"/>
      <c r="RKP742"/>
      <c r="RKQ742"/>
      <c r="RKR742"/>
      <c r="RKS742"/>
      <c r="RKT742"/>
      <c r="RKU742"/>
      <c r="RKV742"/>
      <c r="RKW742"/>
      <c r="RKX742"/>
      <c r="RKY742"/>
      <c r="RKZ742"/>
      <c r="RLA742"/>
      <c r="RLB742"/>
      <c r="RLC742"/>
      <c r="RLD742"/>
      <c r="RLE742"/>
      <c r="RLF742"/>
      <c r="RLG742"/>
      <c r="RLH742"/>
      <c r="RLI742"/>
      <c r="RLJ742"/>
      <c r="RLK742"/>
      <c r="RLL742"/>
      <c r="RLM742"/>
      <c r="RLN742"/>
      <c r="RLO742"/>
      <c r="RLP742"/>
      <c r="RLQ742"/>
      <c r="RLR742"/>
      <c r="RLS742"/>
      <c r="RLT742"/>
      <c r="RLU742"/>
      <c r="RLV742"/>
      <c r="RLW742"/>
      <c r="RLX742"/>
      <c r="RLY742"/>
      <c r="RLZ742"/>
      <c r="RMA742"/>
      <c r="RMB742"/>
      <c r="RMC742"/>
      <c r="RMD742"/>
      <c r="RME742"/>
      <c r="RMF742"/>
      <c r="RMG742"/>
      <c r="RMH742"/>
      <c r="RMI742"/>
      <c r="RMJ742"/>
      <c r="RMK742"/>
      <c r="RML742"/>
      <c r="RMM742"/>
      <c r="RMN742"/>
      <c r="RMO742"/>
      <c r="RMP742"/>
      <c r="RMQ742"/>
      <c r="RMR742"/>
      <c r="RMS742"/>
      <c r="RMT742"/>
      <c r="RMU742"/>
      <c r="RMV742"/>
      <c r="RMW742"/>
      <c r="RMX742"/>
      <c r="RMY742"/>
      <c r="RMZ742"/>
      <c r="RNA742"/>
      <c r="RNB742"/>
      <c r="RNC742"/>
      <c r="RND742"/>
      <c r="RNE742"/>
      <c r="RNF742"/>
      <c r="RNG742"/>
      <c r="RNH742"/>
      <c r="RNI742"/>
      <c r="RNJ742"/>
      <c r="RNK742"/>
      <c r="RNL742"/>
      <c r="RNM742"/>
      <c r="RNN742"/>
      <c r="RNO742"/>
      <c r="RNP742"/>
      <c r="RNQ742"/>
      <c r="RNR742"/>
      <c r="RNS742"/>
      <c r="RNT742"/>
      <c r="RNU742"/>
      <c r="RNV742"/>
      <c r="RNW742"/>
      <c r="RNX742"/>
      <c r="RNY742"/>
      <c r="RNZ742"/>
      <c r="ROA742"/>
      <c r="ROB742"/>
      <c r="ROC742"/>
      <c r="ROD742"/>
      <c r="ROE742"/>
      <c r="ROF742"/>
      <c r="ROG742"/>
      <c r="ROH742"/>
      <c r="ROI742"/>
      <c r="ROJ742"/>
      <c r="ROK742"/>
      <c r="ROL742"/>
      <c r="ROM742"/>
      <c r="RON742"/>
      <c r="ROO742"/>
      <c r="ROP742"/>
      <c r="ROQ742"/>
      <c r="ROR742"/>
      <c r="ROS742"/>
      <c r="ROT742"/>
      <c r="ROU742"/>
      <c r="ROV742"/>
      <c r="ROW742"/>
      <c r="ROX742"/>
      <c r="ROY742"/>
      <c r="ROZ742"/>
      <c r="RPA742"/>
      <c r="RPB742"/>
      <c r="RPC742"/>
      <c r="RPD742"/>
      <c r="RPE742"/>
      <c r="RPF742"/>
      <c r="RPG742"/>
      <c r="RPH742"/>
      <c r="RPI742"/>
      <c r="RPJ742"/>
      <c r="RPK742"/>
      <c r="RPL742"/>
      <c r="RPM742"/>
      <c r="RPN742"/>
      <c r="RPO742"/>
      <c r="RPP742"/>
      <c r="RPQ742"/>
      <c r="RPR742"/>
      <c r="RPS742"/>
      <c r="RPT742"/>
      <c r="RPU742"/>
      <c r="RPV742"/>
      <c r="RPW742"/>
      <c r="RPX742"/>
      <c r="RPY742"/>
      <c r="RPZ742"/>
      <c r="RQA742"/>
      <c r="RQB742"/>
      <c r="RQC742"/>
      <c r="RQD742"/>
      <c r="RQE742"/>
      <c r="RQF742"/>
      <c r="RQG742"/>
      <c r="RQH742"/>
      <c r="RQI742"/>
      <c r="RQJ742"/>
      <c r="RQK742"/>
      <c r="RQL742"/>
      <c r="RQM742"/>
      <c r="RQN742"/>
      <c r="RQO742"/>
      <c r="RQP742"/>
      <c r="RQQ742"/>
      <c r="RQR742"/>
      <c r="RQS742"/>
      <c r="RQT742"/>
      <c r="RQU742"/>
      <c r="RQV742"/>
      <c r="RQW742"/>
      <c r="RQX742"/>
      <c r="RQY742"/>
      <c r="RQZ742"/>
      <c r="RRA742"/>
      <c r="RRB742"/>
      <c r="RRC742"/>
      <c r="RRD742"/>
      <c r="RRE742"/>
      <c r="RRF742"/>
      <c r="RRG742"/>
      <c r="RRH742"/>
      <c r="RRI742"/>
      <c r="RRJ742"/>
      <c r="RRK742"/>
      <c r="RRL742"/>
      <c r="RRM742"/>
      <c r="RRN742"/>
      <c r="RRO742"/>
      <c r="RRP742"/>
      <c r="RRQ742"/>
      <c r="RRR742"/>
      <c r="RRS742"/>
      <c r="RRT742"/>
      <c r="RRU742"/>
      <c r="RRV742"/>
      <c r="RRW742"/>
      <c r="RRX742"/>
      <c r="RRY742"/>
      <c r="RRZ742"/>
      <c r="RSA742"/>
      <c r="RSB742"/>
      <c r="RSC742"/>
      <c r="RSD742"/>
      <c r="RSE742"/>
      <c r="RSF742"/>
      <c r="RSG742"/>
      <c r="RSH742"/>
      <c r="RSI742"/>
      <c r="RSJ742"/>
      <c r="RSK742"/>
      <c r="RSL742"/>
      <c r="RSM742"/>
      <c r="RSN742"/>
      <c r="RSO742"/>
      <c r="RSP742"/>
      <c r="RSQ742"/>
      <c r="RSR742"/>
      <c r="RSS742"/>
      <c r="RST742"/>
      <c r="RSU742"/>
      <c r="RSV742"/>
      <c r="RSW742"/>
      <c r="RSX742"/>
      <c r="RSY742"/>
      <c r="RSZ742"/>
      <c r="RTA742"/>
      <c r="RTB742"/>
      <c r="RTC742"/>
      <c r="RTD742"/>
      <c r="RTE742"/>
      <c r="RTF742"/>
      <c r="RTG742"/>
      <c r="RTH742"/>
      <c r="RTI742"/>
      <c r="RTJ742"/>
      <c r="RTK742"/>
      <c r="RTL742"/>
      <c r="RTM742"/>
      <c r="RTN742"/>
      <c r="RTO742"/>
      <c r="RTP742"/>
      <c r="RTQ742"/>
      <c r="RTR742"/>
      <c r="RTS742"/>
      <c r="RTT742"/>
      <c r="RTU742"/>
      <c r="RTV742"/>
      <c r="RTW742"/>
      <c r="RTX742"/>
      <c r="RTY742"/>
      <c r="RTZ742"/>
      <c r="RUA742"/>
      <c r="RUB742"/>
      <c r="RUC742"/>
      <c r="RUD742"/>
      <c r="RUE742"/>
      <c r="RUF742"/>
      <c r="RUG742"/>
      <c r="RUH742"/>
      <c r="RUI742"/>
      <c r="RUJ742"/>
      <c r="RUK742"/>
      <c r="RUL742"/>
      <c r="RUM742"/>
      <c r="RUN742"/>
      <c r="RUO742"/>
      <c r="RUP742"/>
      <c r="RUQ742"/>
      <c r="RUR742"/>
      <c r="RUS742"/>
      <c r="RUT742"/>
      <c r="RUU742"/>
      <c r="RUV742"/>
      <c r="RUW742"/>
      <c r="RUX742"/>
      <c r="RUY742"/>
      <c r="RUZ742"/>
      <c r="RVA742"/>
      <c r="RVB742"/>
      <c r="RVC742"/>
      <c r="RVD742"/>
      <c r="RVE742"/>
      <c r="RVF742"/>
      <c r="RVG742"/>
      <c r="RVH742"/>
      <c r="RVI742"/>
      <c r="RVJ742"/>
      <c r="RVK742"/>
      <c r="RVL742"/>
      <c r="RVM742"/>
      <c r="RVN742"/>
      <c r="RVO742"/>
      <c r="RVP742"/>
      <c r="RVQ742"/>
      <c r="RVR742"/>
      <c r="RVS742"/>
      <c r="RVT742"/>
      <c r="RVU742"/>
      <c r="RVV742"/>
      <c r="RVW742"/>
      <c r="RVX742"/>
      <c r="RVY742"/>
      <c r="RVZ742"/>
      <c r="RWA742"/>
      <c r="RWB742"/>
      <c r="RWC742"/>
      <c r="RWD742"/>
      <c r="RWE742"/>
      <c r="RWF742"/>
      <c r="RWG742"/>
      <c r="RWH742"/>
      <c r="RWI742"/>
      <c r="RWJ742"/>
      <c r="RWK742"/>
      <c r="RWL742"/>
      <c r="RWM742"/>
      <c r="RWN742"/>
      <c r="RWO742"/>
      <c r="RWP742"/>
      <c r="RWQ742"/>
      <c r="RWR742"/>
      <c r="RWS742"/>
      <c r="RWT742"/>
      <c r="RWU742"/>
      <c r="RWV742"/>
      <c r="RWW742"/>
      <c r="RWX742"/>
      <c r="RWY742"/>
      <c r="RWZ742"/>
      <c r="RXA742"/>
      <c r="RXB742"/>
      <c r="RXC742"/>
      <c r="RXD742"/>
      <c r="RXE742"/>
      <c r="RXF742"/>
      <c r="RXG742"/>
      <c r="RXH742"/>
      <c r="RXI742"/>
      <c r="RXJ742"/>
      <c r="RXK742"/>
      <c r="RXL742"/>
      <c r="RXM742"/>
      <c r="RXN742"/>
      <c r="RXO742"/>
      <c r="RXP742"/>
      <c r="RXQ742"/>
      <c r="RXR742"/>
      <c r="RXS742"/>
      <c r="RXT742"/>
      <c r="RXU742"/>
      <c r="RXV742"/>
      <c r="RXW742"/>
      <c r="RXX742"/>
      <c r="RXY742"/>
      <c r="RXZ742"/>
      <c r="RYA742"/>
      <c r="RYB742"/>
      <c r="RYC742"/>
      <c r="RYD742"/>
      <c r="RYE742"/>
      <c r="RYF742"/>
      <c r="RYG742"/>
      <c r="RYH742"/>
      <c r="RYI742"/>
      <c r="RYJ742"/>
      <c r="RYK742"/>
      <c r="RYL742"/>
      <c r="RYM742"/>
      <c r="RYN742"/>
      <c r="RYO742"/>
      <c r="RYP742"/>
      <c r="RYQ742"/>
      <c r="RYR742"/>
      <c r="RYS742"/>
      <c r="RYT742"/>
      <c r="RYU742"/>
      <c r="RYV742"/>
      <c r="RYW742"/>
      <c r="RYX742"/>
      <c r="RYY742"/>
      <c r="RYZ742"/>
      <c r="RZA742"/>
      <c r="RZB742"/>
      <c r="RZC742"/>
      <c r="RZD742"/>
      <c r="RZE742"/>
      <c r="RZF742"/>
      <c r="RZG742"/>
      <c r="RZH742"/>
      <c r="RZI742"/>
      <c r="RZJ742"/>
      <c r="RZK742"/>
      <c r="RZL742"/>
      <c r="RZM742"/>
      <c r="RZN742"/>
      <c r="RZO742"/>
      <c r="RZP742"/>
      <c r="RZQ742"/>
      <c r="RZR742"/>
      <c r="RZS742"/>
      <c r="RZT742"/>
      <c r="RZU742"/>
      <c r="RZV742"/>
      <c r="RZW742"/>
      <c r="RZX742"/>
      <c r="RZY742"/>
      <c r="RZZ742"/>
      <c r="SAA742"/>
      <c r="SAB742"/>
      <c r="SAC742"/>
      <c r="SAD742"/>
      <c r="SAE742"/>
      <c r="SAF742"/>
      <c r="SAG742"/>
      <c r="SAH742"/>
      <c r="SAI742"/>
      <c r="SAJ742"/>
      <c r="SAK742"/>
      <c r="SAL742"/>
      <c r="SAM742"/>
      <c r="SAN742"/>
      <c r="SAO742"/>
      <c r="SAP742"/>
      <c r="SAQ742"/>
      <c r="SAR742"/>
      <c r="SAS742"/>
      <c r="SAT742"/>
      <c r="SAU742"/>
      <c r="SAV742"/>
      <c r="SAW742"/>
      <c r="SAX742"/>
      <c r="SAY742"/>
      <c r="SAZ742"/>
      <c r="SBA742"/>
      <c r="SBB742"/>
      <c r="SBC742"/>
      <c r="SBD742"/>
      <c r="SBE742"/>
      <c r="SBF742"/>
      <c r="SBG742"/>
      <c r="SBH742"/>
      <c r="SBI742"/>
      <c r="SBJ742"/>
      <c r="SBK742"/>
      <c r="SBL742"/>
      <c r="SBM742"/>
      <c r="SBN742"/>
      <c r="SBO742"/>
      <c r="SBP742"/>
      <c r="SBQ742"/>
      <c r="SBR742"/>
      <c r="SBS742"/>
      <c r="SBT742"/>
      <c r="SBU742"/>
      <c r="SBV742"/>
      <c r="SBW742"/>
      <c r="SBX742"/>
      <c r="SBY742"/>
      <c r="SBZ742"/>
      <c r="SCA742"/>
      <c r="SCB742"/>
      <c r="SCC742"/>
      <c r="SCD742"/>
      <c r="SCE742"/>
      <c r="SCF742"/>
      <c r="SCG742"/>
      <c r="SCH742"/>
      <c r="SCI742"/>
      <c r="SCJ742"/>
      <c r="SCK742"/>
      <c r="SCL742"/>
      <c r="SCM742"/>
      <c r="SCN742"/>
      <c r="SCO742"/>
      <c r="SCP742"/>
      <c r="SCQ742"/>
      <c r="SCR742"/>
      <c r="SCS742"/>
      <c r="SCT742"/>
      <c r="SCU742"/>
      <c r="SCV742"/>
      <c r="SCW742"/>
      <c r="SCX742"/>
      <c r="SCY742"/>
      <c r="SCZ742"/>
      <c r="SDA742"/>
      <c r="SDB742"/>
      <c r="SDC742"/>
      <c r="SDD742"/>
      <c r="SDE742"/>
      <c r="SDF742"/>
      <c r="SDG742"/>
      <c r="SDH742"/>
      <c r="SDI742"/>
      <c r="SDJ742"/>
      <c r="SDK742"/>
      <c r="SDL742"/>
      <c r="SDM742"/>
      <c r="SDN742"/>
      <c r="SDO742"/>
      <c r="SDP742"/>
      <c r="SDQ742"/>
      <c r="SDR742"/>
      <c r="SDS742"/>
      <c r="SDT742"/>
      <c r="SDU742"/>
      <c r="SDV742"/>
      <c r="SDW742"/>
      <c r="SDX742"/>
      <c r="SDY742"/>
      <c r="SDZ742"/>
      <c r="SEA742"/>
      <c r="SEB742"/>
      <c r="SEC742"/>
      <c r="SED742"/>
      <c r="SEE742"/>
      <c r="SEF742"/>
      <c r="SEG742"/>
      <c r="SEH742"/>
      <c r="SEI742"/>
      <c r="SEJ742"/>
      <c r="SEK742"/>
      <c r="SEL742"/>
      <c r="SEM742"/>
      <c r="SEN742"/>
      <c r="SEO742"/>
      <c r="SEP742"/>
      <c r="SEQ742"/>
      <c r="SER742"/>
      <c r="SES742"/>
      <c r="SET742"/>
      <c r="SEU742"/>
      <c r="SEV742"/>
      <c r="SEW742"/>
      <c r="SEX742"/>
      <c r="SEY742"/>
      <c r="SEZ742"/>
      <c r="SFA742"/>
      <c r="SFB742"/>
      <c r="SFC742"/>
      <c r="SFD742"/>
      <c r="SFE742"/>
      <c r="SFF742"/>
      <c r="SFG742"/>
      <c r="SFH742"/>
      <c r="SFI742"/>
      <c r="SFJ742"/>
      <c r="SFK742"/>
      <c r="SFL742"/>
      <c r="SFM742"/>
      <c r="SFN742"/>
      <c r="SFO742"/>
      <c r="SFP742"/>
      <c r="SFQ742"/>
      <c r="SFR742"/>
      <c r="SFS742"/>
      <c r="SFT742"/>
      <c r="SFU742"/>
      <c r="SFV742"/>
      <c r="SFW742"/>
      <c r="SFX742"/>
      <c r="SFY742"/>
      <c r="SFZ742"/>
      <c r="SGA742"/>
      <c r="SGB742"/>
      <c r="SGC742"/>
      <c r="SGD742"/>
      <c r="SGE742"/>
      <c r="SGF742"/>
      <c r="SGG742"/>
      <c r="SGH742"/>
      <c r="SGI742"/>
      <c r="SGJ742"/>
      <c r="SGK742"/>
      <c r="SGL742"/>
      <c r="SGM742"/>
      <c r="SGN742"/>
      <c r="SGO742"/>
      <c r="SGP742"/>
      <c r="SGQ742"/>
      <c r="SGR742"/>
      <c r="SGS742"/>
      <c r="SGT742"/>
      <c r="SGU742"/>
      <c r="SGV742"/>
      <c r="SGW742"/>
      <c r="SGX742"/>
      <c r="SGY742"/>
      <c r="SGZ742"/>
      <c r="SHA742"/>
      <c r="SHB742"/>
      <c r="SHC742"/>
      <c r="SHD742"/>
      <c r="SHE742"/>
      <c r="SHF742"/>
      <c r="SHG742"/>
      <c r="SHH742"/>
      <c r="SHI742"/>
      <c r="SHJ742"/>
      <c r="SHK742"/>
      <c r="SHL742"/>
      <c r="SHM742"/>
      <c r="SHN742"/>
      <c r="SHO742"/>
      <c r="SHP742"/>
      <c r="SHQ742"/>
      <c r="SHR742"/>
      <c r="SHS742"/>
      <c r="SHT742"/>
      <c r="SHU742"/>
      <c r="SHV742"/>
      <c r="SHW742"/>
      <c r="SHX742"/>
      <c r="SHY742"/>
      <c r="SHZ742"/>
      <c r="SIA742"/>
      <c r="SIB742"/>
      <c r="SIC742"/>
      <c r="SID742"/>
      <c r="SIE742"/>
      <c r="SIF742"/>
      <c r="SIG742"/>
      <c r="SIH742"/>
      <c r="SII742"/>
      <c r="SIJ742"/>
      <c r="SIK742"/>
      <c r="SIL742"/>
      <c r="SIM742"/>
      <c r="SIN742"/>
      <c r="SIO742"/>
      <c r="SIP742"/>
      <c r="SIQ742"/>
      <c r="SIR742"/>
      <c r="SIS742"/>
      <c r="SIT742"/>
      <c r="SIU742"/>
      <c r="SIV742"/>
      <c r="SIW742"/>
      <c r="SIX742"/>
      <c r="SIY742"/>
      <c r="SIZ742"/>
      <c r="SJA742"/>
      <c r="SJB742"/>
      <c r="SJC742"/>
      <c r="SJD742"/>
      <c r="SJE742"/>
      <c r="SJF742"/>
      <c r="SJG742"/>
      <c r="SJH742"/>
      <c r="SJI742"/>
      <c r="SJJ742"/>
      <c r="SJK742"/>
      <c r="SJL742"/>
      <c r="SJM742"/>
      <c r="SJN742"/>
      <c r="SJO742"/>
      <c r="SJP742"/>
      <c r="SJQ742"/>
      <c r="SJR742"/>
      <c r="SJS742"/>
      <c r="SJT742"/>
      <c r="SJU742"/>
      <c r="SJV742"/>
      <c r="SJW742"/>
      <c r="SJX742"/>
      <c r="SJY742"/>
      <c r="SJZ742"/>
      <c r="SKA742"/>
      <c r="SKB742"/>
      <c r="SKC742"/>
      <c r="SKD742"/>
      <c r="SKE742"/>
      <c r="SKF742"/>
      <c r="SKG742"/>
      <c r="SKH742"/>
      <c r="SKI742"/>
      <c r="SKJ742"/>
      <c r="SKK742"/>
      <c r="SKL742"/>
      <c r="SKM742"/>
      <c r="SKN742"/>
      <c r="SKO742"/>
      <c r="SKP742"/>
      <c r="SKQ742"/>
      <c r="SKR742"/>
      <c r="SKS742"/>
      <c r="SKT742"/>
      <c r="SKU742"/>
      <c r="SKV742"/>
      <c r="SKW742"/>
      <c r="SKX742"/>
      <c r="SKY742"/>
      <c r="SKZ742"/>
      <c r="SLA742"/>
      <c r="SLB742"/>
      <c r="SLC742"/>
      <c r="SLD742"/>
      <c r="SLE742"/>
      <c r="SLF742"/>
      <c r="SLG742"/>
      <c r="SLH742"/>
      <c r="SLI742"/>
      <c r="SLJ742"/>
      <c r="SLK742"/>
      <c r="SLL742"/>
      <c r="SLM742"/>
      <c r="SLN742"/>
      <c r="SLO742"/>
      <c r="SLP742"/>
      <c r="SLQ742"/>
      <c r="SLR742"/>
      <c r="SLS742"/>
      <c r="SLT742"/>
      <c r="SLU742"/>
      <c r="SLV742"/>
      <c r="SLW742"/>
      <c r="SLX742"/>
      <c r="SLY742"/>
      <c r="SLZ742"/>
      <c r="SMA742"/>
      <c r="SMB742"/>
      <c r="SMC742"/>
      <c r="SMD742"/>
      <c r="SME742"/>
      <c r="SMF742"/>
      <c r="SMG742"/>
      <c r="SMH742"/>
      <c r="SMI742"/>
      <c r="SMJ742"/>
      <c r="SMK742"/>
      <c r="SML742"/>
      <c r="SMM742"/>
      <c r="SMN742"/>
      <c r="SMO742"/>
      <c r="SMP742"/>
      <c r="SMQ742"/>
      <c r="SMR742"/>
      <c r="SMS742"/>
      <c r="SMT742"/>
      <c r="SMU742"/>
      <c r="SMV742"/>
      <c r="SMW742"/>
      <c r="SMX742"/>
      <c r="SMY742"/>
      <c r="SMZ742"/>
      <c r="SNA742"/>
      <c r="SNB742"/>
      <c r="SNC742"/>
      <c r="SND742"/>
      <c r="SNE742"/>
      <c r="SNF742"/>
      <c r="SNG742"/>
      <c r="SNH742"/>
      <c r="SNI742"/>
      <c r="SNJ742"/>
      <c r="SNK742"/>
      <c r="SNL742"/>
      <c r="SNM742"/>
      <c r="SNN742"/>
      <c r="SNO742"/>
      <c r="SNP742"/>
      <c r="SNQ742"/>
      <c r="SNR742"/>
      <c r="SNS742"/>
      <c r="SNT742"/>
      <c r="SNU742"/>
      <c r="SNV742"/>
      <c r="SNW742"/>
      <c r="SNX742"/>
      <c r="SNY742"/>
      <c r="SNZ742"/>
      <c r="SOA742"/>
      <c r="SOB742"/>
      <c r="SOC742"/>
      <c r="SOD742"/>
      <c r="SOE742"/>
      <c r="SOF742"/>
      <c r="SOG742"/>
      <c r="SOH742"/>
      <c r="SOI742"/>
      <c r="SOJ742"/>
      <c r="SOK742"/>
      <c r="SOL742"/>
      <c r="SOM742"/>
      <c r="SON742"/>
      <c r="SOO742"/>
      <c r="SOP742"/>
      <c r="SOQ742"/>
      <c r="SOR742"/>
      <c r="SOS742"/>
      <c r="SOT742"/>
      <c r="SOU742"/>
      <c r="SOV742"/>
      <c r="SOW742"/>
      <c r="SOX742"/>
      <c r="SOY742"/>
      <c r="SOZ742"/>
      <c r="SPA742"/>
      <c r="SPB742"/>
      <c r="SPC742"/>
      <c r="SPD742"/>
      <c r="SPE742"/>
      <c r="SPF742"/>
      <c r="SPG742"/>
      <c r="SPH742"/>
      <c r="SPI742"/>
      <c r="SPJ742"/>
      <c r="SPK742"/>
      <c r="SPL742"/>
      <c r="SPM742"/>
      <c r="SPN742"/>
      <c r="SPO742"/>
      <c r="SPP742"/>
      <c r="SPQ742"/>
      <c r="SPR742"/>
      <c r="SPS742"/>
      <c r="SPT742"/>
      <c r="SPU742"/>
      <c r="SPV742"/>
      <c r="SPW742"/>
      <c r="SPX742"/>
      <c r="SPY742"/>
      <c r="SPZ742"/>
      <c r="SQA742"/>
      <c r="SQB742"/>
      <c r="SQC742"/>
      <c r="SQD742"/>
      <c r="SQE742"/>
      <c r="SQF742"/>
      <c r="SQG742"/>
      <c r="SQH742"/>
      <c r="SQI742"/>
      <c r="SQJ742"/>
      <c r="SQK742"/>
      <c r="SQL742"/>
      <c r="SQM742"/>
      <c r="SQN742"/>
      <c r="SQO742"/>
      <c r="SQP742"/>
      <c r="SQQ742"/>
      <c r="SQR742"/>
      <c r="SQS742"/>
      <c r="SQT742"/>
      <c r="SQU742"/>
      <c r="SQV742"/>
      <c r="SQW742"/>
      <c r="SQX742"/>
      <c r="SQY742"/>
      <c r="SQZ742"/>
      <c r="SRA742"/>
      <c r="SRB742"/>
      <c r="SRC742"/>
      <c r="SRD742"/>
      <c r="SRE742"/>
      <c r="SRF742"/>
      <c r="SRG742"/>
      <c r="SRH742"/>
      <c r="SRI742"/>
      <c r="SRJ742"/>
      <c r="SRK742"/>
      <c r="SRL742"/>
      <c r="SRM742"/>
      <c r="SRN742"/>
      <c r="SRO742"/>
      <c r="SRP742"/>
      <c r="SRQ742"/>
      <c r="SRR742"/>
      <c r="SRS742"/>
      <c r="SRT742"/>
      <c r="SRU742"/>
      <c r="SRV742"/>
      <c r="SRW742"/>
      <c r="SRX742"/>
      <c r="SRY742"/>
      <c r="SRZ742"/>
      <c r="SSA742"/>
      <c r="SSB742"/>
      <c r="SSC742"/>
      <c r="SSD742"/>
      <c r="SSE742"/>
      <c r="SSF742"/>
      <c r="SSG742"/>
      <c r="SSH742"/>
      <c r="SSI742"/>
      <c r="SSJ742"/>
      <c r="SSK742"/>
      <c r="SSL742"/>
      <c r="SSM742"/>
      <c r="SSN742"/>
      <c r="SSO742"/>
      <c r="SSP742"/>
      <c r="SSQ742"/>
      <c r="SSR742"/>
      <c r="SSS742"/>
      <c r="SST742"/>
      <c r="SSU742"/>
      <c r="SSV742"/>
      <c r="SSW742"/>
      <c r="SSX742"/>
      <c r="SSY742"/>
      <c r="SSZ742"/>
      <c r="STA742"/>
      <c r="STB742"/>
      <c r="STC742"/>
      <c r="STD742"/>
      <c r="STE742"/>
      <c r="STF742"/>
      <c r="STG742"/>
      <c r="STH742"/>
      <c r="STI742"/>
      <c r="STJ742"/>
      <c r="STK742"/>
      <c r="STL742"/>
      <c r="STM742"/>
      <c r="STN742"/>
      <c r="STO742"/>
      <c r="STP742"/>
      <c r="STQ742"/>
      <c r="STR742"/>
      <c r="STS742"/>
      <c r="STT742"/>
      <c r="STU742"/>
      <c r="STV742"/>
      <c r="STW742"/>
      <c r="STX742"/>
      <c r="STY742"/>
      <c r="STZ742"/>
      <c r="SUA742"/>
      <c r="SUB742"/>
      <c r="SUC742"/>
      <c r="SUD742"/>
      <c r="SUE742"/>
      <c r="SUF742"/>
      <c r="SUG742"/>
      <c r="SUH742"/>
      <c r="SUI742"/>
      <c r="SUJ742"/>
      <c r="SUK742"/>
      <c r="SUL742"/>
      <c r="SUM742"/>
      <c r="SUN742"/>
      <c r="SUO742"/>
      <c r="SUP742"/>
      <c r="SUQ742"/>
      <c r="SUR742"/>
      <c r="SUS742"/>
      <c r="SUT742"/>
      <c r="SUU742"/>
      <c r="SUV742"/>
      <c r="SUW742"/>
      <c r="SUX742"/>
      <c r="SUY742"/>
      <c r="SUZ742"/>
      <c r="SVA742"/>
      <c r="SVB742"/>
      <c r="SVC742"/>
      <c r="SVD742"/>
      <c r="SVE742"/>
      <c r="SVF742"/>
      <c r="SVG742"/>
      <c r="SVH742"/>
      <c r="SVI742"/>
      <c r="SVJ742"/>
      <c r="SVK742"/>
      <c r="SVL742"/>
      <c r="SVM742"/>
      <c r="SVN742"/>
      <c r="SVO742"/>
      <c r="SVP742"/>
      <c r="SVQ742"/>
      <c r="SVR742"/>
      <c r="SVS742"/>
      <c r="SVT742"/>
      <c r="SVU742"/>
      <c r="SVV742"/>
      <c r="SVW742"/>
      <c r="SVX742"/>
      <c r="SVY742"/>
      <c r="SVZ742"/>
      <c r="SWA742"/>
      <c r="SWB742"/>
      <c r="SWC742"/>
      <c r="SWD742"/>
      <c r="SWE742"/>
      <c r="SWF742"/>
      <c r="SWG742"/>
      <c r="SWH742"/>
      <c r="SWI742"/>
      <c r="SWJ742"/>
      <c r="SWK742"/>
      <c r="SWL742"/>
      <c r="SWM742"/>
      <c r="SWN742"/>
      <c r="SWO742"/>
      <c r="SWP742"/>
      <c r="SWQ742"/>
      <c r="SWR742"/>
      <c r="SWS742"/>
      <c r="SWT742"/>
      <c r="SWU742"/>
      <c r="SWV742"/>
      <c r="SWW742"/>
      <c r="SWX742"/>
      <c r="SWY742"/>
      <c r="SWZ742"/>
      <c r="SXA742"/>
      <c r="SXB742"/>
      <c r="SXC742"/>
      <c r="SXD742"/>
      <c r="SXE742"/>
      <c r="SXF742"/>
      <c r="SXG742"/>
      <c r="SXH742"/>
      <c r="SXI742"/>
      <c r="SXJ742"/>
      <c r="SXK742"/>
      <c r="SXL742"/>
      <c r="SXM742"/>
      <c r="SXN742"/>
      <c r="SXO742"/>
      <c r="SXP742"/>
      <c r="SXQ742"/>
      <c r="SXR742"/>
      <c r="SXS742"/>
      <c r="SXT742"/>
      <c r="SXU742"/>
      <c r="SXV742"/>
      <c r="SXW742"/>
      <c r="SXX742"/>
      <c r="SXY742"/>
      <c r="SXZ742"/>
      <c r="SYA742"/>
      <c r="SYB742"/>
      <c r="SYC742"/>
      <c r="SYD742"/>
      <c r="SYE742"/>
      <c r="SYF742"/>
      <c r="SYG742"/>
      <c r="SYH742"/>
      <c r="SYI742"/>
      <c r="SYJ742"/>
      <c r="SYK742"/>
      <c r="SYL742"/>
      <c r="SYM742"/>
      <c r="SYN742"/>
      <c r="SYO742"/>
      <c r="SYP742"/>
      <c r="SYQ742"/>
      <c r="SYR742"/>
      <c r="SYS742"/>
      <c r="SYT742"/>
      <c r="SYU742"/>
      <c r="SYV742"/>
      <c r="SYW742"/>
      <c r="SYX742"/>
      <c r="SYY742"/>
      <c r="SYZ742"/>
      <c r="SZA742"/>
      <c r="SZB742"/>
      <c r="SZC742"/>
      <c r="SZD742"/>
      <c r="SZE742"/>
      <c r="SZF742"/>
      <c r="SZG742"/>
      <c r="SZH742"/>
      <c r="SZI742"/>
      <c r="SZJ742"/>
      <c r="SZK742"/>
      <c r="SZL742"/>
      <c r="SZM742"/>
      <c r="SZN742"/>
      <c r="SZO742"/>
      <c r="SZP742"/>
      <c r="SZQ742"/>
      <c r="SZR742"/>
      <c r="SZS742"/>
      <c r="SZT742"/>
      <c r="SZU742"/>
      <c r="SZV742"/>
      <c r="SZW742"/>
      <c r="SZX742"/>
      <c r="SZY742"/>
      <c r="SZZ742"/>
      <c r="TAA742"/>
      <c r="TAB742"/>
      <c r="TAC742"/>
      <c r="TAD742"/>
      <c r="TAE742"/>
      <c r="TAF742"/>
      <c r="TAG742"/>
      <c r="TAH742"/>
      <c r="TAI742"/>
      <c r="TAJ742"/>
      <c r="TAK742"/>
      <c r="TAL742"/>
      <c r="TAM742"/>
      <c r="TAN742"/>
      <c r="TAO742"/>
      <c r="TAP742"/>
      <c r="TAQ742"/>
      <c r="TAR742"/>
      <c r="TAS742"/>
      <c r="TAT742"/>
      <c r="TAU742"/>
      <c r="TAV742"/>
      <c r="TAW742"/>
      <c r="TAX742"/>
      <c r="TAY742"/>
      <c r="TAZ742"/>
      <c r="TBA742"/>
      <c r="TBB742"/>
      <c r="TBC742"/>
      <c r="TBD742"/>
      <c r="TBE742"/>
      <c r="TBF742"/>
      <c r="TBG742"/>
      <c r="TBH742"/>
      <c r="TBI742"/>
      <c r="TBJ742"/>
      <c r="TBK742"/>
      <c r="TBL742"/>
      <c r="TBM742"/>
      <c r="TBN742"/>
      <c r="TBO742"/>
      <c r="TBP742"/>
      <c r="TBQ742"/>
      <c r="TBR742"/>
      <c r="TBS742"/>
      <c r="TBT742"/>
      <c r="TBU742"/>
      <c r="TBV742"/>
      <c r="TBW742"/>
      <c r="TBX742"/>
      <c r="TBY742"/>
      <c r="TBZ742"/>
      <c r="TCA742"/>
      <c r="TCB742"/>
      <c r="TCC742"/>
      <c r="TCD742"/>
      <c r="TCE742"/>
      <c r="TCF742"/>
      <c r="TCG742"/>
      <c r="TCH742"/>
      <c r="TCI742"/>
      <c r="TCJ742"/>
      <c r="TCK742"/>
      <c r="TCL742"/>
      <c r="TCM742"/>
      <c r="TCN742"/>
      <c r="TCO742"/>
      <c r="TCP742"/>
      <c r="TCQ742"/>
      <c r="TCR742"/>
      <c r="TCS742"/>
      <c r="TCT742"/>
      <c r="TCU742"/>
      <c r="TCV742"/>
      <c r="TCW742"/>
      <c r="TCX742"/>
      <c r="TCY742"/>
      <c r="TCZ742"/>
      <c r="TDA742"/>
      <c r="TDB742"/>
      <c r="TDC742"/>
      <c r="TDD742"/>
      <c r="TDE742"/>
      <c r="TDF742"/>
      <c r="TDG742"/>
      <c r="TDH742"/>
      <c r="TDI742"/>
      <c r="TDJ742"/>
      <c r="TDK742"/>
      <c r="TDL742"/>
      <c r="TDM742"/>
      <c r="TDN742"/>
      <c r="TDO742"/>
      <c r="TDP742"/>
      <c r="TDQ742"/>
      <c r="TDR742"/>
      <c r="TDS742"/>
      <c r="TDT742"/>
      <c r="TDU742"/>
      <c r="TDV742"/>
      <c r="TDW742"/>
      <c r="TDX742"/>
      <c r="TDY742"/>
      <c r="TDZ742"/>
      <c r="TEA742"/>
      <c r="TEB742"/>
      <c r="TEC742"/>
      <c r="TED742"/>
      <c r="TEE742"/>
      <c r="TEF742"/>
      <c r="TEG742"/>
      <c r="TEH742"/>
      <c r="TEI742"/>
      <c r="TEJ742"/>
      <c r="TEK742"/>
      <c r="TEL742"/>
      <c r="TEM742"/>
      <c r="TEN742"/>
      <c r="TEO742"/>
      <c r="TEP742"/>
      <c r="TEQ742"/>
      <c r="TER742"/>
      <c r="TES742"/>
      <c r="TET742"/>
      <c r="TEU742"/>
      <c r="TEV742"/>
      <c r="TEW742"/>
      <c r="TEX742"/>
      <c r="TEY742"/>
      <c r="TEZ742"/>
      <c r="TFA742"/>
      <c r="TFB742"/>
      <c r="TFC742"/>
      <c r="TFD742"/>
      <c r="TFE742"/>
      <c r="TFF742"/>
      <c r="TFG742"/>
      <c r="TFH742"/>
      <c r="TFI742"/>
      <c r="TFJ742"/>
      <c r="TFK742"/>
      <c r="TFL742"/>
      <c r="TFM742"/>
      <c r="TFN742"/>
      <c r="TFO742"/>
      <c r="TFP742"/>
      <c r="TFQ742"/>
      <c r="TFR742"/>
      <c r="TFS742"/>
      <c r="TFT742"/>
      <c r="TFU742"/>
      <c r="TFV742"/>
      <c r="TFW742"/>
      <c r="TFX742"/>
      <c r="TFY742"/>
      <c r="TFZ742"/>
      <c r="TGA742"/>
      <c r="TGB742"/>
      <c r="TGC742"/>
      <c r="TGD742"/>
      <c r="TGE742"/>
      <c r="TGF742"/>
      <c r="TGG742"/>
      <c r="TGH742"/>
      <c r="TGI742"/>
      <c r="TGJ742"/>
      <c r="TGK742"/>
      <c r="TGL742"/>
      <c r="TGM742"/>
      <c r="TGN742"/>
      <c r="TGO742"/>
      <c r="TGP742"/>
      <c r="TGQ742"/>
      <c r="TGR742"/>
      <c r="TGS742"/>
      <c r="TGT742"/>
      <c r="TGU742"/>
      <c r="TGV742"/>
      <c r="TGW742"/>
      <c r="TGX742"/>
      <c r="TGY742"/>
      <c r="TGZ742"/>
      <c r="THA742"/>
      <c r="THB742"/>
      <c r="THC742"/>
      <c r="THD742"/>
      <c r="THE742"/>
      <c r="THF742"/>
      <c r="THG742"/>
      <c r="THH742"/>
      <c r="THI742"/>
      <c r="THJ742"/>
      <c r="THK742"/>
      <c r="THL742"/>
      <c r="THM742"/>
      <c r="THN742"/>
      <c r="THO742"/>
      <c r="THP742"/>
      <c r="THQ742"/>
      <c r="THR742"/>
      <c r="THS742"/>
      <c r="THT742"/>
      <c r="THU742"/>
      <c r="THV742"/>
      <c r="THW742"/>
      <c r="THX742"/>
      <c r="THY742"/>
      <c r="THZ742"/>
      <c r="TIA742"/>
      <c r="TIB742"/>
      <c r="TIC742"/>
      <c r="TID742"/>
      <c r="TIE742"/>
      <c r="TIF742"/>
      <c r="TIG742"/>
      <c r="TIH742"/>
      <c r="TII742"/>
      <c r="TIJ742"/>
      <c r="TIK742"/>
      <c r="TIL742"/>
      <c r="TIM742"/>
      <c r="TIN742"/>
      <c r="TIO742"/>
      <c r="TIP742"/>
      <c r="TIQ742"/>
      <c r="TIR742"/>
      <c r="TIS742"/>
      <c r="TIT742"/>
      <c r="TIU742"/>
      <c r="TIV742"/>
      <c r="TIW742"/>
      <c r="TIX742"/>
      <c r="TIY742"/>
      <c r="TIZ742"/>
      <c r="TJA742"/>
      <c r="TJB742"/>
      <c r="TJC742"/>
      <c r="TJD742"/>
      <c r="TJE742"/>
      <c r="TJF742"/>
      <c r="TJG742"/>
      <c r="TJH742"/>
      <c r="TJI742"/>
      <c r="TJJ742"/>
      <c r="TJK742"/>
      <c r="TJL742"/>
      <c r="TJM742"/>
      <c r="TJN742"/>
      <c r="TJO742"/>
      <c r="TJP742"/>
      <c r="TJQ742"/>
      <c r="TJR742"/>
      <c r="TJS742"/>
      <c r="TJT742"/>
      <c r="TJU742"/>
      <c r="TJV742"/>
      <c r="TJW742"/>
      <c r="TJX742"/>
      <c r="TJY742"/>
      <c r="TJZ742"/>
      <c r="TKA742"/>
      <c r="TKB742"/>
      <c r="TKC742"/>
      <c r="TKD742"/>
      <c r="TKE742"/>
      <c r="TKF742"/>
      <c r="TKG742"/>
      <c r="TKH742"/>
      <c r="TKI742"/>
      <c r="TKJ742"/>
      <c r="TKK742"/>
      <c r="TKL742"/>
      <c r="TKM742"/>
      <c r="TKN742"/>
      <c r="TKO742"/>
      <c r="TKP742"/>
      <c r="TKQ742"/>
      <c r="TKR742"/>
      <c r="TKS742"/>
      <c r="TKT742"/>
      <c r="TKU742"/>
      <c r="TKV742"/>
      <c r="TKW742"/>
      <c r="TKX742"/>
      <c r="TKY742"/>
      <c r="TKZ742"/>
      <c r="TLA742"/>
      <c r="TLB742"/>
      <c r="TLC742"/>
      <c r="TLD742"/>
      <c r="TLE742"/>
      <c r="TLF742"/>
      <c r="TLG742"/>
      <c r="TLH742"/>
      <c r="TLI742"/>
      <c r="TLJ742"/>
      <c r="TLK742"/>
      <c r="TLL742"/>
      <c r="TLM742"/>
      <c r="TLN742"/>
      <c r="TLO742"/>
      <c r="TLP742"/>
      <c r="TLQ742"/>
      <c r="TLR742"/>
      <c r="TLS742"/>
      <c r="TLT742"/>
      <c r="TLU742"/>
      <c r="TLV742"/>
      <c r="TLW742"/>
      <c r="TLX742"/>
      <c r="TLY742"/>
      <c r="TLZ742"/>
      <c r="TMA742"/>
      <c r="TMB742"/>
      <c r="TMC742"/>
      <c r="TMD742"/>
      <c r="TME742"/>
      <c r="TMF742"/>
      <c r="TMG742"/>
      <c r="TMH742"/>
      <c r="TMI742"/>
      <c r="TMJ742"/>
      <c r="TMK742"/>
      <c r="TML742"/>
      <c r="TMM742"/>
      <c r="TMN742"/>
      <c r="TMO742"/>
      <c r="TMP742"/>
      <c r="TMQ742"/>
      <c r="TMR742"/>
      <c r="TMS742"/>
      <c r="TMT742"/>
      <c r="TMU742"/>
      <c r="TMV742"/>
      <c r="TMW742"/>
      <c r="TMX742"/>
      <c r="TMY742"/>
      <c r="TMZ742"/>
      <c r="TNA742"/>
      <c r="TNB742"/>
      <c r="TNC742"/>
      <c r="TND742"/>
      <c r="TNE742"/>
      <c r="TNF742"/>
      <c r="TNG742"/>
      <c r="TNH742"/>
      <c r="TNI742"/>
      <c r="TNJ742"/>
      <c r="TNK742"/>
      <c r="TNL742"/>
      <c r="TNM742"/>
      <c r="TNN742"/>
      <c r="TNO742"/>
      <c r="TNP742"/>
      <c r="TNQ742"/>
      <c r="TNR742"/>
      <c r="TNS742"/>
      <c r="TNT742"/>
      <c r="TNU742"/>
      <c r="TNV742"/>
      <c r="TNW742"/>
      <c r="TNX742"/>
      <c r="TNY742"/>
      <c r="TNZ742"/>
      <c r="TOA742"/>
      <c r="TOB742"/>
      <c r="TOC742"/>
      <c r="TOD742"/>
      <c r="TOE742"/>
      <c r="TOF742"/>
      <c r="TOG742"/>
      <c r="TOH742"/>
      <c r="TOI742"/>
      <c r="TOJ742"/>
      <c r="TOK742"/>
      <c r="TOL742"/>
      <c r="TOM742"/>
      <c r="TON742"/>
      <c r="TOO742"/>
      <c r="TOP742"/>
      <c r="TOQ742"/>
      <c r="TOR742"/>
      <c r="TOS742"/>
      <c r="TOT742"/>
      <c r="TOU742"/>
      <c r="TOV742"/>
      <c r="TOW742"/>
      <c r="TOX742"/>
      <c r="TOY742"/>
      <c r="TOZ742"/>
      <c r="TPA742"/>
      <c r="TPB742"/>
      <c r="TPC742"/>
      <c r="TPD742"/>
      <c r="TPE742"/>
      <c r="TPF742"/>
      <c r="TPG742"/>
      <c r="TPH742"/>
      <c r="TPI742"/>
      <c r="TPJ742"/>
      <c r="TPK742"/>
      <c r="TPL742"/>
      <c r="TPM742"/>
      <c r="TPN742"/>
      <c r="TPO742"/>
      <c r="TPP742"/>
      <c r="TPQ742"/>
      <c r="TPR742"/>
      <c r="TPS742"/>
      <c r="TPT742"/>
      <c r="TPU742"/>
      <c r="TPV742"/>
      <c r="TPW742"/>
      <c r="TPX742"/>
      <c r="TPY742"/>
      <c r="TPZ742"/>
      <c r="TQA742"/>
      <c r="TQB742"/>
      <c r="TQC742"/>
      <c r="TQD742"/>
      <c r="TQE742"/>
      <c r="TQF742"/>
      <c r="TQG742"/>
      <c r="TQH742"/>
      <c r="TQI742"/>
      <c r="TQJ742"/>
      <c r="TQK742"/>
      <c r="TQL742"/>
      <c r="TQM742"/>
      <c r="TQN742"/>
      <c r="TQO742"/>
      <c r="TQP742"/>
      <c r="TQQ742"/>
      <c r="TQR742"/>
      <c r="TQS742"/>
      <c r="TQT742"/>
      <c r="TQU742"/>
      <c r="TQV742"/>
      <c r="TQW742"/>
      <c r="TQX742"/>
      <c r="TQY742"/>
      <c r="TQZ742"/>
      <c r="TRA742"/>
      <c r="TRB742"/>
      <c r="TRC742"/>
      <c r="TRD742"/>
      <c r="TRE742"/>
      <c r="TRF742"/>
      <c r="TRG742"/>
      <c r="TRH742"/>
      <c r="TRI742"/>
      <c r="TRJ742"/>
      <c r="TRK742"/>
      <c r="TRL742"/>
      <c r="TRM742"/>
      <c r="TRN742"/>
      <c r="TRO742"/>
      <c r="TRP742"/>
      <c r="TRQ742"/>
      <c r="TRR742"/>
      <c r="TRS742"/>
      <c r="TRT742"/>
      <c r="TRU742"/>
      <c r="TRV742"/>
      <c r="TRW742"/>
      <c r="TRX742"/>
      <c r="TRY742"/>
      <c r="TRZ742"/>
      <c r="TSA742"/>
      <c r="TSB742"/>
      <c r="TSC742"/>
      <c r="TSD742"/>
      <c r="TSE742"/>
      <c r="TSF742"/>
      <c r="TSG742"/>
      <c r="TSH742"/>
      <c r="TSI742"/>
      <c r="TSJ742"/>
      <c r="TSK742"/>
      <c r="TSL742"/>
      <c r="TSM742"/>
      <c r="TSN742"/>
      <c r="TSO742"/>
      <c r="TSP742"/>
      <c r="TSQ742"/>
      <c r="TSR742"/>
      <c r="TSS742"/>
      <c r="TST742"/>
      <c r="TSU742"/>
      <c r="TSV742"/>
      <c r="TSW742"/>
      <c r="TSX742"/>
      <c r="TSY742"/>
      <c r="TSZ742"/>
      <c r="TTA742"/>
      <c r="TTB742"/>
      <c r="TTC742"/>
      <c r="TTD742"/>
      <c r="TTE742"/>
      <c r="TTF742"/>
      <c r="TTG742"/>
      <c r="TTH742"/>
      <c r="TTI742"/>
      <c r="TTJ742"/>
      <c r="TTK742"/>
      <c r="TTL742"/>
      <c r="TTM742"/>
      <c r="TTN742"/>
      <c r="TTO742"/>
      <c r="TTP742"/>
      <c r="TTQ742"/>
      <c r="TTR742"/>
      <c r="TTS742"/>
      <c r="TTT742"/>
      <c r="TTU742"/>
      <c r="TTV742"/>
      <c r="TTW742"/>
      <c r="TTX742"/>
      <c r="TTY742"/>
      <c r="TTZ742"/>
      <c r="TUA742"/>
      <c r="TUB742"/>
      <c r="TUC742"/>
      <c r="TUD742"/>
      <c r="TUE742"/>
      <c r="TUF742"/>
      <c r="TUG742"/>
      <c r="TUH742"/>
      <c r="TUI742"/>
      <c r="TUJ742"/>
      <c r="TUK742"/>
      <c r="TUL742"/>
      <c r="TUM742"/>
      <c r="TUN742"/>
      <c r="TUO742"/>
      <c r="TUP742"/>
      <c r="TUQ742"/>
      <c r="TUR742"/>
      <c r="TUS742"/>
      <c r="TUT742"/>
      <c r="TUU742"/>
      <c r="TUV742"/>
      <c r="TUW742"/>
      <c r="TUX742"/>
      <c r="TUY742"/>
      <c r="TUZ742"/>
      <c r="TVA742"/>
      <c r="TVB742"/>
      <c r="TVC742"/>
      <c r="TVD742"/>
      <c r="TVE742"/>
      <c r="TVF742"/>
      <c r="TVG742"/>
      <c r="TVH742"/>
      <c r="TVI742"/>
      <c r="TVJ742"/>
      <c r="TVK742"/>
      <c r="TVL742"/>
      <c r="TVM742"/>
      <c r="TVN742"/>
      <c r="TVO742"/>
      <c r="TVP742"/>
      <c r="TVQ742"/>
      <c r="TVR742"/>
      <c r="TVS742"/>
      <c r="TVT742"/>
      <c r="TVU742"/>
      <c r="TVV742"/>
      <c r="TVW742"/>
      <c r="TVX742"/>
      <c r="TVY742"/>
      <c r="TVZ742"/>
      <c r="TWA742"/>
      <c r="TWB742"/>
      <c r="TWC742"/>
      <c r="TWD742"/>
      <c r="TWE742"/>
      <c r="TWF742"/>
      <c r="TWG742"/>
      <c r="TWH742"/>
      <c r="TWI742"/>
      <c r="TWJ742"/>
      <c r="TWK742"/>
      <c r="TWL742"/>
      <c r="TWM742"/>
      <c r="TWN742"/>
      <c r="TWO742"/>
      <c r="TWP742"/>
      <c r="TWQ742"/>
      <c r="TWR742"/>
      <c r="TWS742"/>
      <c r="TWT742"/>
      <c r="TWU742"/>
      <c r="TWV742"/>
      <c r="TWW742"/>
      <c r="TWX742"/>
      <c r="TWY742"/>
      <c r="TWZ742"/>
      <c r="TXA742"/>
      <c r="TXB742"/>
      <c r="TXC742"/>
      <c r="TXD742"/>
      <c r="TXE742"/>
      <c r="TXF742"/>
      <c r="TXG742"/>
      <c r="TXH742"/>
      <c r="TXI742"/>
      <c r="TXJ742"/>
      <c r="TXK742"/>
      <c r="TXL742"/>
      <c r="TXM742"/>
      <c r="TXN742"/>
      <c r="TXO742"/>
      <c r="TXP742"/>
      <c r="TXQ742"/>
      <c r="TXR742"/>
      <c r="TXS742"/>
      <c r="TXT742"/>
      <c r="TXU742"/>
      <c r="TXV742"/>
      <c r="TXW742"/>
      <c r="TXX742"/>
      <c r="TXY742"/>
      <c r="TXZ742"/>
      <c r="TYA742"/>
      <c r="TYB742"/>
      <c r="TYC742"/>
      <c r="TYD742"/>
      <c r="TYE742"/>
      <c r="TYF742"/>
      <c r="TYG742"/>
      <c r="TYH742"/>
      <c r="TYI742"/>
      <c r="TYJ742"/>
      <c r="TYK742"/>
      <c r="TYL742"/>
      <c r="TYM742"/>
      <c r="TYN742"/>
      <c r="TYO742"/>
      <c r="TYP742"/>
      <c r="TYQ742"/>
      <c r="TYR742"/>
      <c r="TYS742"/>
      <c r="TYT742"/>
      <c r="TYU742"/>
      <c r="TYV742"/>
      <c r="TYW742"/>
      <c r="TYX742"/>
      <c r="TYY742"/>
      <c r="TYZ742"/>
      <c r="TZA742"/>
      <c r="TZB742"/>
      <c r="TZC742"/>
      <c r="TZD742"/>
      <c r="TZE742"/>
      <c r="TZF742"/>
      <c r="TZG742"/>
      <c r="TZH742"/>
      <c r="TZI742"/>
      <c r="TZJ742"/>
      <c r="TZK742"/>
      <c r="TZL742"/>
      <c r="TZM742"/>
      <c r="TZN742"/>
      <c r="TZO742"/>
      <c r="TZP742"/>
      <c r="TZQ742"/>
      <c r="TZR742"/>
      <c r="TZS742"/>
      <c r="TZT742"/>
      <c r="TZU742"/>
      <c r="TZV742"/>
      <c r="TZW742"/>
      <c r="TZX742"/>
      <c r="TZY742"/>
      <c r="TZZ742"/>
      <c r="UAA742"/>
      <c r="UAB742"/>
      <c r="UAC742"/>
      <c r="UAD742"/>
      <c r="UAE742"/>
      <c r="UAF742"/>
      <c r="UAG742"/>
      <c r="UAH742"/>
      <c r="UAI742"/>
      <c r="UAJ742"/>
      <c r="UAK742"/>
      <c r="UAL742"/>
      <c r="UAM742"/>
      <c r="UAN742"/>
      <c r="UAO742"/>
      <c r="UAP742"/>
      <c r="UAQ742"/>
      <c r="UAR742"/>
      <c r="UAS742"/>
      <c r="UAT742"/>
      <c r="UAU742"/>
      <c r="UAV742"/>
      <c r="UAW742"/>
      <c r="UAX742"/>
      <c r="UAY742"/>
      <c r="UAZ742"/>
      <c r="UBA742"/>
      <c r="UBB742"/>
      <c r="UBC742"/>
      <c r="UBD742"/>
      <c r="UBE742"/>
      <c r="UBF742"/>
      <c r="UBG742"/>
      <c r="UBH742"/>
      <c r="UBI742"/>
      <c r="UBJ742"/>
      <c r="UBK742"/>
      <c r="UBL742"/>
      <c r="UBM742"/>
      <c r="UBN742"/>
      <c r="UBO742"/>
      <c r="UBP742"/>
      <c r="UBQ742"/>
      <c r="UBR742"/>
      <c r="UBS742"/>
      <c r="UBT742"/>
      <c r="UBU742"/>
      <c r="UBV742"/>
      <c r="UBW742"/>
      <c r="UBX742"/>
      <c r="UBY742"/>
      <c r="UBZ742"/>
      <c r="UCA742"/>
      <c r="UCB742"/>
      <c r="UCC742"/>
      <c r="UCD742"/>
      <c r="UCE742"/>
      <c r="UCF742"/>
      <c r="UCG742"/>
      <c r="UCH742"/>
      <c r="UCI742"/>
      <c r="UCJ742"/>
      <c r="UCK742"/>
      <c r="UCL742"/>
      <c r="UCM742"/>
      <c r="UCN742"/>
      <c r="UCO742"/>
      <c r="UCP742"/>
      <c r="UCQ742"/>
      <c r="UCR742"/>
      <c r="UCS742"/>
      <c r="UCT742"/>
      <c r="UCU742"/>
      <c r="UCV742"/>
      <c r="UCW742"/>
      <c r="UCX742"/>
      <c r="UCY742"/>
      <c r="UCZ742"/>
      <c r="UDA742"/>
      <c r="UDB742"/>
      <c r="UDC742"/>
      <c r="UDD742"/>
      <c r="UDE742"/>
      <c r="UDF742"/>
      <c r="UDG742"/>
      <c r="UDH742"/>
      <c r="UDI742"/>
      <c r="UDJ742"/>
      <c r="UDK742"/>
      <c r="UDL742"/>
      <c r="UDM742"/>
      <c r="UDN742"/>
      <c r="UDO742"/>
      <c r="UDP742"/>
      <c r="UDQ742"/>
      <c r="UDR742"/>
      <c r="UDS742"/>
      <c r="UDT742"/>
      <c r="UDU742"/>
      <c r="UDV742"/>
      <c r="UDW742"/>
      <c r="UDX742"/>
      <c r="UDY742"/>
      <c r="UDZ742"/>
      <c r="UEA742"/>
      <c r="UEB742"/>
      <c r="UEC742"/>
      <c r="UED742"/>
      <c r="UEE742"/>
      <c r="UEF742"/>
      <c r="UEG742"/>
      <c r="UEH742"/>
      <c r="UEI742"/>
      <c r="UEJ742"/>
      <c r="UEK742"/>
      <c r="UEL742"/>
      <c r="UEM742"/>
      <c r="UEN742"/>
      <c r="UEO742"/>
      <c r="UEP742"/>
      <c r="UEQ742"/>
      <c r="UER742"/>
      <c r="UES742"/>
      <c r="UET742"/>
      <c r="UEU742"/>
      <c r="UEV742"/>
      <c r="UEW742"/>
      <c r="UEX742"/>
      <c r="UEY742"/>
      <c r="UEZ742"/>
      <c r="UFA742"/>
      <c r="UFB742"/>
      <c r="UFC742"/>
      <c r="UFD742"/>
      <c r="UFE742"/>
      <c r="UFF742"/>
      <c r="UFG742"/>
      <c r="UFH742"/>
      <c r="UFI742"/>
      <c r="UFJ742"/>
      <c r="UFK742"/>
      <c r="UFL742"/>
      <c r="UFM742"/>
      <c r="UFN742"/>
      <c r="UFO742"/>
      <c r="UFP742"/>
      <c r="UFQ742"/>
      <c r="UFR742"/>
      <c r="UFS742"/>
      <c r="UFT742"/>
      <c r="UFU742"/>
      <c r="UFV742"/>
      <c r="UFW742"/>
      <c r="UFX742"/>
      <c r="UFY742"/>
      <c r="UFZ742"/>
      <c r="UGA742"/>
      <c r="UGB742"/>
      <c r="UGC742"/>
      <c r="UGD742"/>
      <c r="UGE742"/>
      <c r="UGF742"/>
      <c r="UGG742"/>
      <c r="UGH742"/>
      <c r="UGI742"/>
      <c r="UGJ742"/>
      <c r="UGK742"/>
      <c r="UGL742"/>
      <c r="UGM742"/>
      <c r="UGN742"/>
      <c r="UGO742"/>
      <c r="UGP742"/>
      <c r="UGQ742"/>
      <c r="UGR742"/>
      <c r="UGS742"/>
      <c r="UGT742"/>
      <c r="UGU742"/>
      <c r="UGV742"/>
      <c r="UGW742"/>
      <c r="UGX742"/>
      <c r="UGY742"/>
      <c r="UGZ742"/>
      <c r="UHA742"/>
      <c r="UHB742"/>
      <c r="UHC742"/>
      <c r="UHD742"/>
      <c r="UHE742"/>
      <c r="UHF742"/>
      <c r="UHG742"/>
      <c r="UHH742"/>
      <c r="UHI742"/>
      <c r="UHJ742"/>
      <c r="UHK742"/>
      <c r="UHL742"/>
      <c r="UHM742"/>
      <c r="UHN742"/>
      <c r="UHO742"/>
      <c r="UHP742"/>
      <c r="UHQ742"/>
      <c r="UHR742"/>
      <c r="UHS742"/>
      <c r="UHT742"/>
      <c r="UHU742"/>
      <c r="UHV742"/>
      <c r="UHW742"/>
      <c r="UHX742"/>
      <c r="UHY742"/>
      <c r="UHZ742"/>
      <c r="UIA742"/>
      <c r="UIB742"/>
      <c r="UIC742"/>
      <c r="UID742"/>
      <c r="UIE742"/>
      <c r="UIF742"/>
      <c r="UIG742"/>
      <c r="UIH742"/>
      <c r="UII742"/>
      <c r="UIJ742"/>
      <c r="UIK742"/>
      <c r="UIL742"/>
      <c r="UIM742"/>
      <c r="UIN742"/>
      <c r="UIO742"/>
      <c r="UIP742"/>
      <c r="UIQ742"/>
      <c r="UIR742"/>
      <c r="UIS742"/>
      <c r="UIT742"/>
      <c r="UIU742"/>
      <c r="UIV742"/>
      <c r="UIW742"/>
      <c r="UIX742"/>
      <c r="UIY742"/>
      <c r="UIZ742"/>
      <c r="UJA742"/>
      <c r="UJB742"/>
      <c r="UJC742"/>
      <c r="UJD742"/>
      <c r="UJE742"/>
      <c r="UJF742"/>
      <c r="UJG742"/>
      <c r="UJH742"/>
      <c r="UJI742"/>
      <c r="UJJ742"/>
      <c r="UJK742"/>
      <c r="UJL742"/>
      <c r="UJM742"/>
      <c r="UJN742"/>
      <c r="UJO742"/>
      <c r="UJP742"/>
      <c r="UJQ742"/>
      <c r="UJR742"/>
      <c r="UJS742"/>
      <c r="UJT742"/>
      <c r="UJU742"/>
      <c r="UJV742"/>
      <c r="UJW742"/>
      <c r="UJX742"/>
      <c r="UJY742"/>
      <c r="UJZ742"/>
      <c r="UKA742"/>
      <c r="UKB742"/>
      <c r="UKC742"/>
      <c r="UKD742"/>
      <c r="UKE742"/>
      <c r="UKF742"/>
      <c r="UKG742"/>
      <c r="UKH742"/>
      <c r="UKI742"/>
      <c r="UKJ742"/>
      <c r="UKK742"/>
      <c r="UKL742"/>
      <c r="UKM742"/>
      <c r="UKN742"/>
      <c r="UKO742"/>
      <c r="UKP742"/>
      <c r="UKQ742"/>
      <c r="UKR742"/>
      <c r="UKS742"/>
      <c r="UKT742"/>
      <c r="UKU742"/>
      <c r="UKV742"/>
      <c r="UKW742"/>
      <c r="UKX742"/>
      <c r="UKY742"/>
      <c r="UKZ742"/>
      <c r="ULA742"/>
      <c r="ULB742"/>
      <c r="ULC742"/>
      <c r="ULD742"/>
      <c r="ULE742"/>
      <c r="ULF742"/>
      <c r="ULG742"/>
      <c r="ULH742"/>
      <c r="ULI742"/>
      <c r="ULJ742"/>
      <c r="ULK742"/>
      <c r="ULL742"/>
      <c r="ULM742"/>
      <c r="ULN742"/>
      <c r="ULO742"/>
      <c r="ULP742"/>
      <c r="ULQ742"/>
      <c r="ULR742"/>
      <c r="ULS742"/>
      <c r="ULT742"/>
      <c r="ULU742"/>
      <c r="ULV742"/>
      <c r="ULW742"/>
      <c r="ULX742"/>
      <c r="ULY742"/>
      <c r="ULZ742"/>
      <c r="UMA742"/>
      <c r="UMB742"/>
      <c r="UMC742"/>
      <c r="UMD742"/>
      <c r="UME742"/>
      <c r="UMF742"/>
      <c r="UMG742"/>
      <c r="UMH742"/>
      <c r="UMI742"/>
      <c r="UMJ742"/>
      <c r="UMK742"/>
      <c r="UML742"/>
      <c r="UMM742"/>
      <c r="UMN742"/>
      <c r="UMO742"/>
      <c r="UMP742"/>
      <c r="UMQ742"/>
      <c r="UMR742"/>
      <c r="UMS742"/>
      <c r="UMT742"/>
      <c r="UMU742"/>
      <c r="UMV742"/>
      <c r="UMW742"/>
      <c r="UMX742"/>
      <c r="UMY742"/>
      <c r="UMZ742"/>
      <c r="UNA742"/>
      <c r="UNB742"/>
      <c r="UNC742"/>
      <c r="UND742"/>
      <c r="UNE742"/>
      <c r="UNF742"/>
      <c r="UNG742"/>
      <c r="UNH742"/>
      <c r="UNI742"/>
      <c r="UNJ742"/>
      <c r="UNK742"/>
      <c r="UNL742"/>
      <c r="UNM742"/>
      <c r="UNN742"/>
      <c r="UNO742"/>
      <c r="UNP742"/>
      <c r="UNQ742"/>
      <c r="UNR742"/>
      <c r="UNS742"/>
      <c r="UNT742"/>
      <c r="UNU742"/>
      <c r="UNV742"/>
      <c r="UNW742"/>
      <c r="UNX742"/>
      <c r="UNY742"/>
      <c r="UNZ742"/>
      <c r="UOA742"/>
      <c r="UOB742"/>
      <c r="UOC742"/>
      <c r="UOD742"/>
      <c r="UOE742"/>
      <c r="UOF742"/>
      <c r="UOG742"/>
      <c r="UOH742"/>
      <c r="UOI742"/>
      <c r="UOJ742"/>
      <c r="UOK742"/>
      <c r="UOL742"/>
      <c r="UOM742"/>
      <c r="UON742"/>
      <c r="UOO742"/>
      <c r="UOP742"/>
      <c r="UOQ742"/>
      <c r="UOR742"/>
      <c r="UOS742"/>
      <c r="UOT742"/>
      <c r="UOU742"/>
      <c r="UOV742"/>
      <c r="UOW742"/>
      <c r="UOX742"/>
      <c r="UOY742"/>
      <c r="UOZ742"/>
      <c r="UPA742"/>
      <c r="UPB742"/>
      <c r="UPC742"/>
      <c r="UPD742"/>
      <c r="UPE742"/>
      <c r="UPF742"/>
      <c r="UPG742"/>
      <c r="UPH742"/>
      <c r="UPI742"/>
      <c r="UPJ742"/>
      <c r="UPK742"/>
      <c r="UPL742"/>
      <c r="UPM742"/>
      <c r="UPN742"/>
      <c r="UPO742"/>
      <c r="UPP742"/>
      <c r="UPQ742"/>
      <c r="UPR742"/>
      <c r="UPS742"/>
      <c r="UPT742"/>
      <c r="UPU742"/>
      <c r="UPV742"/>
      <c r="UPW742"/>
      <c r="UPX742"/>
      <c r="UPY742"/>
      <c r="UPZ742"/>
      <c r="UQA742"/>
      <c r="UQB742"/>
      <c r="UQC742"/>
      <c r="UQD742"/>
      <c r="UQE742"/>
      <c r="UQF742"/>
      <c r="UQG742"/>
      <c r="UQH742"/>
      <c r="UQI742"/>
      <c r="UQJ742"/>
      <c r="UQK742"/>
      <c r="UQL742"/>
      <c r="UQM742"/>
      <c r="UQN742"/>
      <c r="UQO742"/>
      <c r="UQP742"/>
      <c r="UQQ742"/>
      <c r="UQR742"/>
      <c r="UQS742"/>
      <c r="UQT742"/>
      <c r="UQU742"/>
      <c r="UQV742"/>
      <c r="UQW742"/>
      <c r="UQX742"/>
      <c r="UQY742"/>
      <c r="UQZ742"/>
      <c r="URA742"/>
      <c r="URB742"/>
      <c r="URC742"/>
      <c r="URD742"/>
      <c r="URE742"/>
      <c r="URF742"/>
      <c r="URG742"/>
      <c r="URH742"/>
      <c r="URI742"/>
      <c r="URJ742"/>
      <c r="URK742"/>
      <c r="URL742"/>
      <c r="URM742"/>
      <c r="URN742"/>
      <c r="URO742"/>
      <c r="URP742"/>
      <c r="URQ742"/>
      <c r="URR742"/>
      <c r="URS742"/>
      <c r="URT742"/>
      <c r="URU742"/>
      <c r="URV742"/>
      <c r="URW742"/>
      <c r="URX742"/>
      <c r="URY742"/>
      <c r="URZ742"/>
      <c r="USA742"/>
      <c r="USB742"/>
      <c r="USC742"/>
      <c r="USD742"/>
      <c r="USE742"/>
      <c r="USF742"/>
      <c r="USG742"/>
      <c r="USH742"/>
      <c r="USI742"/>
      <c r="USJ742"/>
      <c r="USK742"/>
      <c r="USL742"/>
      <c r="USM742"/>
      <c r="USN742"/>
      <c r="USO742"/>
      <c r="USP742"/>
      <c r="USQ742"/>
      <c r="USR742"/>
      <c r="USS742"/>
      <c r="UST742"/>
      <c r="USU742"/>
      <c r="USV742"/>
      <c r="USW742"/>
      <c r="USX742"/>
      <c r="USY742"/>
      <c r="USZ742"/>
      <c r="UTA742"/>
      <c r="UTB742"/>
      <c r="UTC742"/>
      <c r="UTD742"/>
      <c r="UTE742"/>
      <c r="UTF742"/>
      <c r="UTG742"/>
      <c r="UTH742"/>
      <c r="UTI742"/>
      <c r="UTJ742"/>
      <c r="UTK742"/>
      <c r="UTL742"/>
      <c r="UTM742"/>
      <c r="UTN742"/>
      <c r="UTO742"/>
      <c r="UTP742"/>
      <c r="UTQ742"/>
      <c r="UTR742"/>
      <c r="UTS742"/>
      <c r="UTT742"/>
      <c r="UTU742"/>
      <c r="UTV742"/>
      <c r="UTW742"/>
      <c r="UTX742"/>
      <c r="UTY742"/>
      <c r="UTZ742"/>
      <c r="UUA742"/>
      <c r="UUB742"/>
      <c r="UUC742"/>
      <c r="UUD742"/>
      <c r="UUE742"/>
      <c r="UUF742"/>
      <c r="UUG742"/>
      <c r="UUH742"/>
      <c r="UUI742"/>
      <c r="UUJ742"/>
      <c r="UUK742"/>
      <c r="UUL742"/>
      <c r="UUM742"/>
      <c r="UUN742"/>
      <c r="UUO742"/>
      <c r="UUP742"/>
      <c r="UUQ742"/>
      <c r="UUR742"/>
      <c r="UUS742"/>
      <c r="UUT742"/>
      <c r="UUU742"/>
      <c r="UUV742"/>
      <c r="UUW742"/>
      <c r="UUX742"/>
      <c r="UUY742"/>
      <c r="UUZ742"/>
      <c r="UVA742"/>
      <c r="UVB742"/>
      <c r="UVC742"/>
      <c r="UVD742"/>
      <c r="UVE742"/>
      <c r="UVF742"/>
      <c r="UVG742"/>
      <c r="UVH742"/>
      <c r="UVI742"/>
      <c r="UVJ742"/>
      <c r="UVK742"/>
      <c r="UVL742"/>
      <c r="UVM742"/>
      <c r="UVN742"/>
      <c r="UVO742"/>
      <c r="UVP742"/>
      <c r="UVQ742"/>
      <c r="UVR742"/>
      <c r="UVS742"/>
      <c r="UVT742"/>
      <c r="UVU742"/>
      <c r="UVV742"/>
      <c r="UVW742"/>
      <c r="UVX742"/>
      <c r="UVY742"/>
      <c r="UVZ742"/>
      <c r="UWA742"/>
      <c r="UWB742"/>
      <c r="UWC742"/>
      <c r="UWD742"/>
      <c r="UWE742"/>
      <c r="UWF742"/>
      <c r="UWG742"/>
      <c r="UWH742"/>
      <c r="UWI742"/>
      <c r="UWJ742"/>
      <c r="UWK742"/>
      <c r="UWL742"/>
      <c r="UWM742"/>
      <c r="UWN742"/>
      <c r="UWO742"/>
      <c r="UWP742"/>
      <c r="UWQ742"/>
      <c r="UWR742"/>
      <c r="UWS742"/>
      <c r="UWT742"/>
      <c r="UWU742"/>
      <c r="UWV742"/>
      <c r="UWW742"/>
      <c r="UWX742"/>
      <c r="UWY742"/>
      <c r="UWZ742"/>
      <c r="UXA742"/>
      <c r="UXB742"/>
      <c r="UXC742"/>
      <c r="UXD742"/>
      <c r="UXE742"/>
      <c r="UXF742"/>
      <c r="UXG742"/>
      <c r="UXH742"/>
      <c r="UXI742"/>
      <c r="UXJ742"/>
      <c r="UXK742"/>
      <c r="UXL742"/>
      <c r="UXM742"/>
      <c r="UXN742"/>
      <c r="UXO742"/>
      <c r="UXP742"/>
      <c r="UXQ742"/>
      <c r="UXR742"/>
      <c r="UXS742"/>
      <c r="UXT742"/>
      <c r="UXU742"/>
      <c r="UXV742"/>
      <c r="UXW742"/>
      <c r="UXX742"/>
      <c r="UXY742"/>
      <c r="UXZ742"/>
      <c r="UYA742"/>
      <c r="UYB742"/>
      <c r="UYC742"/>
      <c r="UYD742"/>
      <c r="UYE742"/>
      <c r="UYF742"/>
      <c r="UYG742"/>
      <c r="UYH742"/>
      <c r="UYI742"/>
      <c r="UYJ742"/>
      <c r="UYK742"/>
      <c r="UYL742"/>
      <c r="UYM742"/>
      <c r="UYN742"/>
      <c r="UYO742"/>
      <c r="UYP742"/>
      <c r="UYQ742"/>
      <c r="UYR742"/>
      <c r="UYS742"/>
      <c r="UYT742"/>
      <c r="UYU742"/>
      <c r="UYV742"/>
      <c r="UYW742"/>
      <c r="UYX742"/>
      <c r="UYY742"/>
      <c r="UYZ742"/>
      <c r="UZA742"/>
      <c r="UZB742"/>
      <c r="UZC742"/>
      <c r="UZD742"/>
      <c r="UZE742"/>
      <c r="UZF742"/>
      <c r="UZG742"/>
      <c r="UZH742"/>
      <c r="UZI742"/>
      <c r="UZJ742"/>
      <c r="UZK742"/>
      <c r="UZL742"/>
      <c r="UZM742"/>
      <c r="UZN742"/>
      <c r="UZO742"/>
      <c r="UZP742"/>
      <c r="UZQ742"/>
      <c r="UZR742"/>
      <c r="UZS742"/>
      <c r="UZT742"/>
      <c r="UZU742"/>
      <c r="UZV742"/>
      <c r="UZW742"/>
      <c r="UZX742"/>
      <c r="UZY742"/>
      <c r="UZZ742"/>
      <c r="VAA742"/>
      <c r="VAB742"/>
      <c r="VAC742"/>
      <c r="VAD742"/>
      <c r="VAE742"/>
      <c r="VAF742"/>
      <c r="VAG742"/>
      <c r="VAH742"/>
      <c r="VAI742"/>
      <c r="VAJ742"/>
      <c r="VAK742"/>
      <c r="VAL742"/>
      <c r="VAM742"/>
      <c r="VAN742"/>
      <c r="VAO742"/>
      <c r="VAP742"/>
      <c r="VAQ742"/>
      <c r="VAR742"/>
      <c r="VAS742"/>
      <c r="VAT742"/>
      <c r="VAU742"/>
      <c r="VAV742"/>
      <c r="VAW742"/>
      <c r="VAX742"/>
      <c r="VAY742"/>
      <c r="VAZ742"/>
      <c r="VBA742"/>
      <c r="VBB742"/>
      <c r="VBC742"/>
      <c r="VBD742"/>
      <c r="VBE742"/>
      <c r="VBF742"/>
      <c r="VBG742"/>
      <c r="VBH742"/>
      <c r="VBI742"/>
      <c r="VBJ742"/>
      <c r="VBK742"/>
      <c r="VBL742"/>
      <c r="VBM742"/>
      <c r="VBN742"/>
      <c r="VBO742"/>
      <c r="VBP742"/>
      <c r="VBQ742"/>
      <c r="VBR742"/>
      <c r="VBS742"/>
      <c r="VBT742"/>
      <c r="VBU742"/>
      <c r="VBV742"/>
      <c r="VBW742"/>
      <c r="VBX742"/>
      <c r="VBY742"/>
      <c r="VBZ742"/>
      <c r="VCA742"/>
      <c r="VCB742"/>
      <c r="VCC742"/>
      <c r="VCD742"/>
      <c r="VCE742"/>
      <c r="VCF742"/>
      <c r="VCG742"/>
      <c r="VCH742"/>
      <c r="VCI742"/>
      <c r="VCJ742"/>
      <c r="VCK742"/>
      <c r="VCL742"/>
      <c r="VCM742"/>
      <c r="VCN742"/>
      <c r="VCO742"/>
      <c r="VCP742"/>
      <c r="VCQ742"/>
      <c r="VCR742"/>
      <c r="VCS742"/>
      <c r="VCT742"/>
      <c r="VCU742"/>
      <c r="VCV742"/>
      <c r="VCW742"/>
      <c r="VCX742"/>
      <c r="VCY742"/>
      <c r="VCZ742"/>
      <c r="VDA742"/>
      <c r="VDB742"/>
      <c r="VDC742"/>
      <c r="VDD742"/>
      <c r="VDE742"/>
      <c r="VDF742"/>
      <c r="VDG742"/>
      <c r="VDH742"/>
      <c r="VDI742"/>
      <c r="VDJ742"/>
      <c r="VDK742"/>
      <c r="VDL742"/>
      <c r="VDM742"/>
      <c r="VDN742"/>
      <c r="VDO742"/>
      <c r="VDP742"/>
      <c r="VDQ742"/>
      <c r="VDR742"/>
      <c r="VDS742"/>
      <c r="VDT742"/>
      <c r="VDU742"/>
      <c r="VDV742"/>
      <c r="VDW742"/>
      <c r="VDX742"/>
      <c r="VDY742"/>
      <c r="VDZ742"/>
      <c r="VEA742"/>
      <c r="VEB742"/>
      <c r="VEC742"/>
      <c r="VED742"/>
      <c r="VEE742"/>
      <c r="VEF742"/>
      <c r="VEG742"/>
      <c r="VEH742"/>
      <c r="VEI742"/>
      <c r="VEJ742"/>
      <c r="VEK742"/>
      <c r="VEL742"/>
      <c r="VEM742"/>
      <c r="VEN742"/>
      <c r="VEO742"/>
      <c r="VEP742"/>
      <c r="VEQ742"/>
      <c r="VER742"/>
      <c r="VES742"/>
      <c r="VET742"/>
      <c r="VEU742"/>
      <c r="VEV742"/>
      <c r="VEW742"/>
      <c r="VEX742"/>
      <c r="VEY742"/>
      <c r="VEZ742"/>
      <c r="VFA742"/>
      <c r="VFB742"/>
      <c r="VFC742"/>
      <c r="VFD742"/>
      <c r="VFE742"/>
      <c r="VFF742"/>
      <c r="VFG742"/>
      <c r="VFH742"/>
      <c r="VFI742"/>
      <c r="VFJ742"/>
      <c r="VFK742"/>
      <c r="VFL742"/>
      <c r="VFM742"/>
      <c r="VFN742"/>
      <c r="VFO742"/>
      <c r="VFP742"/>
      <c r="VFQ742"/>
      <c r="VFR742"/>
      <c r="VFS742"/>
      <c r="VFT742"/>
      <c r="VFU742"/>
      <c r="VFV742"/>
      <c r="VFW742"/>
      <c r="VFX742"/>
      <c r="VFY742"/>
      <c r="VFZ742"/>
      <c r="VGA742"/>
      <c r="VGB742"/>
      <c r="VGC742"/>
      <c r="VGD742"/>
      <c r="VGE742"/>
      <c r="VGF742"/>
      <c r="VGG742"/>
      <c r="VGH742"/>
      <c r="VGI742"/>
      <c r="VGJ742"/>
      <c r="VGK742"/>
      <c r="VGL742"/>
      <c r="VGM742"/>
      <c r="VGN742"/>
      <c r="VGO742"/>
      <c r="VGP742"/>
      <c r="VGQ742"/>
      <c r="VGR742"/>
      <c r="VGS742"/>
      <c r="VGT742"/>
      <c r="VGU742"/>
      <c r="VGV742"/>
      <c r="VGW742"/>
      <c r="VGX742"/>
      <c r="VGY742"/>
      <c r="VGZ742"/>
      <c r="VHA742"/>
      <c r="VHB742"/>
      <c r="VHC742"/>
      <c r="VHD742"/>
      <c r="VHE742"/>
      <c r="VHF742"/>
      <c r="VHG742"/>
      <c r="VHH742"/>
      <c r="VHI742"/>
      <c r="VHJ742"/>
      <c r="VHK742"/>
      <c r="VHL742"/>
      <c r="VHM742"/>
      <c r="VHN742"/>
      <c r="VHO742"/>
      <c r="VHP742"/>
      <c r="VHQ742"/>
      <c r="VHR742"/>
      <c r="VHS742"/>
      <c r="VHT742"/>
      <c r="VHU742"/>
      <c r="VHV742"/>
      <c r="VHW742"/>
      <c r="VHX742"/>
      <c r="VHY742"/>
      <c r="VHZ742"/>
      <c r="VIA742"/>
      <c r="VIB742"/>
      <c r="VIC742"/>
      <c r="VID742"/>
      <c r="VIE742"/>
      <c r="VIF742"/>
      <c r="VIG742"/>
      <c r="VIH742"/>
      <c r="VII742"/>
      <c r="VIJ742"/>
      <c r="VIK742"/>
      <c r="VIL742"/>
      <c r="VIM742"/>
      <c r="VIN742"/>
      <c r="VIO742"/>
      <c r="VIP742"/>
      <c r="VIQ742"/>
      <c r="VIR742"/>
      <c r="VIS742"/>
      <c r="VIT742"/>
      <c r="VIU742"/>
      <c r="VIV742"/>
      <c r="VIW742"/>
      <c r="VIX742"/>
      <c r="VIY742"/>
      <c r="VIZ742"/>
      <c r="VJA742"/>
      <c r="VJB742"/>
      <c r="VJC742"/>
      <c r="VJD742"/>
      <c r="VJE742"/>
      <c r="VJF742"/>
      <c r="VJG742"/>
      <c r="VJH742"/>
      <c r="VJI742"/>
      <c r="VJJ742"/>
      <c r="VJK742"/>
      <c r="VJL742"/>
      <c r="VJM742"/>
      <c r="VJN742"/>
      <c r="VJO742"/>
      <c r="VJP742"/>
      <c r="VJQ742"/>
      <c r="VJR742"/>
      <c r="VJS742"/>
      <c r="VJT742"/>
      <c r="VJU742"/>
      <c r="VJV742"/>
      <c r="VJW742"/>
      <c r="VJX742"/>
      <c r="VJY742"/>
      <c r="VJZ742"/>
      <c r="VKA742"/>
      <c r="VKB742"/>
      <c r="VKC742"/>
      <c r="VKD742"/>
      <c r="VKE742"/>
      <c r="VKF742"/>
      <c r="VKG742"/>
      <c r="VKH742"/>
      <c r="VKI742"/>
      <c r="VKJ742"/>
      <c r="VKK742"/>
      <c r="VKL742"/>
      <c r="VKM742"/>
      <c r="VKN742"/>
      <c r="VKO742"/>
      <c r="VKP742"/>
      <c r="VKQ742"/>
      <c r="VKR742"/>
      <c r="VKS742"/>
      <c r="VKT742"/>
      <c r="VKU742"/>
      <c r="VKV742"/>
      <c r="VKW742"/>
      <c r="VKX742"/>
      <c r="VKY742"/>
      <c r="VKZ742"/>
      <c r="VLA742"/>
      <c r="VLB742"/>
      <c r="VLC742"/>
      <c r="VLD742"/>
      <c r="VLE742"/>
      <c r="VLF742"/>
      <c r="VLG742"/>
      <c r="VLH742"/>
      <c r="VLI742"/>
      <c r="VLJ742"/>
      <c r="VLK742"/>
      <c r="VLL742"/>
      <c r="VLM742"/>
      <c r="VLN742"/>
      <c r="VLO742"/>
      <c r="VLP742"/>
      <c r="VLQ742"/>
      <c r="VLR742"/>
      <c r="VLS742"/>
      <c r="VLT742"/>
      <c r="VLU742"/>
      <c r="VLV742"/>
      <c r="VLW742"/>
      <c r="VLX742"/>
      <c r="VLY742"/>
      <c r="VLZ742"/>
      <c r="VMA742"/>
      <c r="VMB742"/>
      <c r="VMC742"/>
      <c r="VMD742"/>
      <c r="VME742"/>
      <c r="VMF742"/>
      <c r="VMG742"/>
      <c r="VMH742"/>
      <c r="VMI742"/>
      <c r="VMJ742"/>
      <c r="VMK742"/>
      <c r="VML742"/>
      <c r="VMM742"/>
      <c r="VMN742"/>
      <c r="VMO742"/>
      <c r="VMP742"/>
      <c r="VMQ742"/>
      <c r="VMR742"/>
      <c r="VMS742"/>
      <c r="VMT742"/>
      <c r="VMU742"/>
      <c r="VMV742"/>
      <c r="VMW742"/>
      <c r="VMX742"/>
      <c r="VMY742"/>
      <c r="VMZ742"/>
      <c r="VNA742"/>
      <c r="VNB742"/>
      <c r="VNC742"/>
      <c r="VND742"/>
      <c r="VNE742"/>
      <c r="VNF742"/>
      <c r="VNG742"/>
      <c r="VNH742"/>
      <c r="VNI742"/>
      <c r="VNJ742"/>
      <c r="VNK742"/>
      <c r="VNL742"/>
      <c r="VNM742"/>
      <c r="VNN742"/>
      <c r="VNO742"/>
      <c r="VNP742"/>
      <c r="VNQ742"/>
      <c r="VNR742"/>
      <c r="VNS742"/>
      <c r="VNT742"/>
      <c r="VNU742"/>
      <c r="VNV742"/>
      <c r="VNW742"/>
      <c r="VNX742"/>
      <c r="VNY742"/>
      <c r="VNZ742"/>
      <c r="VOA742"/>
      <c r="VOB742"/>
      <c r="VOC742"/>
      <c r="VOD742"/>
      <c r="VOE742"/>
      <c r="VOF742"/>
      <c r="VOG742"/>
      <c r="VOH742"/>
      <c r="VOI742"/>
      <c r="VOJ742"/>
      <c r="VOK742"/>
      <c r="VOL742"/>
      <c r="VOM742"/>
      <c r="VON742"/>
      <c r="VOO742"/>
      <c r="VOP742"/>
      <c r="VOQ742"/>
      <c r="VOR742"/>
      <c r="VOS742"/>
      <c r="VOT742"/>
      <c r="VOU742"/>
      <c r="VOV742"/>
      <c r="VOW742"/>
      <c r="VOX742"/>
      <c r="VOY742"/>
      <c r="VOZ742"/>
      <c r="VPA742"/>
      <c r="VPB742"/>
      <c r="VPC742"/>
      <c r="VPD742"/>
      <c r="VPE742"/>
      <c r="VPF742"/>
      <c r="VPG742"/>
      <c r="VPH742"/>
      <c r="VPI742"/>
      <c r="VPJ742"/>
      <c r="VPK742"/>
      <c r="VPL742"/>
      <c r="VPM742"/>
      <c r="VPN742"/>
      <c r="VPO742"/>
      <c r="VPP742"/>
      <c r="VPQ742"/>
      <c r="VPR742"/>
      <c r="VPS742"/>
      <c r="VPT742"/>
      <c r="VPU742"/>
      <c r="VPV742"/>
      <c r="VPW742"/>
      <c r="VPX742"/>
      <c r="VPY742"/>
      <c r="VPZ742"/>
      <c r="VQA742"/>
      <c r="VQB742"/>
      <c r="VQC742"/>
      <c r="VQD742"/>
      <c r="VQE742"/>
      <c r="VQF742"/>
      <c r="VQG742"/>
      <c r="VQH742"/>
      <c r="VQI742"/>
      <c r="VQJ742"/>
      <c r="VQK742"/>
      <c r="VQL742"/>
      <c r="VQM742"/>
      <c r="VQN742"/>
      <c r="VQO742"/>
      <c r="VQP742"/>
      <c r="VQQ742"/>
      <c r="VQR742"/>
      <c r="VQS742"/>
      <c r="VQT742"/>
      <c r="VQU742"/>
      <c r="VQV742"/>
      <c r="VQW742"/>
      <c r="VQX742"/>
      <c r="VQY742"/>
      <c r="VQZ742"/>
      <c r="VRA742"/>
      <c r="VRB742"/>
      <c r="VRC742"/>
      <c r="VRD742"/>
      <c r="VRE742"/>
      <c r="VRF742"/>
      <c r="VRG742"/>
      <c r="VRH742"/>
      <c r="VRI742"/>
      <c r="VRJ742"/>
      <c r="VRK742"/>
      <c r="VRL742"/>
      <c r="VRM742"/>
      <c r="VRN742"/>
      <c r="VRO742"/>
      <c r="VRP742"/>
      <c r="VRQ742"/>
      <c r="VRR742"/>
      <c r="VRS742"/>
      <c r="VRT742"/>
      <c r="VRU742"/>
      <c r="VRV742"/>
      <c r="VRW742"/>
      <c r="VRX742"/>
      <c r="VRY742"/>
      <c r="VRZ742"/>
      <c r="VSA742"/>
      <c r="VSB742"/>
      <c r="VSC742"/>
      <c r="VSD742"/>
      <c r="VSE742"/>
      <c r="VSF742"/>
      <c r="VSG742"/>
      <c r="VSH742"/>
      <c r="VSI742"/>
      <c r="VSJ742"/>
      <c r="VSK742"/>
      <c r="VSL742"/>
      <c r="VSM742"/>
      <c r="VSN742"/>
      <c r="VSO742"/>
      <c r="VSP742"/>
      <c r="VSQ742"/>
      <c r="VSR742"/>
      <c r="VSS742"/>
      <c r="VST742"/>
      <c r="VSU742"/>
      <c r="VSV742"/>
      <c r="VSW742"/>
      <c r="VSX742"/>
      <c r="VSY742"/>
      <c r="VSZ742"/>
      <c r="VTA742"/>
      <c r="VTB742"/>
      <c r="VTC742"/>
      <c r="VTD742"/>
      <c r="VTE742"/>
      <c r="VTF742"/>
      <c r="VTG742"/>
      <c r="VTH742"/>
      <c r="VTI742"/>
      <c r="VTJ742"/>
      <c r="VTK742"/>
      <c r="VTL742"/>
      <c r="VTM742"/>
      <c r="VTN742"/>
      <c r="VTO742"/>
      <c r="VTP742"/>
      <c r="VTQ742"/>
      <c r="VTR742"/>
      <c r="VTS742"/>
      <c r="VTT742"/>
      <c r="VTU742"/>
      <c r="VTV742"/>
      <c r="VTW742"/>
      <c r="VTX742"/>
      <c r="VTY742"/>
      <c r="VTZ742"/>
      <c r="VUA742"/>
      <c r="VUB742"/>
      <c r="VUC742"/>
      <c r="VUD742"/>
      <c r="VUE742"/>
      <c r="VUF742"/>
      <c r="VUG742"/>
      <c r="VUH742"/>
      <c r="VUI742"/>
      <c r="VUJ742"/>
      <c r="VUK742"/>
      <c r="VUL742"/>
      <c r="VUM742"/>
      <c r="VUN742"/>
      <c r="VUO742"/>
      <c r="VUP742"/>
      <c r="VUQ742"/>
      <c r="VUR742"/>
      <c r="VUS742"/>
      <c r="VUT742"/>
      <c r="VUU742"/>
      <c r="VUV742"/>
      <c r="VUW742"/>
      <c r="VUX742"/>
      <c r="VUY742"/>
      <c r="VUZ742"/>
      <c r="VVA742"/>
      <c r="VVB742"/>
      <c r="VVC742"/>
      <c r="VVD742"/>
      <c r="VVE742"/>
      <c r="VVF742"/>
      <c r="VVG742"/>
      <c r="VVH742"/>
      <c r="VVI742"/>
      <c r="VVJ742"/>
      <c r="VVK742"/>
      <c r="VVL742"/>
      <c r="VVM742"/>
      <c r="VVN742"/>
      <c r="VVO742"/>
      <c r="VVP742"/>
      <c r="VVQ742"/>
      <c r="VVR742"/>
      <c r="VVS742"/>
      <c r="VVT742"/>
      <c r="VVU742"/>
      <c r="VVV742"/>
      <c r="VVW742"/>
      <c r="VVX742"/>
      <c r="VVY742"/>
      <c r="VVZ742"/>
      <c r="VWA742"/>
      <c r="VWB742"/>
      <c r="VWC742"/>
      <c r="VWD742"/>
      <c r="VWE742"/>
      <c r="VWF742"/>
      <c r="VWG742"/>
      <c r="VWH742"/>
      <c r="VWI742"/>
      <c r="VWJ742"/>
      <c r="VWK742"/>
      <c r="VWL742"/>
      <c r="VWM742"/>
      <c r="VWN742"/>
      <c r="VWO742"/>
      <c r="VWP742"/>
      <c r="VWQ742"/>
      <c r="VWR742"/>
      <c r="VWS742"/>
      <c r="VWT742"/>
      <c r="VWU742"/>
      <c r="VWV742"/>
      <c r="VWW742"/>
      <c r="VWX742"/>
      <c r="VWY742"/>
      <c r="VWZ742"/>
      <c r="VXA742"/>
      <c r="VXB742"/>
      <c r="VXC742"/>
      <c r="VXD742"/>
      <c r="VXE742"/>
      <c r="VXF742"/>
      <c r="VXG742"/>
      <c r="VXH742"/>
      <c r="VXI742"/>
      <c r="VXJ742"/>
      <c r="VXK742"/>
      <c r="VXL742"/>
      <c r="VXM742"/>
      <c r="VXN742"/>
      <c r="VXO742"/>
      <c r="VXP742"/>
      <c r="VXQ742"/>
      <c r="VXR742"/>
      <c r="VXS742"/>
      <c r="VXT742"/>
      <c r="VXU742"/>
      <c r="VXV742"/>
      <c r="VXW742"/>
      <c r="VXX742"/>
      <c r="VXY742"/>
      <c r="VXZ742"/>
      <c r="VYA742"/>
      <c r="VYB742"/>
      <c r="VYC742"/>
      <c r="VYD742"/>
      <c r="VYE742"/>
      <c r="VYF742"/>
      <c r="VYG742"/>
      <c r="VYH742"/>
      <c r="VYI742"/>
      <c r="VYJ742"/>
      <c r="VYK742"/>
      <c r="VYL742"/>
      <c r="VYM742"/>
      <c r="VYN742"/>
      <c r="VYO742"/>
      <c r="VYP742"/>
      <c r="VYQ742"/>
      <c r="VYR742"/>
      <c r="VYS742"/>
      <c r="VYT742"/>
      <c r="VYU742"/>
      <c r="VYV742"/>
      <c r="VYW742"/>
      <c r="VYX742"/>
      <c r="VYY742"/>
      <c r="VYZ742"/>
      <c r="VZA742"/>
      <c r="VZB742"/>
      <c r="VZC742"/>
      <c r="VZD742"/>
      <c r="VZE742"/>
      <c r="VZF742"/>
      <c r="VZG742"/>
      <c r="VZH742"/>
      <c r="VZI742"/>
      <c r="VZJ742"/>
      <c r="VZK742"/>
      <c r="VZL742"/>
      <c r="VZM742"/>
      <c r="VZN742"/>
      <c r="VZO742"/>
      <c r="VZP742"/>
      <c r="VZQ742"/>
      <c r="VZR742"/>
      <c r="VZS742"/>
      <c r="VZT742"/>
      <c r="VZU742"/>
      <c r="VZV742"/>
      <c r="VZW742"/>
      <c r="VZX742"/>
      <c r="VZY742"/>
      <c r="VZZ742"/>
      <c r="WAA742"/>
      <c r="WAB742"/>
      <c r="WAC742"/>
      <c r="WAD742"/>
      <c r="WAE742"/>
      <c r="WAF742"/>
      <c r="WAG742"/>
      <c r="WAH742"/>
      <c r="WAI742"/>
      <c r="WAJ742"/>
      <c r="WAK742"/>
      <c r="WAL742"/>
      <c r="WAM742"/>
      <c r="WAN742"/>
      <c r="WAO742"/>
      <c r="WAP742"/>
      <c r="WAQ742"/>
      <c r="WAR742"/>
      <c r="WAS742"/>
      <c r="WAT742"/>
      <c r="WAU742"/>
      <c r="WAV742"/>
      <c r="WAW742"/>
      <c r="WAX742"/>
      <c r="WAY742"/>
      <c r="WAZ742"/>
      <c r="WBA742"/>
      <c r="WBB742"/>
      <c r="WBC742"/>
      <c r="WBD742"/>
      <c r="WBE742"/>
      <c r="WBF742"/>
      <c r="WBG742"/>
      <c r="WBH742"/>
      <c r="WBI742"/>
      <c r="WBJ742"/>
      <c r="WBK742"/>
      <c r="WBL742"/>
      <c r="WBM742"/>
      <c r="WBN742"/>
      <c r="WBO742"/>
      <c r="WBP742"/>
      <c r="WBQ742"/>
      <c r="WBR742"/>
      <c r="WBS742"/>
      <c r="WBT742"/>
      <c r="WBU742"/>
      <c r="WBV742"/>
      <c r="WBW742"/>
      <c r="WBX742"/>
      <c r="WBY742"/>
      <c r="WBZ742"/>
      <c r="WCA742"/>
      <c r="WCB742"/>
      <c r="WCC742"/>
      <c r="WCD742"/>
      <c r="WCE742"/>
      <c r="WCF742"/>
      <c r="WCG742"/>
      <c r="WCH742"/>
      <c r="WCI742"/>
      <c r="WCJ742"/>
      <c r="WCK742"/>
      <c r="WCL742"/>
      <c r="WCM742"/>
      <c r="WCN742"/>
      <c r="WCO742"/>
      <c r="WCP742"/>
      <c r="WCQ742"/>
      <c r="WCR742"/>
      <c r="WCS742"/>
      <c r="WCT742"/>
      <c r="WCU742"/>
      <c r="WCV742"/>
      <c r="WCW742"/>
      <c r="WCX742"/>
      <c r="WCY742"/>
      <c r="WCZ742"/>
      <c r="WDA742"/>
      <c r="WDB742"/>
      <c r="WDC742"/>
      <c r="WDD742"/>
      <c r="WDE742"/>
      <c r="WDF742"/>
      <c r="WDG742"/>
      <c r="WDH742"/>
      <c r="WDI742"/>
      <c r="WDJ742"/>
      <c r="WDK742"/>
      <c r="WDL742"/>
      <c r="WDM742"/>
      <c r="WDN742"/>
      <c r="WDO742"/>
      <c r="WDP742"/>
      <c r="WDQ742"/>
      <c r="WDR742"/>
      <c r="WDS742"/>
      <c r="WDT742"/>
      <c r="WDU742"/>
      <c r="WDV742"/>
      <c r="WDW742"/>
      <c r="WDX742"/>
      <c r="WDY742"/>
      <c r="WDZ742"/>
      <c r="WEA742"/>
      <c r="WEB742"/>
      <c r="WEC742"/>
      <c r="WED742"/>
      <c r="WEE742"/>
      <c r="WEF742"/>
      <c r="WEG742"/>
      <c r="WEH742"/>
      <c r="WEI742"/>
      <c r="WEJ742"/>
      <c r="WEK742"/>
      <c r="WEL742"/>
      <c r="WEM742"/>
      <c r="WEN742"/>
      <c r="WEO742"/>
      <c r="WEP742"/>
      <c r="WEQ742"/>
      <c r="WER742"/>
      <c r="WES742"/>
      <c r="WET742"/>
      <c r="WEU742"/>
      <c r="WEV742"/>
      <c r="WEW742"/>
      <c r="WEX742"/>
      <c r="WEY742"/>
      <c r="WEZ742"/>
      <c r="WFA742"/>
      <c r="WFB742"/>
      <c r="WFC742"/>
      <c r="WFD742"/>
      <c r="WFE742"/>
      <c r="WFF742"/>
      <c r="WFG742"/>
      <c r="WFH742"/>
      <c r="WFI742"/>
      <c r="WFJ742"/>
      <c r="WFK742"/>
      <c r="WFL742"/>
      <c r="WFM742"/>
      <c r="WFN742"/>
      <c r="WFO742"/>
      <c r="WFP742"/>
      <c r="WFQ742"/>
      <c r="WFR742"/>
      <c r="WFS742"/>
      <c r="WFT742"/>
      <c r="WFU742"/>
      <c r="WFV742"/>
      <c r="WFW742"/>
      <c r="WFX742"/>
      <c r="WFY742"/>
      <c r="WFZ742"/>
      <c r="WGA742"/>
      <c r="WGB742"/>
      <c r="WGC742"/>
      <c r="WGD742"/>
      <c r="WGE742"/>
      <c r="WGF742"/>
      <c r="WGG742"/>
      <c r="WGH742"/>
      <c r="WGI742"/>
      <c r="WGJ742"/>
      <c r="WGK742"/>
      <c r="WGL742"/>
      <c r="WGM742"/>
      <c r="WGN742"/>
      <c r="WGO742"/>
      <c r="WGP742"/>
      <c r="WGQ742"/>
      <c r="WGR742"/>
      <c r="WGS742"/>
      <c r="WGT742"/>
      <c r="WGU742"/>
      <c r="WGV742"/>
      <c r="WGW742"/>
      <c r="WGX742"/>
      <c r="WGY742"/>
      <c r="WGZ742"/>
      <c r="WHA742"/>
      <c r="WHB742"/>
      <c r="WHC742"/>
      <c r="WHD742"/>
      <c r="WHE742"/>
      <c r="WHF742"/>
      <c r="WHG742"/>
      <c r="WHH742"/>
      <c r="WHI742"/>
      <c r="WHJ742"/>
      <c r="WHK742"/>
      <c r="WHL742"/>
      <c r="WHM742"/>
      <c r="WHN742"/>
      <c r="WHO742"/>
      <c r="WHP742"/>
      <c r="WHQ742"/>
      <c r="WHR742"/>
      <c r="WHS742"/>
      <c r="WHT742"/>
      <c r="WHU742"/>
      <c r="WHV742"/>
      <c r="WHW742"/>
      <c r="WHX742"/>
      <c r="WHY742"/>
      <c r="WHZ742"/>
      <c r="WIA742"/>
      <c r="WIB742"/>
      <c r="WIC742"/>
      <c r="WID742"/>
      <c r="WIE742"/>
      <c r="WIF742"/>
      <c r="WIG742"/>
      <c r="WIH742"/>
      <c r="WII742"/>
      <c r="WIJ742"/>
      <c r="WIK742"/>
      <c r="WIL742"/>
      <c r="WIM742"/>
      <c r="WIN742"/>
      <c r="WIO742"/>
      <c r="WIP742"/>
      <c r="WIQ742"/>
      <c r="WIR742"/>
      <c r="WIS742"/>
      <c r="WIT742"/>
      <c r="WIU742"/>
      <c r="WIV742"/>
      <c r="WIW742"/>
      <c r="WIX742"/>
      <c r="WIY742"/>
      <c r="WIZ742"/>
      <c r="WJA742"/>
      <c r="WJB742"/>
      <c r="WJC742"/>
      <c r="WJD742"/>
      <c r="WJE742"/>
      <c r="WJF742"/>
      <c r="WJG742"/>
      <c r="WJH742"/>
      <c r="WJI742"/>
      <c r="WJJ742"/>
      <c r="WJK742"/>
      <c r="WJL742"/>
      <c r="WJM742"/>
      <c r="WJN742"/>
      <c r="WJO742"/>
      <c r="WJP742"/>
      <c r="WJQ742"/>
      <c r="WJR742"/>
      <c r="WJS742"/>
      <c r="WJT742"/>
      <c r="WJU742"/>
      <c r="WJV742"/>
      <c r="WJW742"/>
      <c r="WJX742"/>
      <c r="WJY742"/>
      <c r="WJZ742"/>
      <c r="WKA742"/>
      <c r="WKB742"/>
      <c r="WKC742"/>
      <c r="WKD742"/>
      <c r="WKE742"/>
      <c r="WKF742"/>
      <c r="WKG742"/>
      <c r="WKH742"/>
      <c r="WKI742"/>
      <c r="WKJ742"/>
      <c r="WKK742"/>
      <c r="WKL742"/>
      <c r="WKM742"/>
      <c r="WKN742"/>
      <c r="WKO742"/>
      <c r="WKP742"/>
      <c r="WKQ742"/>
      <c r="WKR742"/>
      <c r="WKS742"/>
      <c r="WKT742"/>
      <c r="WKU742"/>
      <c r="WKV742"/>
      <c r="WKW742"/>
      <c r="WKX742"/>
      <c r="WKY742"/>
      <c r="WKZ742"/>
      <c r="WLA742"/>
      <c r="WLB742"/>
      <c r="WLC742"/>
      <c r="WLD742"/>
      <c r="WLE742"/>
      <c r="WLF742"/>
      <c r="WLG742"/>
      <c r="WLH742"/>
      <c r="WLI742"/>
      <c r="WLJ742"/>
      <c r="WLK742"/>
      <c r="WLL742"/>
      <c r="WLM742"/>
      <c r="WLN742"/>
      <c r="WLO742"/>
      <c r="WLP742"/>
      <c r="WLQ742"/>
      <c r="WLR742"/>
      <c r="WLS742"/>
      <c r="WLT742"/>
      <c r="WLU742"/>
      <c r="WLV742"/>
      <c r="WLW742"/>
      <c r="WLX742"/>
      <c r="WLY742"/>
      <c r="WLZ742"/>
      <c r="WMA742"/>
      <c r="WMB742"/>
      <c r="WMC742"/>
      <c r="WMD742"/>
      <c r="WME742"/>
      <c r="WMF742"/>
      <c r="WMG742"/>
      <c r="WMH742"/>
      <c r="WMI742"/>
      <c r="WMJ742"/>
      <c r="WMK742"/>
      <c r="WML742"/>
      <c r="WMM742"/>
      <c r="WMN742"/>
      <c r="WMO742"/>
      <c r="WMP742"/>
      <c r="WMQ742"/>
      <c r="WMR742"/>
      <c r="WMS742"/>
      <c r="WMT742"/>
      <c r="WMU742"/>
      <c r="WMV742"/>
      <c r="WMW742"/>
      <c r="WMX742"/>
      <c r="WMY742"/>
      <c r="WMZ742"/>
      <c r="WNA742"/>
      <c r="WNB742"/>
      <c r="WNC742"/>
      <c r="WND742"/>
      <c r="WNE742"/>
      <c r="WNF742"/>
      <c r="WNG742"/>
      <c r="WNH742"/>
      <c r="WNI742"/>
      <c r="WNJ742"/>
      <c r="WNK742"/>
      <c r="WNL742"/>
      <c r="WNM742"/>
      <c r="WNN742"/>
      <c r="WNO742"/>
      <c r="WNP742"/>
      <c r="WNQ742"/>
      <c r="WNR742"/>
      <c r="WNS742"/>
      <c r="WNT742"/>
      <c r="WNU742"/>
      <c r="WNV742"/>
      <c r="WNW742"/>
      <c r="WNX742"/>
      <c r="WNY742"/>
      <c r="WNZ742"/>
      <c r="WOA742"/>
      <c r="WOB742"/>
      <c r="WOC742"/>
      <c r="WOD742"/>
      <c r="WOE742"/>
      <c r="WOF742"/>
      <c r="WOG742"/>
      <c r="WOH742"/>
      <c r="WOI742"/>
      <c r="WOJ742"/>
      <c r="WOK742"/>
      <c r="WOL742"/>
      <c r="WOM742"/>
      <c r="WON742"/>
      <c r="WOO742"/>
      <c r="WOP742"/>
      <c r="WOQ742"/>
      <c r="WOR742"/>
      <c r="WOS742"/>
      <c r="WOT742"/>
      <c r="WOU742"/>
      <c r="WOV742"/>
      <c r="WOW742"/>
      <c r="WOX742"/>
      <c r="WOY742"/>
      <c r="WOZ742"/>
      <c r="WPA742"/>
      <c r="WPB742"/>
      <c r="WPC742"/>
      <c r="WPD742"/>
      <c r="WPE742"/>
      <c r="WPF742"/>
      <c r="WPG742"/>
      <c r="WPH742"/>
      <c r="WPI742"/>
      <c r="WPJ742"/>
      <c r="WPK742"/>
      <c r="WPL742"/>
      <c r="WPM742"/>
      <c r="WPN742"/>
      <c r="WPO742"/>
      <c r="WPP742"/>
      <c r="WPQ742"/>
      <c r="WPR742"/>
      <c r="WPS742"/>
      <c r="WPT742"/>
      <c r="WPU742"/>
      <c r="WPV742"/>
      <c r="WPW742"/>
      <c r="WPX742"/>
      <c r="WPY742"/>
      <c r="WPZ742"/>
      <c r="WQA742"/>
      <c r="WQB742"/>
      <c r="WQC742"/>
      <c r="WQD742"/>
      <c r="WQE742"/>
      <c r="WQF742"/>
      <c r="WQG742"/>
      <c r="WQH742"/>
      <c r="WQI742"/>
      <c r="WQJ742"/>
      <c r="WQK742"/>
      <c r="WQL742"/>
      <c r="WQM742"/>
      <c r="WQN742"/>
      <c r="WQO742"/>
      <c r="WQP742"/>
      <c r="WQQ742"/>
      <c r="WQR742"/>
      <c r="WQS742"/>
      <c r="WQT742"/>
      <c r="WQU742"/>
      <c r="WQV742"/>
      <c r="WQW742"/>
      <c r="WQX742"/>
      <c r="WQY742"/>
      <c r="WQZ742"/>
      <c r="WRA742"/>
      <c r="WRB742"/>
      <c r="WRC742"/>
      <c r="WRD742"/>
      <c r="WRE742"/>
      <c r="WRF742"/>
      <c r="WRG742"/>
      <c r="WRH742"/>
      <c r="WRI742"/>
      <c r="WRJ742"/>
      <c r="WRK742"/>
      <c r="WRL742"/>
      <c r="WRM742"/>
      <c r="WRN742"/>
      <c r="WRO742"/>
      <c r="WRP742"/>
      <c r="WRQ742"/>
      <c r="WRR742"/>
      <c r="WRS742"/>
      <c r="WRT742"/>
      <c r="WRU742"/>
      <c r="WRV742"/>
      <c r="WRW742"/>
      <c r="WRX742"/>
      <c r="WRY742"/>
      <c r="WRZ742"/>
      <c r="WSA742"/>
      <c r="WSB742"/>
      <c r="WSC742"/>
      <c r="WSD742"/>
      <c r="WSE742"/>
      <c r="WSF742"/>
      <c r="WSG742"/>
      <c r="WSH742"/>
      <c r="WSI742"/>
      <c r="WSJ742"/>
      <c r="WSK742"/>
      <c r="WSL742"/>
      <c r="WSM742"/>
      <c r="WSN742"/>
      <c r="WSO742"/>
      <c r="WSP742"/>
      <c r="WSQ742"/>
      <c r="WSR742"/>
      <c r="WSS742"/>
      <c r="WST742"/>
      <c r="WSU742"/>
      <c r="WSV742"/>
      <c r="WSW742"/>
      <c r="WSX742"/>
      <c r="WSY742"/>
      <c r="WSZ742"/>
      <c r="WTA742"/>
      <c r="WTB742"/>
      <c r="WTC742"/>
      <c r="WTD742"/>
      <c r="WTE742"/>
      <c r="WTF742"/>
      <c r="WTG742"/>
      <c r="WTH742"/>
      <c r="WTI742"/>
      <c r="WTJ742"/>
      <c r="WTK742"/>
      <c r="WTL742"/>
      <c r="WTM742"/>
      <c r="WTN742"/>
      <c r="WTO742"/>
      <c r="WTP742"/>
      <c r="WTQ742"/>
      <c r="WTR742"/>
      <c r="WTS742"/>
      <c r="WTT742"/>
      <c r="WTU742"/>
      <c r="WTV742"/>
      <c r="WTW742"/>
      <c r="WTX742"/>
      <c r="WTY742"/>
      <c r="WTZ742"/>
      <c r="WUA742"/>
      <c r="WUB742"/>
      <c r="WUC742"/>
      <c r="WUD742"/>
      <c r="WUE742"/>
      <c r="WUF742"/>
      <c r="WUG742"/>
      <c r="WUH742"/>
      <c r="WUI742"/>
      <c r="WUJ742"/>
      <c r="WUK742"/>
      <c r="WUL742"/>
      <c r="WUM742"/>
      <c r="WUN742"/>
      <c r="WUO742"/>
      <c r="WUP742"/>
      <c r="WUQ742"/>
      <c r="WUR742"/>
      <c r="WUS742"/>
      <c r="WUT742"/>
      <c r="WUU742"/>
      <c r="WUV742"/>
      <c r="WUW742"/>
      <c r="WUX742"/>
      <c r="WUY742"/>
      <c r="WUZ742"/>
      <c r="WVA742"/>
      <c r="WVB742"/>
      <c r="WVC742"/>
      <c r="WVD742"/>
      <c r="WVE742"/>
      <c r="WVF742"/>
      <c r="WVG742"/>
      <c r="WVH742"/>
      <c r="WVI742"/>
      <c r="WVJ742"/>
      <c r="WVK742"/>
      <c r="WVL742"/>
      <c r="WVM742"/>
      <c r="WVN742"/>
      <c r="WVO742"/>
      <c r="WVP742"/>
      <c r="WVQ742"/>
      <c r="WVR742"/>
      <c r="WVS742"/>
      <c r="WVT742"/>
      <c r="WVU742"/>
      <c r="WVV742"/>
      <c r="WVW742"/>
      <c r="WVX742"/>
      <c r="WVY742"/>
      <c r="WVZ742"/>
      <c r="WWA742"/>
      <c r="WWB742"/>
      <c r="WWC742"/>
      <c r="WWD742"/>
      <c r="WWE742"/>
      <c r="WWF742"/>
      <c r="WWG742"/>
      <c r="WWH742"/>
      <c r="WWI742"/>
      <c r="WWJ742"/>
      <c r="WWK742"/>
      <c r="WWL742"/>
      <c r="WWM742"/>
      <c r="WWN742"/>
      <c r="WWO742"/>
      <c r="WWP742"/>
      <c r="WWQ742"/>
      <c r="WWR742"/>
      <c r="WWS742"/>
      <c r="WWT742"/>
      <c r="WWU742"/>
      <c r="WWV742"/>
      <c r="WWW742"/>
      <c r="WWX742"/>
      <c r="WWY742"/>
      <c r="WWZ742"/>
      <c r="WXA742"/>
      <c r="WXB742"/>
      <c r="WXC742"/>
      <c r="WXD742"/>
      <c r="WXE742"/>
      <c r="WXF742"/>
      <c r="WXG742"/>
      <c r="WXH742"/>
      <c r="WXI742"/>
      <c r="WXJ742"/>
      <c r="WXK742"/>
      <c r="WXL742"/>
      <c r="WXM742"/>
      <c r="WXN742"/>
      <c r="WXO742"/>
      <c r="WXP742"/>
      <c r="WXQ742"/>
      <c r="WXR742"/>
      <c r="WXS742"/>
      <c r="WXT742"/>
      <c r="WXU742"/>
      <c r="WXV742"/>
      <c r="WXW742"/>
      <c r="WXX742"/>
      <c r="WXY742"/>
      <c r="WXZ742"/>
      <c r="WYA742"/>
      <c r="WYB742"/>
      <c r="WYC742"/>
      <c r="WYD742"/>
      <c r="WYE742"/>
      <c r="WYF742"/>
      <c r="WYG742"/>
      <c r="WYH742"/>
      <c r="WYI742"/>
      <c r="WYJ742"/>
      <c r="WYK742"/>
      <c r="WYL742"/>
      <c r="WYM742"/>
      <c r="WYN742"/>
      <c r="WYO742"/>
      <c r="WYP742"/>
      <c r="WYQ742"/>
      <c r="WYR742"/>
      <c r="WYS742"/>
      <c r="WYT742"/>
      <c r="WYU742"/>
      <c r="WYV742"/>
      <c r="WYW742"/>
      <c r="WYX742"/>
      <c r="WYY742"/>
      <c r="WYZ742"/>
      <c r="WZA742"/>
      <c r="WZB742"/>
      <c r="WZC742"/>
      <c r="WZD742"/>
      <c r="WZE742"/>
      <c r="WZF742"/>
      <c r="WZG742"/>
      <c r="WZH742"/>
      <c r="WZI742"/>
      <c r="WZJ742"/>
      <c r="WZK742"/>
      <c r="WZL742"/>
      <c r="WZM742"/>
      <c r="WZN742"/>
      <c r="WZO742"/>
      <c r="WZP742"/>
      <c r="WZQ742"/>
      <c r="WZR742"/>
      <c r="WZS742"/>
      <c r="WZT742"/>
      <c r="WZU742"/>
      <c r="WZV742"/>
      <c r="WZW742"/>
      <c r="WZX742"/>
      <c r="WZY742"/>
      <c r="WZZ742"/>
      <c r="XAA742"/>
      <c r="XAB742"/>
      <c r="XAC742"/>
      <c r="XAD742"/>
      <c r="XAE742"/>
      <c r="XAF742"/>
      <c r="XAG742"/>
      <c r="XAH742"/>
      <c r="XAI742"/>
      <c r="XAJ742"/>
      <c r="XAK742"/>
      <c r="XAL742"/>
      <c r="XAM742"/>
      <c r="XAN742"/>
      <c r="XAO742"/>
      <c r="XAP742"/>
      <c r="XAQ742"/>
      <c r="XAR742"/>
      <c r="XAS742"/>
      <c r="XAT742"/>
      <c r="XAU742"/>
      <c r="XAV742"/>
      <c r="XAW742"/>
      <c r="XAX742"/>
      <c r="XAY742"/>
      <c r="XAZ742"/>
      <c r="XBA742"/>
      <c r="XBB742"/>
      <c r="XBC742"/>
      <c r="XBD742"/>
      <c r="XBE742"/>
      <c r="XBF742"/>
      <c r="XBG742"/>
      <c r="XBH742"/>
      <c r="XBI742"/>
      <c r="XBJ742"/>
      <c r="XBK742"/>
      <c r="XBL742"/>
      <c r="XBM742"/>
      <c r="XBN742"/>
      <c r="XBO742"/>
      <c r="XBP742"/>
      <c r="XBQ742"/>
      <c r="XBR742"/>
      <c r="XBS742"/>
      <c r="XBT742"/>
      <c r="XBU742"/>
      <c r="XBV742"/>
      <c r="XBW742"/>
      <c r="XBX742"/>
      <c r="XBY742"/>
      <c r="XBZ742"/>
      <c r="XCA742"/>
      <c r="XCB742"/>
      <c r="XCC742"/>
      <c r="XCD742"/>
      <c r="XCE742"/>
      <c r="XCF742"/>
      <c r="XCG742"/>
      <c r="XCH742"/>
      <c r="XCI742"/>
      <c r="XCJ742"/>
      <c r="XCK742"/>
      <c r="XCL742"/>
      <c r="XCM742"/>
      <c r="XCN742"/>
      <c r="XCO742"/>
      <c r="XCP742"/>
      <c r="XCQ742"/>
      <c r="XCR742"/>
      <c r="XCS742"/>
      <c r="XCT742"/>
      <c r="XCU742"/>
      <c r="XCV742"/>
      <c r="XCW742"/>
      <c r="XCX742"/>
      <c r="XCY742"/>
      <c r="XCZ742"/>
      <c r="XDA742"/>
      <c r="XDB742"/>
      <c r="XDC742"/>
      <c r="XDD742"/>
      <c r="XDE742"/>
      <c r="XDF742"/>
      <c r="XDG742"/>
      <c r="XDH742"/>
      <c r="XDI742"/>
      <c r="XDJ742"/>
      <c r="XDK742"/>
      <c r="XDL742"/>
      <c r="XDM742"/>
      <c r="XDN742"/>
      <c r="XDO742"/>
      <c r="XDP742"/>
      <c r="XDQ742"/>
    </row>
    <row r="743" spans="1:16345" ht="24.75" customHeight="1" x14ac:dyDescent="0.25">
      <c r="A743" s="6">
        <v>735</v>
      </c>
      <c r="B743" t="s">
        <v>1307</v>
      </c>
      <c r="C743" s="6" t="s">
        <v>813</v>
      </c>
      <c r="D743" s="6" t="s">
        <v>118</v>
      </c>
      <c r="E743" s="6" t="s">
        <v>36</v>
      </c>
      <c r="F743" s="6" t="s">
        <v>37</v>
      </c>
      <c r="G743" s="7">
        <v>15000</v>
      </c>
      <c r="H743" s="7">
        <v>0</v>
      </c>
      <c r="I743" s="7">
        <v>15000</v>
      </c>
      <c r="J743" s="7">
        <v>430.5</v>
      </c>
      <c r="K743" s="7">
        <v>0</v>
      </c>
      <c r="L743" s="7">
        <v>456</v>
      </c>
      <c r="M743" s="7">
        <v>25</v>
      </c>
      <c r="N743" s="7">
        <f t="shared" si="35"/>
        <v>911.5</v>
      </c>
      <c r="O743" s="7">
        <f t="shared" si="36"/>
        <v>14088.5</v>
      </c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  <c r="EE743"/>
      <c r="EF743"/>
      <c r="EG743"/>
      <c r="EH743"/>
      <c r="EI743"/>
      <c r="EJ743"/>
      <c r="EK743"/>
      <c r="EL743"/>
      <c r="EM743"/>
      <c r="EN743"/>
      <c r="EO743"/>
      <c r="EP743"/>
      <c r="EQ743"/>
      <c r="ER743"/>
      <c r="ES743"/>
      <c r="ET743"/>
      <c r="EU743"/>
      <c r="EV743"/>
      <c r="EW743"/>
      <c r="EX743"/>
      <c r="EY743"/>
      <c r="EZ743"/>
      <c r="FA743"/>
      <c r="FB743"/>
      <c r="FC743"/>
      <c r="FD743"/>
      <c r="FE743"/>
      <c r="FF743"/>
      <c r="FG743"/>
      <c r="FH743"/>
      <c r="FI743"/>
      <c r="FJ743"/>
      <c r="FK743"/>
      <c r="FL743"/>
      <c r="FM743"/>
      <c r="FN743"/>
      <c r="FO743"/>
      <c r="FP743"/>
      <c r="FQ743"/>
      <c r="FR743"/>
      <c r="FS743"/>
      <c r="FT743"/>
      <c r="FU743"/>
      <c r="FV743"/>
      <c r="FW743"/>
      <c r="FX743"/>
      <c r="FY743"/>
      <c r="FZ743"/>
      <c r="GA743"/>
      <c r="GB743"/>
      <c r="GC743"/>
      <c r="GD743"/>
      <c r="GE743"/>
      <c r="GF743"/>
      <c r="GG743"/>
      <c r="GH743"/>
      <c r="GI743"/>
      <c r="GJ743"/>
      <c r="GK743"/>
      <c r="GL743"/>
      <c r="GM743"/>
      <c r="GN743"/>
      <c r="GO743"/>
      <c r="GP743"/>
      <c r="GQ743"/>
      <c r="GR743"/>
      <c r="GS743"/>
      <c r="GT743"/>
      <c r="GU743"/>
      <c r="GV743"/>
      <c r="GW743"/>
      <c r="GX743"/>
      <c r="GY743"/>
      <c r="GZ743"/>
      <c r="HA743"/>
      <c r="HB743"/>
      <c r="HC743"/>
      <c r="HD743"/>
      <c r="HE743"/>
      <c r="HF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  <c r="IM743"/>
      <c r="IN743"/>
      <c r="IO743"/>
      <c r="IP743"/>
      <c r="IQ743"/>
      <c r="IR743"/>
      <c r="IS743"/>
      <c r="IT743"/>
      <c r="IU743"/>
      <c r="IV743"/>
      <c r="IW743"/>
      <c r="IX743"/>
      <c r="IY743"/>
      <c r="IZ743"/>
      <c r="JA743"/>
      <c r="JB743"/>
      <c r="JC743"/>
      <c r="JD743"/>
      <c r="JE743"/>
      <c r="JF743"/>
      <c r="JG743"/>
      <c r="JH743"/>
      <c r="JI743"/>
      <c r="JJ743"/>
      <c r="JK743"/>
      <c r="JL743"/>
      <c r="JM743"/>
      <c r="JN743"/>
      <c r="JO743"/>
      <c r="JP743"/>
      <c r="JQ743"/>
      <c r="JR743"/>
      <c r="JS743"/>
      <c r="JT743"/>
      <c r="JU743"/>
      <c r="JV743"/>
      <c r="JW743"/>
      <c r="JX743"/>
      <c r="JY743"/>
      <c r="JZ743"/>
      <c r="KA743"/>
      <c r="KB743"/>
      <c r="KC743"/>
      <c r="KD743"/>
      <c r="KE743"/>
      <c r="KF743"/>
      <c r="KG743"/>
      <c r="KH743"/>
      <c r="KI743"/>
      <c r="KJ743"/>
      <c r="KK743"/>
      <c r="KL743"/>
      <c r="KM743"/>
      <c r="KN743"/>
      <c r="KO743"/>
      <c r="KP743"/>
      <c r="KQ743"/>
      <c r="KR743"/>
      <c r="KS743"/>
      <c r="KT743"/>
      <c r="KU743"/>
      <c r="KV743"/>
      <c r="KW743"/>
      <c r="KX743"/>
      <c r="KY743"/>
      <c r="KZ743"/>
      <c r="LA743"/>
      <c r="LB743"/>
      <c r="LC743"/>
      <c r="LD743"/>
      <c r="LE743"/>
      <c r="LF743"/>
      <c r="LG743"/>
      <c r="LH743"/>
      <c r="LI743"/>
      <c r="LJ743"/>
      <c r="LK743"/>
      <c r="LL743"/>
      <c r="LM743"/>
      <c r="LN743"/>
      <c r="LO743"/>
      <c r="LP743"/>
      <c r="LQ743"/>
      <c r="LR743"/>
      <c r="LS743"/>
      <c r="LT743"/>
      <c r="LU743"/>
      <c r="LV743"/>
      <c r="LW743"/>
      <c r="LX743"/>
      <c r="LY743"/>
      <c r="LZ743"/>
      <c r="MA743"/>
      <c r="MB743"/>
      <c r="MC743"/>
      <c r="MD743"/>
      <c r="ME743"/>
      <c r="MF743"/>
      <c r="MG743"/>
      <c r="MH743"/>
      <c r="MI743"/>
      <c r="MJ743"/>
      <c r="MK743"/>
      <c r="ML743"/>
      <c r="MM743"/>
      <c r="MN743"/>
      <c r="MO743"/>
      <c r="MP743"/>
      <c r="MQ743"/>
      <c r="MR743"/>
      <c r="MS743"/>
      <c r="MT743"/>
      <c r="MU743"/>
      <c r="MV743"/>
      <c r="MW743"/>
      <c r="MX743"/>
      <c r="MY743"/>
      <c r="MZ743"/>
      <c r="NA743"/>
      <c r="NB743"/>
      <c r="NC743"/>
      <c r="ND743"/>
      <c r="NE743"/>
      <c r="NF743"/>
      <c r="NG743"/>
      <c r="NH743"/>
      <c r="NI743"/>
      <c r="NJ743"/>
      <c r="NK743"/>
      <c r="NL743"/>
      <c r="NM743"/>
      <c r="NN743"/>
      <c r="NO743"/>
      <c r="NP743"/>
      <c r="NQ743"/>
      <c r="NR743"/>
      <c r="NS743"/>
      <c r="NT743"/>
      <c r="NU743"/>
      <c r="NV743"/>
      <c r="NW743"/>
      <c r="NX743"/>
      <c r="NY743"/>
      <c r="NZ743"/>
      <c r="OA743"/>
      <c r="OB743"/>
      <c r="OC743"/>
      <c r="OD743"/>
      <c r="OE743"/>
      <c r="OF743"/>
      <c r="OG743"/>
      <c r="OH743"/>
      <c r="OI743"/>
      <c r="OJ743"/>
      <c r="OK743"/>
      <c r="OL743"/>
      <c r="OM743"/>
      <c r="ON743"/>
      <c r="OO743"/>
      <c r="OP743"/>
      <c r="OQ743"/>
      <c r="OR743"/>
      <c r="OS743"/>
      <c r="OT743"/>
      <c r="OU743"/>
      <c r="OV743"/>
      <c r="OW743"/>
      <c r="OX743"/>
      <c r="OY743"/>
      <c r="OZ743"/>
      <c r="PA743"/>
      <c r="PB743"/>
      <c r="PC743"/>
      <c r="PD743"/>
      <c r="PE743"/>
      <c r="PF743"/>
      <c r="PG743"/>
      <c r="PH743"/>
      <c r="PI743"/>
      <c r="PJ743"/>
      <c r="PK743"/>
      <c r="PL743"/>
      <c r="PM743"/>
      <c r="PN743"/>
      <c r="PO743"/>
      <c r="PP743"/>
      <c r="PQ743"/>
      <c r="PR743"/>
      <c r="PS743"/>
      <c r="PT743"/>
      <c r="PU743"/>
      <c r="PV743"/>
      <c r="PW743"/>
      <c r="PX743"/>
      <c r="PY743"/>
      <c r="PZ743"/>
      <c r="QA743"/>
      <c r="QB743"/>
      <c r="QC743"/>
      <c r="QD743"/>
      <c r="QE743"/>
      <c r="QF743"/>
      <c r="QG743"/>
      <c r="QH743"/>
      <c r="QI743"/>
      <c r="QJ743"/>
      <c r="QK743"/>
      <c r="QL743"/>
      <c r="QM743"/>
      <c r="QN743"/>
      <c r="QO743"/>
      <c r="QP743"/>
      <c r="QQ743"/>
      <c r="QR743"/>
      <c r="QS743"/>
      <c r="QT743"/>
      <c r="QU743"/>
      <c r="QV743"/>
      <c r="QW743"/>
      <c r="QX743"/>
      <c r="QY743"/>
      <c r="QZ743"/>
      <c r="RA743"/>
      <c r="RB743"/>
      <c r="RC743"/>
      <c r="RD743"/>
      <c r="RE743"/>
      <c r="RF743"/>
      <c r="RG743"/>
      <c r="RH743"/>
      <c r="RI743"/>
      <c r="RJ743"/>
      <c r="RK743"/>
      <c r="RL743"/>
      <c r="RM743"/>
      <c r="RN743"/>
      <c r="RO743"/>
      <c r="RP743"/>
      <c r="RQ743"/>
      <c r="RR743"/>
      <c r="RS743"/>
      <c r="RT743"/>
      <c r="RU743"/>
      <c r="RV743"/>
      <c r="RW743"/>
      <c r="RX743"/>
      <c r="RY743"/>
      <c r="RZ743"/>
      <c r="SA743"/>
      <c r="SB743"/>
      <c r="SC743"/>
      <c r="SD743"/>
      <c r="SE743"/>
      <c r="SF743"/>
      <c r="SG743"/>
      <c r="SH743"/>
      <c r="SI743"/>
      <c r="SJ743"/>
      <c r="SK743"/>
      <c r="SL743"/>
      <c r="SM743"/>
      <c r="SN743"/>
      <c r="SO743"/>
      <c r="SP743"/>
      <c r="SQ743"/>
      <c r="SR743"/>
      <c r="SS743"/>
      <c r="ST743"/>
      <c r="SU743"/>
      <c r="SV743"/>
      <c r="SW743"/>
      <c r="SX743"/>
      <c r="SY743"/>
      <c r="SZ743"/>
      <c r="TA743"/>
      <c r="TB743"/>
      <c r="TC743"/>
      <c r="TD743"/>
      <c r="TE743"/>
      <c r="TF743"/>
      <c r="TG743"/>
      <c r="TH743"/>
      <c r="TI743"/>
      <c r="TJ743"/>
      <c r="TK743"/>
      <c r="TL743"/>
      <c r="TM743"/>
      <c r="TN743"/>
      <c r="TO743"/>
      <c r="TP743"/>
      <c r="TQ743"/>
      <c r="TR743"/>
      <c r="TS743"/>
      <c r="TT743"/>
      <c r="TU743"/>
      <c r="TV743"/>
      <c r="TW743"/>
      <c r="TX743"/>
      <c r="TY743"/>
      <c r="TZ743"/>
      <c r="UA743"/>
      <c r="UB743"/>
      <c r="UC743"/>
      <c r="UD743"/>
      <c r="UE743"/>
      <c r="UF743"/>
      <c r="UG743"/>
      <c r="UH743"/>
      <c r="UI743"/>
      <c r="UJ743"/>
      <c r="UK743"/>
      <c r="UL743"/>
      <c r="UM743"/>
      <c r="UN743"/>
      <c r="UO743"/>
      <c r="UP743"/>
      <c r="UQ743"/>
      <c r="UR743"/>
      <c r="US743"/>
      <c r="UT743"/>
      <c r="UU743"/>
      <c r="UV743"/>
      <c r="UW743"/>
      <c r="UX743"/>
      <c r="UY743"/>
      <c r="UZ743"/>
      <c r="VA743"/>
      <c r="VB743"/>
      <c r="VC743"/>
      <c r="VD743"/>
      <c r="VE743"/>
      <c r="VF743"/>
      <c r="VG743"/>
      <c r="VH743"/>
      <c r="VI743"/>
      <c r="VJ743"/>
      <c r="VK743"/>
      <c r="VL743"/>
      <c r="VM743"/>
      <c r="VN743"/>
      <c r="VO743"/>
      <c r="VP743"/>
      <c r="VQ743"/>
      <c r="VR743"/>
      <c r="VS743"/>
      <c r="VT743"/>
      <c r="VU743"/>
      <c r="VV743"/>
      <c r="VW743"/>
      <c r="VX743"/>
      <c r="VY743"/>
      <c r="VZ743"/>
      <c r="WA743"/>
      <c r="WB743"/>
      <c r="WC743"/>
      <c r="WD743"/>
      <c r="WE743"/>
      <c r="WF743"/>
      <c r="WG743"/>
      <c r="WH743"/>
      <c r="WI743"/>
      <c r="WJ743"/>
      <c r="WK743"/>
      <c r="WL743"/>
      <c r="WM743"/>
      <c r="WN743"/>
      <c r="WO743"/>
      <c r="WP743"/>
      <c r="WQ743"/>
      <c r="WR743"/>
      <c r="WS743"/>
      <c r="WT743"/>
      <c r="WU743"/>
      <c r="WV743"/>
      <c r="WW743"/>
      <c r="WX743"/>
      <c r="WY743"/>
      <c r="WZ743"/>
      <c r="XA743"/>
      <c r="XB743"/>
      <c r="XC743"/>
      <c r="XD743"/>
      <c r="XE743"/>
      <c r="XF743"/>
      <c r="XG743"/>
      <c r="XH743"/>
      <c r="XI743"/>
      <c r="XJ743"/>
      <c r="XK743"/>
      <c r="XL743"/>
      <c r="XM743"/>
      <c r="XN743"/>
      <c r="XO743"/>
      <c r="XP743"/>
      <c r="XQ743"/>
      <c r="XR743"/>
      <c r="XS743"/>
      <c r="XT743"/>
      <c r="XU743"/>
      <c r="XV743"/>
      <c r="XW743"/>
      <c r="XX743"/>
      <c r="XY743"/>
      <c r="XZ743"/>
      <c r="YA743"/>
      <c r="YB743"/>
      <c r="YC743"/>
      <c r="YD743"/>
      <c r="YE743"/>
      <c r="YF743"/>
      <c r="YG743"/>
      <c r="YH743"/>
      <c r="YI743"/>
      <c r="YJ743"/>
      <c r="YK743"/>
      <c r="YL743"/>
      <c r="YM743"/>
      <c r="YN743"/>
      <c r="YO743"/>
      <c r="YP743"/>
      <c r="YQ743"/>
      <c r="YR743"/>
      <c r="YS743"/>
      <c r="YT743"/>
      <c r="YU743"/>
      <c r="YV743"/>
      <c r="YW743"/>
      <c r="YX743"/>
      <c r="YY743"/>
      <c r="YZ743"/>
      <c r="ZA743"/>
      <c r="ZB743"/>
      <c r="ZC743"/>
      <c r="ZD743"/>
      <c r="ZE743"/>
      <c r="ZF743"/>
      <c r="ZG743"/>
      <c r="ZH743"/>
      <c r="ZI743"/>
      <c r="ZJ743"/>
      <c r="ZK743"/>
      <c r="ZL743"/>
      <c r="ZM743"/>
      <c r="ZN743"/>
      <c r="ZO743"/>
      <c r="ZP743"/>
      <c r="ZQ743"/>
      <c r="ZR743"/>
      <c r="ZS743"/>
      <c r="ZT743"/>
      <c r="ZU743"/>
      <c r="ZV743"/>
      <c r="ZW743"/>
      <c r="ZX743"/>
      <c r="ZY743"/>
      <c r="ZZ743"/>
      <c r="AAA743"/>
      <c r="AAB743"/>
      <c r="AAC743"/>
      <c r="AAD743"/>
      <c r="AAE743"/>
      <c r="AAF743"/>
      <c r="AAG743"/>
      <c r="AAH743"/>
      <c r="AAI743"/>
      <c r="AAJ743"/>
      <c r="AAK743"/>
      <c r="AAL743"/>
      <c r="AAM743"/>
      <c r="AAN743"/>
      <c r="AAO743"/>
      <c r="AAP743"/>
      <c r="AAQ743"/>
      <c r="AAR743"/>
      <c r="AAS743"/>
      <c r="AAT743"/>
      <c r="AAU743"/>
      <c r="AAV743"/>
      <c r="AAW743"/>
      <c r="AAX743"/>
      <c r="AAY743"/>
      <c r="AAZ743"/>
      <c r="ABA743"/>
      <c r="ABB743"/>
      <c r="ABC743"/>
      <c r="ABD743"/>
      <c r="ABE743"/>
      <c r="ABF743"/>
      <c r="ABG743"/>
      <c r="ABH743"/>
      <c r="ABI743"/>
      <c r="ABJ743"/>
      <c r="ABK743"/>
      <c r="ABL743"/>
      <c r="ABM743"/>
      <c r="ABN743"/>
      <c r="ABO743"/>
      <c r="ABP743"/>
      <c r="ABQ743"/>
      <c r="ABR743"/>
      <c r="ABS743"/>
      <c r="ABT743"/>
      <c r="ABU743"/>
      <c r="ABV743"/>
      <c r="ABW743"/>
      <c r="ABX743"/>
      <c r="ABY743"/>
      <c r="ABZ743"/>
      <c r="ACA743"/>
      <c r="ACB743"/>
      <c r="ACC743"/>
      <c r="ACD743"/>
      <c r="ACE743"/>
      <c r="ACF743"/>
      <c r="ACG743"/>
      <c r="ACH743"/>
      <c r="ACI743"/>
      <c r="ACJ743"/>
      <c r="ACK743"/>
      <c r="ACL743"/>
      <c r="ACM743"/>
      <c r="ACN743"/>
      <c r="ACO743"/>
      <c r="ACP743"/>
      <c r="ACQ743"/>
      <c r="ACR743"/>
      <c r="ACS743"/>
      <c r="ACT743"/>
      <c r="ACU743"/>
      <c r="ACV743"/>
      <c r="ACW743"/>
      <c r="ACX743"/>
      <c r="ACY743"/>
      <c r="ACZ743"/>
      <c r="ADA743"/>
      <c r="ADB743"/>
      <c r="ADC743"/>
      <c r="ADD743"/>
      <c r="ADE743"/>
      <c r="ADF743"/>
      <c r="ADG743"/>
      <c r="ADH743"/>
      <c r="ADI743"/>
      <c r="ADJ743"/>
      <c r="ADK743"/>
      <c r="ADL743"/>
      <c r="ADM743"/>
      <c r="ADN743"/>
      <c r="ADO743"/>
      <c r="ADP743"/>
      <c r="ADQ743"/>
      <c r="ADR743"/>
      <c r="ADS743"/>
      <c r="ADT743"/>
      <c r="ADU743"/>
      <c r="ADV743"/>
      <c r="ADW743"/>
      <c r="ADX743"/>
      <c r="ADY743"/>
      <c r="ADZ743"/>
      <c r="AEA743"/>
      <c r="AEB743"/>
      <c r="AEC743"/>
      <c r="AED743"/>
      <c r="AEE743"/>
      <c r="AEF743"/>
      <c r="AEG743"/>
      <c r="AEH743"/>
      <c r="AEI743"/>
      <c r="AEJ743"/>
      <c r="AEK743"/>
      <c r="AEL743"/>
      <c r="AEM743"/>
      <c r="AEN743"/>
      <c r="AEO743"/>
      <c r="AEP743"/>
      <c r="AEQ743"/>
      <c r="AER743"/>
      <c r="AES743"/>
      <c r="AET743"/>
      <c r="AEU743"/>
      <c r="AEV743"/>
      <c r="AEW743"/>
      <c r="AEX743"/>
      <c r="AEY743"/>
      <c r="AEZ743"/>
      <c r="AFA743"/>
      <c r="AFB743"/>
      <c r="AFC743"/>
      <c r="AFD743"/>
      <c r="AFE743"/>
      <c r="AFF743"/>
      <c r="AFG743"/>
      <c r="AFH743"/>
      <c r="AFI743"/>
      <c r="AFJ743"/>
      <c r="AFK743"/>
      <c r="AFL743"/>
      <c r="AFM743"/>
      <c r="AFN743"/>
      <c r="AFO743"/>
      <c r="AFP743"/>
      <c r="AFQ743"/>
      <c r="AFR743"/>
      <c r="AFS743"/>
      <c r="AFT743"/>
      <c r="AFU743"/>
      <c r="AFV743"/>
      <c r="AFW743"/>
      <c r="AFX743"/>
      <c r="AFY743"/>
      <c r="AFZ743"/>
      <c r="AGA743"/>
      <c r="AGB743"/>
      <c r="AGC743"/>
      <c r="AGD743"/>
      <c r="AGE743"/>
      <c r="AGF743"/>
      <c r="AGG743"/>
      <c r="AGH743"/>
      <c r="AGI743"/>
      <c r="AGJ743"/>
      <c r="AGK743"/>
      <c r="AGL743"/>
      <c r="AGM743"/>
      <c r="AGN743"/>
      <c r="AGO743"/>
      <c r="AGP743"/>
      <c r="AGQ743"/>
      <c r="AGR743"/>
      <c r="AGS743"/>
      <c r="AGT743"/>
      <c r="AGU743"/>
      <c r="AGV743"/>
      <c r="AGW743"/>
      <c r="AGX743"/>
      <c r="AGY743"/>
      <c r="AGZ743"/>
      <c r="AHA743"/>
      <c r="AHB743"/>
      <c r="AHC743"/>
      <c r="AHD743"/>
      <c r="AHE743"/>
      <c r="AHF743"/>
      <c r="AHG743"/>
      <c r="AHH743"/>
      <c r="AHI743"/>
      <c r="AHJ743"/>
      <c r="AHK743"/>
      <c r="AHL743"/>
      <c r="AHM743"/>
      <c r="AHN743"/>
      <c r="AHO743"/>
      <c r="AHP743"/>
      <c r="AHQ743"/>
      <c r="AHR743"/>
      <c r="AHS743"/>
      <c r="AHT743"/>
      <c r="AHU743"/>
      <c r="AHV743"/>
      <c r="AHW743"/>
      <c r="AHX743"/>
      <c r="AHY743"/>
      <c r="AHZ743"/>
      <c r="AIA743"/>
      <c r="AIB743"/>
      <c r="AIC743"/>
      <c r="AID743"/>
      <c r="AIE743"/>
      <c r="AIF743"/>
      <c r="AIG743"/>
      <c r="AIH743"/>
      <c r="AII743"/>
      <c r="AIJ743"/>
      <c r="AIK743"/>
      <c r="AIL743"/>
      <c r="AIM743"/>
      <c r="AIN743"/>
      <c r="AIO743"/>
      <c r="AIP743"/>
      <c r="AIQ743"/>
      <c r="AIR743"/>
      <c r="AIS743"/>
      <c r="AIT743"/>
      <c r="AIU743"/>
      <c r="AIV743"/>
      <c r="AIW743"/>
      <c r="AIX743"/>
      <c r="AIY743"/>
      <c r="AIZ743"/>
      <c r="AJA743"/>
      <c r="AJB743"/>
      <c r="AJC743"/>
      <c r="AJD743"/>
      <c r="AJE743"/>
      <c r="AJF743"/>
      <c r="AJG743"/>
      <c r="AJH743"/>
      <c r="AJI743"/>
      <c r="AJJ743"/>
      <c r="AJK743"/>
      <c r="AJL743"/>
      <c r="AJM743"/>
      <c r="AJN743"/>
      <c r="AJO743"/>
      <c r="AJP743"/>
      <c r="AJQ743"/>
      <c r="AJR743"/>
      <c r="AJS743"/>
      <c r="AJT743"/>
      <c r="AJU743"/>
      <c r="AJV743"/>
      <c r="AJW743"/>
      <c r="AJX743"/>
      <c r="AJY743"/>
      <c r="AJZ743"/>
      <c r="AKA743"/>
      <c r="AKB743"/>
      <c r="AKC743"/>
      <c r="AKD743"/>
      <c r="AKE743"/>
      <c r="AKF743"/>
      <c r="AKG743"/>
      <c r="AKH743"/>
      <c r="AKI743"/>
      <c r="AKJ743"/>
      <c r="AKK743"/>
      <c r="AKL743"/>
      <c r="AKM743"/>
      <c r="AKN743"/>
      <c r="AKO743"/>
      <c r="AKP743"/>
      <c r="AKQ743"/>
      <c r="AKR743"/>
      <c r="AKS743"/>
      <c r="AKT743"/>
      <c r="AKU743"/>
      <c r="AKV743"/>
      <c r="AKW743"/>
      <c r="AKX743"/>
      <c r="AKY743"/>
      <c r="AKZ743"/>
      <c r="ALA743"/>
      <c r="ALB743"/>
      <c r="ALC743"/>
      <c r="ALD743"/>
      <c r="ALE743"/>
      <c r="ALF743"/>
      <c r="ALG743"/>
      <c r="ALH743"/>
      <c r="ALI743"/>
      <c r="ALJ743"/>
      <c r="ALK743"/>
      <c r="ALL743"/>
      <c r="ALM743"/>
      <c r="ALN743"/>
      <c r="ALO743"/>
      <c r="ALP743"/>
      <c r="ALQ743"/>
      <c r="ALR743"/>
      <c r="ALS743"/>
      <c r="ALT743"/>
      <c r="ALU743"/>
      <c r="ALV743"/>
      <c r="ALW743"/>
      <c r="ALX743"/>
      <c r="ALY743"/>
      <c r="ALZ743"/>
      <c r="AMA743"/>
      <c r="AMB743"/>
      <c r="AMC743"/>
      <c r="AMD743"/>
      <c r="AME743"/>
      <c r="AMF743"/>
      <c r="AMG743"/>
      <c r="AMH743"/>
      <c r="AMI743"/>
      <c r="AMJ743"/>
      <c r="AMK743"/>
      <c r="AML743"/>
      <c r="AMM743"/>
      <c r="AMN743"/>
      <c r="AMO743"/>
      <c r="AMP743"/>
      <c r="AMQ743"/>
      <c r="AMR743"/>
      <c r="AMS743"/>
      <c r="AMT743"/>
      <c r="AMU743"/>
      <c r="AMV743"/>
      <c r="AMW743"/>
      <c r="AMX743"/>
      <c r="AMY743"/>
      <c r="AMZ743"/>
      <c r="ANA743"/>
      <c r="ANB743"/>
      <c r="ANC743"/>
      <c r="AND743"/>
      <c r="ANE743"/>
      <c r="ANF743"/>
      <c r="ANG743"/>
      <c r="ANH743"/>
      <c r="ANI743"/>
      <c r="ANJ743"/>
      <c r="ANK743"/>
      <c r="ANL743"/>
      <c r="ANM743"/>
      <c r="ANN743"/>
      <c r="ANO743"/>
      <c r="ANP743"/>
      <c r="ANQ743"/>
      <c r="ANR743"/>
      <c r="ANS743"/>
      <c r="ANT743"/>
      <c r="ANU743"/>
      <c r="ANV743"/>
      <c r="ANW743"/>
      <c r="ANX743"/>
      <c r="ANY743"/>
      <c r="ANZ743"/>
      <c r="AOA743"/>
      <c r="AOB743"/>
      <c r="AOC743"/>
      <c r="AOD743"/>
      <c r="AOE743"/>
      <c r="AOF743"/>
      <c r="AOG743"/>
      <c r="AOH743"/>
      <c r="AOI743"/>
      <c r="AOJ743"/>
      <c r="AOK743"/>
      <c r="AOL743"/>
      <c r="AOM743"/>
      <c r="AON743"/>
      <c r="AOO743"/>
      <c r="AOP743"/>
      <c r="AOQ743"/>
      <c r="AOR743"/>
      <c r="AOS743"/>
      <c r="AOT743"/>
      <c r="AOU743"/>
      <c r="AOV743"/>
      <c r="AOW743"/>
      <c r="AOX743"/>
      <c r="AOY743"/>
      <c r="AOZ743"/>
      <c r="APA743"/>
      <c r="APB743"/>
      <c r="APC743"/>
      <c r="APD743"/>
      <c r="APE743"/>
      <c r="APF743"/>
      <c r="APG743"/>
      <c r="APH743"/>
      <c r="API743"/>
      <c r="APJ743"/>
      <c r="APK743"/>
      <c r="APL743"/>
      <c r="APM743"/>
      <c r="APN743"/>
      <c r="APO743"/>
      <c r="APP743"/>
      <c r="APQ743"/>
      <c r="APR743"/>
      <c r="APS743"/>
      <c r="APT743"/>
      <c r="APU743"/>
      <c r="APV743"/>
      <c r="APW743"/>
      <c r="APX743"/>
      <c r="APY743"/>
      <c r="APZ743"/>
      <c r="AQA743"/>
      <c r="AQB743"/>
      <c r="AQC743"/>
      <c r="AQD743"/>
      <c r="AQE743"/>
      <c r="AQF743"/>
      <c r="AQG743"/>
      <c r="AQH743"/>
      <c r="AQI743"/>
      <c r="AQJ743"/>
      <c r="AQK743"/>
      <c r="AQL743"/>
      <c r="AQM743"/>
      <c r="AQN743"/>
      <c r="AQO743"/>
      <c r="AQP743"/>
      <c r="AQQ743"/>
      <c r="AQR743"/>
      <c r="AQS743"/>
      <c r="AQT743"/>
      <c r="AQU743"/>
      <c r="AQV743"/>
      <c r="AQW743"/>
      <c r="AQX743"/>
      <c r="AQY743"/>
      <c r="AQZ743"/>
      <c r="ARA743"/>
      <c r="ARB743"/>
      <c r="ARC743"/>
      <c r="ARD743"/>
      <c r="ARE743"/>
      <c r="ARF743"/>
      <c r="ARG743"/>
      <c r="ARH743"/>
      <c r="ARI743"/>
      <c r="ARJ743"/>
      <c r="ARK743"/>
      <c r="ARL743"/>
      <c r="ARM743"/>
      <c r="ARN743"/>
      <c r="ARO743"/>
      <c r="ARP743"/>
      <c r="ARQ743"/>
      <c r="ARR743"/>
      <c r="ARS743"/>
      <c r="ART743"/>
      <c r="ARU743"/>
      <c r="ARV743"/>
      <c r="ARW743"/>
      <c r="ARX743"/>
      <c r="ARY743"/>
      <c r="ARZ743"/>
      <c r="ASA743"/>
      <c r="ASB743"/>
      <c r="ASC743"/>
      <c r="ASD743"/>
      <c r="ASE743"/>
      <c r="ASF743"/>
      <c r="ASG743"/>
      <c r="ASH743"/>
      <c r="ASI743"/>
      <c r="ASJ743"/>
      <c r="ASK743"/>
      <c r="ASL743"/>
      <c r="ASM743"/>
      <c r="ASN743"/>
      <c r="ASO743"/>
      <c r="ASP743"/>
      <c r="ASQ743"/>
      <c r="ASR743"/>
      <c r="ASS743"/>
      <c r="AST743"/>
      <c r="ASU743"/>
      <c r="ASV743"/>
      <c r="ASW743"/>
      <c r="ASX743"/>
      <c r="ASY743"/>
      <c r="ASZ743"/>
      <c r="ATA743"/>
      <c r="ATB743"/>
      <c r="ATC743"/>
      <c r="ATD743"/>
      <c r="ATE743"/>
      <c r="ATF743"/>
      <c r="ATG743"/>
      <c r="ATH743"/>
      <c r="ATI743"/>
      <c r="ATJ743"/>
      <c r="ATK743"/>
      <c r="ATL743"/>
      <c r="ATM743"/>
      <c r="ATN743"/>
      <c r="ATO743"/>
      <c r="ATP743"/>
      <c r="ATQ743"/>
      <c r="ATR743"/>
      <c r="ATS743"/>
      <c r="ATT743"/>
      <c r="ATU743"/>
      <c r="ATV743"/>
      <c r="ATW743"/>
      <c r="ATX743"/>
      <c r="ATY743"/>
      <c r="ATZ743"/>
      <c r="AUA743"/>
      <c r="AUB743"/>
      <c r="AUC743"/>
      <c r="AUD743"/>
      <c r="AUE743"/>
      <c r="AUF743"/>
      <c r="AUG743"/>
      <c r="AUH743"/>
      <c r="AUI743"/>
      <c r="AUJ743"/>
      <c r="AUK743"/>
      <c r="AUL743"/>
      <c r="AUM743"/>
      <c r="AUN743"/>
      <c r="AUO743"/>
      <c r="AUP743"/>
      <c r="AUQ743"/>
      <c r="AUR743"/>
      <c r="AUS743"/>
      <c r="AUT743"/>
      <c r="AUU743"/>
      <c r="AUV743"/>
      <c r="AUW743"/>
      <c r="AUX743"/>
      <c r="AUY743"/>
      <c r="AUZ743"/>
      <c r="AVA743"/>
      <c r="AVB743"/>
      <c r="AVC743"/>
      <c r="AVD743"/>
      <c r="AVE743"/>
      <c r="AVF743"/>
      <c r="AVG743"/>
      <c r="AVH743"/>
      <c r="AVI743"/>
      <c r="AVJ743"/>
      <c r="AVK743"/>
      <c r="AVL743"/>
      <c r="AVM743"/>
      <c r="AVN743"/>
      <c r="AVO743"/>
      <c r="AVP743"/>
      <c r="AVQ743"/>
      <c r="AVR743"/>
      <c r="AVS743"/>
      <c r="AVT743"/>
      <c r="AVU743"/>
      <c r="AVV743"/>
      <c r="AVW743"/>
      <c r="AVX743"/>
      <c r="AVY743"/>
      <c r="AVZ743"/>
      <c r="AWA743"/>
      <c r="AWB743"/>
      <c r="AWC743"/>
      <c r="AWD743"/>
      <c r="AWE743"/>
      <c r="AWF743"/>
      <c r="AWG743"/>
      <c r="AWH743"/>
      <c r="AWI743"/>
      <c r="AWJ743"/>
      <c r="AWK743"/>
      <c r="AWL743"/>
      <c r="AWM743"/>
      <c r="AWN743"/>
      <c r="AWO743"/>
      <c r="AWP743"/>
      <c r="AWQ743"/>
      <c r="AWR743"/>
      <c r="AWS743"/>
      <c r="AWT743"/>
      <c r="AWU743"/>
      <c r="AWV743"/>
      <c r="AWW743"/>
      <c r="AWX743"/>
      <c r="AWY743"/>
      <c r="AWZ743"/>
      <c r="AXA743"/>
      <c r="AXB743"/>
      <c r="AXC743"/>
      <c r="AXD743"/>
      <c r="AXE743"/>
      <c r="AXF743"/>
      <c r="AXG743"/>
      <c r="AXH743"/>
      <c r="AXI743"/>
      <c r="AXJ743"/>
      <c r="AXK743"/>
      <c r="AXL743"/>
      <c r="AXM743"/>
      <c r="AXN743"/>
      <c r="AXO743"/>
      <c r="AXP743"/>
      <c r="AXQ743"/>
      <c r="AXR743"/>
      <c r="AXS743"/>
      <c r="AXT743"/>
      <c r="AXU743"/>
      <c r="AXV743"/>
      <c r="AXW743"/>
      <c r="AXX743"/>
      <c r="AXY743"/>
      <c r="AXZ743"/>
      <c r="AYA743"/>
      <c r="AYB743"/>
      <c r="AYC743"/>
      <c r="AYD743"/>
      <c r="AYE743"/>
      <c r="AYF743"/>
      <c r="AYG743"/>
      <c r="AYH743"/>
      <c r="AYI743"/>
      <c r="AYJ743"/>
      <c r="AYK743"/>
      <c r="AYL743"/>
      <c r="AYM743"/>
      <c r="AYN743"/>
      <c r="AYO743"/>
      <c r="AYP743"/>
      <c r="AYQ743"/>
      <c r="AYR743"/>
      <c r="AYS743"/>
      <c r="AYT743"/>
      <c r="AYU743"/>
      <c r="AYV743"/>
      <c r="AYW743"/>
      <c r="AYX743"/>
      <c r="AYY743"/>
      <c r="AYZ743"/>
      <c r="AZA743"/>
      <c r="AZB743"/>
      <c r="AZC743"/>
      <c r="AZD743"/>
      <c r="AZE743"/>
      <c r="AZF743"/>
      <c r="AZG743"/>
      <c r="AZH743"/>
      <c r="AZI743"/>
      <c r="AZJ743"/>
      <c r="AZK743"/>
      <c r="AZL743"/>
      <c r="AZM743"/>
      <c r="AZN743"/>
      <c r="AZO743"/>
      <c r="AZP743"/>
      <c r="AZQ743"/>
      <c r="AZR743"/>
      <c r="AZS743"/>
      <c r="AZT743"/>
      <c r="AZU743"/>
      <c r="AZV743"/>
      <c r="AZW743"/>
      <c r="AZX743"/>
      <c r="AZY743"/>
      <c r="AZZ743"/>
      <c r="BAA743"/>
      <c r="BAB743"/>
      <c r="BAC743"/>
      <c r="BAD743"/>
      <c r="BAE743"/>
      <c r="BAF743"/>
      <c r="BAG743"/>
      <c r="BAH743"/>
      <c r="BAI743"/>
      <c r="BAJ743"/>
      <c r="BAK743"/>
      <c r="BAL743"/>
      <c r="BAM743"/>
      <c r="BAN743"/>
      <c r="BAO743"/>
      <c r="BAP743"/>
      <c r="BAQ743"/>
      <c r="BAR743"/>
      <c r="BAS743"/>
      <c r="BAT743"/>
      <c r="BAU743"/>
      <c r="BAV743"/>
      <c r="BAW743"/>
      <c r="BAX743"/>
      <c r="BAY743"/>
      <c r="BAZ743"/>
      <c r="BBA743"/>
      <c r="BBB743"/>
      <c r="BBC743"/>
      <c r="BBD743"/>
      <c r="BBE743"/>
      <c r="BBF743"/>
      <c r="BBG743"/>
      <c r="BBH743"/>
      <c r="BBI743"/>
      <c r="BBJ743"/>
      <c r="BBK743"/>
      <c r="BBL743"/>
      <c r="BBM743"/>
      <c r="BBN743"/>
      <c r="BBO743"/>
      <c r="BBP743"/>
      <c r="BBQ743"/>
      <c r="BBR743"/>
      <c r="BBS743"/>
      <c r="BBT743"/>
      <c r="BBU743"/>
      <c r="BBV743"/>
      <c r="BBW743"/>
      <c r="BBX743"/>
      <c r="BBY743"/>
      <c r="BBZ743"/>
      <c r="BCA743"/>
      <c r="BCB743"/>
      <c r="BCC743"/>
      <c r="BCD743"/>
      <c r="BCE743"/>
      <c r="BCF743"/>
      <c r="BCG743"/>
      <c r="BCH743"/>
      <c r="BCI743"/>
      <c r="BCJ743"/>
      <c r="BCK743"/>
      <c r="BCL743"/>
      <c r="BCM743"/>
      <c r="BCN743"/>
      <c r="BCO743"/>
      <c r="BCP743"/>
      <c r="BCQ743"/>
      <c r="BCR743"/>
      <c r="BCS743"/>
      <c r="BCT743"/>
      <c r="BCU743"/>
      <c r="BCV743"/>
      <c r="BCW743"/>
      <c r="BCX743"/>
      <c r="BCY743"/>
      <c r="BCZ743"/>
      <c r="BDA743"/>
      <c r="BDB743"/>
      <c r="BDC743"/>
      <c r="BDD743"/>
      <c r="BDE743"/>
      <c r="BDF743"/>
      <c r="BDG743"/>
      <c r="BDH743"/>
      <c r="BDI743"/>
      <c r="BDJ743"/>
      <c r="BDK743"/>
      <c r="BDL743"/>
      <c r="BDM743"/>
      <c r="BDN743"/>
      <c r="BDO743"/>
      <c r="BDP743"/>
      <c r="BDQ743"/>
      <c r="BDR743"/>
      <c r="BDS743"/>
      <c r="BDT743"/>
      <c r="BDU743"/>
      <c r="BDV743"/>
      <c r="BDW743"/>
      <c r="BDX743"/>
      <c r="BDY743"/>
      <c r="BDZ743"/>
      <c r="BEA743"/>
      <c r="BEB743"/>
      <c r="BEC743"/>
      <c r="BED743"/>
      <c r="BEE743"/>
      <c r="BEF743"/>
      <c r="BEG743"/>
      <c r="BEH743"/>
      <c r="BEI743"/>
      <c r="BEJ743"/>
      <c r="BEK743"/>
      <c r="BEL743"/>
      <c r="BEM743"/>
      <c r="BEN743"/>
      <c r="BEO743"/>
      <c r="BEP743"/>
      <c r="BEQ743"/>
      <c r="BER743"/>
      <c r="BES743"/>
      <c r="BET743"/>
      <c r="BEU743"/>
      <c r="BEV743"/>
      <c r="BEW743"/>
      <c r="BEX743"/>
      <c r="BEY743"/>
      <c r="BEZ743"/>
      <c r="BFA743"/>
      <c r="BFB743"/>
      <c r="BFC743"/>
      <c r="BFD743"/>
      <c r="BFE743"/>
      <c r="BFF743"/>
      <c r="BFG743"/>
      <c r="BFH743"/>
      <c r="BFI743"/>
      <c r="BFJ743"/>
      <c r="BFK743"/>
      <c r="BFL743"/>
      <c r="BFM743"/>
      <c r="BFN743"/>
      <c r="BFO743"/>
      <c r="BFP743"/>
      <c r="BFQ743"/>
      <c r="BFR743"/>
      <c r="BFS743"/>
      <c r="BFT743"/>
      <c r="BFU743"/>
      <c r="BFV743"/>
      <c r="BFW743"/>
      <c r="BFX743"/>
      <c r="BFY743"/>
      <c r="BFZ743"/>
      <c r="BGA743"/>
      <c r="BGB743"/>
      <c r="BGC743"/>
      <c r="BGD743"/>
      <c r="BGE743"/>
      <c r="BGF743"/>
      <c r="BGG743"/>
      <c r="BGH743"/>
      <c r="BGI743"/>
      <c r="BGJ743"/>
      <c r="BGK743"/>
      <c r="BGL743"/>
      <c r="BGM743"/>
      <c r="BGN743"/>
      <c r="BGO743"/>
      <c r="BGP743"/>
      <c r="BGQ743"/>
      <c r="BGR743"/>
      <c r="BGS743"/>
      <c r="BGT743"/>
      <c r="BGU743"/>
      <c r="BGV743"/>
      <c r="BGW743"/>
      <c r="BGX743"/>
      <c r="BGY743"/>
      <c r="BGZ743"/>
      <c r="BHA743"/>
      <c r="BHB743"/>
      <c r="BHC743"/>
      <c r="BHD743"/>
      <c r="BHE743"/>
      <c r="BHF743"/>
      <c r="BHG743"/>
      <c r="BHH743"/>
      <c r="BHI743"/>
      <c r="BHJ743"/>
      <c r="BHK743"/>
      <c r="BHL743"/>
      <c r="BHM743"/>
      <c r="BHN743"/>
      <c r="BHO743"/>
      <c r="BHP743"/>
      <c r="BHQ743"/>
      <c r="BHR743"/>
      <c r="BHS743"/>
      <c r="BHT743"/>
      <c r="BHU743"/>
      <c r="BHV743"/>
      <c r="BHW743"/>
      <c r="BHX743"/>
      <c r="BHY743"/>
      <c r="BHZ743"/>
      <c r="BIA743"/>
      <c r="BIB743"/>
      <c r="BIC743"/>
      <c r="BID743"/>
      <c r="BIE743"/>
      <c r="BIF743"/>
      <c r="BIG743"/>
      <c r="BIH743"/>
      <c r="BII743"/>
      <c r="BIJ743"/>
      <c r="BIK743"/>
      <c r="BIL743"/>
      <c r="BIM743"/>
      <c r="BIN743"/>
      <c r="BIO743"/>
      <c r="BIP743"/>
      <c r="BIQ743"/>
      <c r="BIR743"/>
      <c r="BIS743"/>
      <c r="BIT743"/>
      <c r="BIU743"/>
      <c r="BIV743"/>
      <c r="BIW743"/>
      <c r="BIX743"/>
      <c r="BIY743"/>
      <c r="BIZ743"/>
      <c r="BJA743"/>
      <c r="BJB743"/>
      <c r="BJC743"/>
      <c r="BJD743"/>
      <c r="BJE743"/>
      <c r="BJF743"/>
      <c r="BJG743"/>
      <c r="BJH743"/>
      <c r="BJI743"/>
      <c r="BJJ743"/>
      <c r="BJK743"/>
      <c r="BJL743"/>
      <c r="BJM743"/>
      <c r="BJN743"/>
      <c r="BJO743"/>
      <c r="BJP743"/>
      <c r="BJQ743"/>
      <c r="BJR743"/>
      <c r="BJS743"/>
      <c r="BJT743"/>
      <c r="BJU743"/>
      <c r="BJV743"/>
      <c r="BJW743"/>
      <c r="BJX743"/>
      <c r="BJY743"/>
      <c r="BJZ743"/>
      <c r="BKA743"/>
      <c r="BKB743"/>
      <c r="BKC743"/>
      <c r="BKD743"/>
      <c r="BKE743"/>
      <c r="BKF743"/>
      <c r="BKG743"/>
      <c r="BKH743"/>
      <c r="BKI743"/>
      <c r="BKJ743"/>
      <c r="BKK743"/>
      <c r="BKL743"/>
      <c r="BKM743"/>
      <c r="BKN743"/>
      <c r="BKO743"/>
      <c r="BKP743"/>
      <c r="BKQ743"/>
      <c r="BKR743"/>
      <c r="BKS743"/>
      <c r="BKT743"/>
      <c r="BKU743"/>
      <c r="BKV743"/>
      <c r="BKW743"/>
      <c r="BKX743"/>
      <c r="BKY743"/>
      <c r="BKZ743"/>
      <c r="BLA743"/>
      <c r="BLB743"/>
      <c r="BLC743"/>
      <c r="BLD743"/>
      <c r="BLE743"/>
      <c r="BLF743"/>
      <c r="BLG743"/>
      <c r="BLH743"/>
      <c r="BLI743"/>
      <c r="BLJ743"/>
      <c r="BLK743"/>
      <c r="BLL743"/>
      <c r="BLM743"/>
      <c r="BLN743"/>
      <c r="BLO743"/>
      <c r="BLP743"/>
      <c r="BLQ743"/>
      <c r="BLR743"/>
      <c r="BLS743"/>
      <c r="BLT743"/>
      <c r="BLU743"/>
      <c r="BLV743"/>
      <c r="BLW743"/>
      <c r="BLX743"/>
      <c r="BLY743"/>
      <c r="BLZ743"/>
      <c r="BMA743"/>
      <c r="BMB743"/>
      <c r="BMC743"/>
      <c r="BMD743"/>
      <c r="BME743"/>
      <c r="BMF743"/>
      <c r="BMG743"/>
      <c r="BMH743"/>
      <c r="BMI743"/>
      <c r="BMJ743"/>
      <c r="BMK743"/>
      <c r="BML743"/>
      <c r="BMM743"/>
      <c r="BMN743"/>
      <c r="BMO743"/>
      <c r="BMP743"/>
      <c r="BMQ743"/>
      <c r="BMR743"/>
      <c r="BMS743"/>
      <c r="BMT743"/>
      <c r="BMU743"/>
      <c r="BMV743"/>
      <c r="BMW743"/>
      <c r="BMX743"/>
      <c r="BMY743"/>
      <c r="BMZ743"/>
      <c r="BNA743"/>
      <c r="BNB743"/>
      <c r="BNC743"/>
      <c r="BND743"/>
      <c r="BNE743"/>
      <c r="BNF743"/>
      <c r="BNG743"/>
      <c r="BNH743"/>
      <c r="BNI743"/>
      <c r="BNJ743"/>
      <c r="BNK743"/>
      <c r="BNL743"/>
      <c r="BNM743"/>
      <c r="BNN743"/>
      <c r="BNO743"/>
      <c r="BNP743"/>
      <c r="BNQ743"/>
      <c r="BNR743"/>
      <c r="BNS743"/>
      <c r="BNT743"/>
      <c r="BNU743"/>
      <c r="BNV743"/>
      <c r="BNW743"/>
      <c r="BNX743"/>
      <c r="BNY743"/>
      <c r="BNZ743"/>
      <c r="BOA743"/>
      <c r="BOB743"/>
      <c r="BOC743"/>
      <c r="BOD743"/>
      <c r="BOE743"/>
      <c r="BOF743"/>
      <c r="BOG743"/>
      <c r="BOH743"/>
      <c r="BOI743"/>
      <c r="BOJ743"/>
      <c r="BOK743"/>
      <c r="BOL743"/>
      <c r="BOM743"/>
      <c r="BON743"/>
      <c r="BOO743"/>
      <c r="BOP743"/>
      <c r="BOQ743"/>
      <c r="BOR743"/>
      <c r="BOS743"/>
      <c r="BOT743"/>
      <c r="BOU743"/>
      <c r="BOV743"/>
      <c r="BOW743"/>
      <c r="BOX743"/>
      <c r="BOY743"/>
      <c r="BOZ743"/>
      <c r="BPA743"/>
      <c r="BPB743"/>
      <c r="BPC743"/>
      <c r="BPD743"/>
      <c r="BPE743"/>
      <c r="BPF743"/>
      <c r="BPG743"/>
      <c r="BPH743"/>
      <c r="BPI743"/>
      <c r="BPJ743"/>
      <c r="BPK743"/>
      <c r="BPL743"/>
      <c r="BPM743"/>
      <c r="BPN743"/>
      <c r="BPO743"/>
      <c r="BPP743"/>
      <c r="BPQ743"/>
      <c r="BPR743"/>
      <c r="BPS743"/>
      <c r="BPT743"/>
      <c r="BPU743"/>
      <c r="BPV743"/>
      <c r="BPW743"/>
      <c r="BPX743"/>
      <c r="BPY743"/>
      <c r="BPZ743"/>
      <c r="BQA743"/>
      <c r="BQB743"/>
      <c r="BQC743"/>
      <c r="BQD743"/>
      <c r="BQE743"/>
      <c r="BQF743"/>
      <c r="BQG743"/>
      <c r="BQH743"/>
      <c r="BQI743"/>
      <c r="BQJ743"/>
      <c r="BQK743"/>
      <c r="BQL743"/>
      <c r="BQM743"/>
      <c r="BQN743"/>
      <c r="BQO743"/>
      <c r="BQP743"/>
      <c r="BQQ743"/>
      <c r="BQR743"/>
      <c r="BQS743"/>
      <c r="BQT743"/>
      <c r="BQU743"/>
      <c r="BQV743"/>
      <c r="BQW743"/>
      <c r="BQX743"/>
      <c r="BQY743"/>
      <c r="BQZ743"/>
      <c r="BRA743"/>
      <c r="BRB743"/>
      <c r="BRC743"/>
      <c r="BRD743"/>
      <c r="BRE743"/>
      <c r="BRF743"/>
      <c r="BRG743"/>
      <c r="BRH743"/>
      <c r="BRI743"/>
      <c r="BRJ743"/>
      <c r="BRK743"/>
      <c r="BRL743"/>
      <c r="BRM743"/>
      <c r="BRN743"/>
      <c r="BRO743"/>
      <c r="BRP743"/>
      <c r="BRQ743"/>
      <c r="BRR743"/>
      <c r="BRS743"/>
      <c r="BRT743"/>
      <c r="BRU743"/>
      <c r="BRV743"/>
      <c r="BRW743"/>
      <c r="BRX743"/>
      <c r="BRY743"/>
      <c r="BRZ743"/>
      <c r="BSA743"/>
      <c r="BSB743"/>
      <c r="BSC743"/>
      <c r="BSD743"/>
      <c r="BSE743"/>
      <c r="BSF743"/>
      <c r="BSG743"/>
      <c r="BSH743"/>
      <c r="BSI743"/>
      <c r="BSJ743"/>
      <c r="BSK743"/>
      <c r="BSL743"/>
      <c r="BSM743"/>
      <c r="BSN743"/>
      <c r="BSO743"/>
      <c r="BSP743"/>
      <c r="BSQ743"/>
      <c r="BSR743"/>
      <c r="BSS743"/>
      <c r="BST743"/>
      <c r="BSU743"/>
      <c r="BSV743"/>
      <c r="BSW743"/>
      <c r="BSX743"/>
      <c r="BSY743"/>
      <c r="BSZ743"/>
      <c r="BTA743"/>
      <c r="BTB743"/>
      <c r="BTC743"/>
      <c r="BTD743"/>
      <c r="BTE743"/>
      <c r="BTF743"/>
      <c r="BTG743"/>
      <c r="BTH743"/>
      <c r="BTI743"/>
      <c r="BTJ743"/>
      <c r="BTK743"/>
      <c r="BTL743"/>
      <c r="BTM743"/>
      <c r="BTN743"/>
      <c r="BTO743"/>
      <c r="BTP743"/>
      <c r="BTQ743"/>
      <c r="BTR743"/>
      <c r="BTS743"/>
      <c r="BTT743"/>
      <c r="BTU743"/>
      <c r="BTV743"/>
      <c r="BTW743"/>
      <c r="BTX743"/>
      <c r="BTY743"/>
      <c r="BTZ743"/>
      <c r="BUA743"/>
      <c r="BUB743"/>
      <c r="BUC743"/>
      <c r="BUD743"/>
      <c r="BUE743"/>
      <c r="BUF743"/>
      <c r="BUG743"/>
      <c r="BUH743"/>
      <c r="BUI743"/>
      <c r="BUJ743"/>
      <c r="BUK743"/>
      <c r="BUL743"/>
      <c r="BUM743"/>
      <c r="BUN743"/>
      <c r="BUO743"/>
      <c r="BUP743"/>
      <c r="BUQ743"/>
      <c r="BUR743"/>
      <c r="BUS743"/>
      <c r="BUT743"/>
      <c r="BUU743"/>
      <c r="BUV743"/>
      <c r="BUW743"/>
      <c r="BUX743"/>
      <c r="BUY743"/>
      <c r="BUZ743"/>
      <c r="BVA743"/>
      <c r="BVB743"/>
      <c r="BVC743"/>
      <c r="BVD743"/>
      <c r="BVE743"/>
      <c r="BVF743"/>
      <c r="BVG743"/>
      <c r="BVH743"/>
      <c r="BVI743"/>
      <c r="BVJ743"/>
      <c r="BVK743"/>
      <c r="BVL743"/>
      <c r="BVM743"/>
      <c r="BVN743"/>
      <c r="BVO743"/>
      <c r="BVP743"/>
      <c r="BVQ743"/>
      <c r="BVR743"/>
      <c r="BVS743"/>
      <c r="BVT743"/>
      <c r="BVU743"/>
      <c r="BVV743"/>
      <c r="BVW743"/>
      <c r="BVX743"/>
      <c r="BVY743"/>
      <c r="BVZ743"/>
      <c r="BWA743"/>
      <c r="BWB743"/>
      <c r="BWC743"/>
      <c r="BWD743"/>
      <c r="BWE743"/>
      <c r="BWF743"/>
      <c r="BWG743"/>
      <c r="BWH743"/>
      <c r="BWI743"/>
      <c r="BWJ743"/>
      <c r="BWK743"/>
      <c r="BWL743"/>
      <c r="BWM743"/>
      <c r="BWN743"/>
      <c r="BWO743"/>
      <c r="BWP743"/>
      <c r="BWQ743"/>
      <c r="BWR743"/>
      <c r="BWS743"/>
      <c r="BWT743"/>
      <c r="BWU743"/>
      <c r="BWV743"/>
      <c r="BWW743"/>
      <c r="BWX743"/>
      <c r="BWY743"/>
      <c r="BWZ743"/>
      <c r="BXA743"/>
      <c r="BXB743"/>
      <c r="BXC743"/>
      <c r="BXD743"/>
      <c r="BXE743"/>
      <c r="BXF743"/>
      <c r="BXG743"/>
      <c r="BXH743"/>
      <c r="BXI743"/>
      <c r="BXJ743"/>
      <c r="BXK743"/>
      <c r="BXL743"/>
      <c r="BXM743"/>
      <c r="BXN743"/>
      <c r="BXO743"/>
      <c r="BXP743"/>
      <c r="BXQ743"/>
      <c r="BXR743"/>
      <c r="BXS743"/>
      <c r="BXT743"/>
      <c r="BXU743"/>
      <c r="BXV743"/>
      <c r="BXW743"/>
      <c r="BXX743"/>
      <c r="BXY743"/>
      <c r="BXZ743"/>
      <c r="BYA743"/>
      <c r="BYB743"/>
      <c r="BYC743"/>
      <c r="BYD743"/>
      <c r="BYE743"/>
      <c r="BYF743"/>
      <c r="BYG743"/>
      <c r="BYH743"/>
      <c r="BYI743"/>
      <c r="BYJ743"/>
      <c r="BYK743"/>
      <c r="BYL743"/>
      <c r="BYM743"/>
      <c r="BYN743"/>
      <c r="BYO743"/>
      <c r="BYP743"/>
      <c r="BYQ743"/>
      <c r="BYR743"/>
      <c r="BYS743"/>
      <c r="BYT743"/>
      <c r="BYU743"/>
      <c r="BYV743"/>
      <c r="BYW743"/>
      <c r="BYX743"/>
      <c r="BYY743"/>
      <c r="BYZ743"/>
      <c r="BZA743"/>
      <c r="BZB743"/>
      <c r="BZC743"/>
      <c r="BZD743"/>
      <c r="BZE743"/>
      <c r="BZF743"/>
      <c r="BZG743"/>
      <c r="BZH743"/>
      <c r="BZI743"/>
      <c r="BZJ743"/>
      <c r="BZK743"/>
      <c r="BZL743"/>
      <c r="BZM743"/>
      <c r="BZN743"/>
      <c r="BZO743"/>
      <c r="BZP743"/>
      <c r="BZQ743"/>
      <c r="BZR743"/>
      <c r="BZS743"/>
      <c r="BZT743"/>
      <c r="BZU743"/>
      <c r="BZV743"/>
      <c r="BZW743"/>
      <c r="BZX743"/>
      <c r="BZY743"/>
      <c r="BZZ743"/>
      <c r="CAA743"/>
      <c r="CAB743"/>
      <c r="CAC743"/>
      <c r="CAD743"/>
      <c r="CAE743"/>
      <c r="CAF743"/>
      <c r="CAG743"/>
      <c r="CAH743"/>
      <c r="CAI743"/>
      <c r="CAJ743"/>
      <c r="CAK743"/>
      <c r="CAL743"/>
      <c r="CAM743"/>
      <c r="CAN743"/>
      <c r="CAO743"/>
      <c r="CAP743"/>
      <c r="CAQ743"/>
      <c r="CAR743"/>
      <c r="CAS743"/>
      <c r="CAT743"/>
      <c r="CAU743"/>
      <c r="CAV743"/>
      <c r="CAW743"/>
      <c r="CAX743"/>
      <c r="CAY743"/>
      <c r="CAZ743"/>
      <c r="CBA743"/>
      <c r="CBB743"/>
      <c r="CBC743"/>
      <c r="CBD743"/>
      <c r="CBE743"/>
      <c r="CBF743"/>
      <c r="CBG743"/>
      <c r="CBH743"/>
      <c r="CBI743"/>
      <c r="CBJ743"/>
      <c r="CBK743"/>
      <c r="CBL743"/>
      <c r="CBM743"/>
      <c r="CBN743"/>
      <c r="CBO743"/>
      <c r="CBP743"/>
      <c r="CBQ743"/>
      <c r="CBR743"/>
      <c r="CBS743"/>
      <c r="CBT743"/>
      <c r="CBU743"/>
      <c r="CBV743"/>
      <c r="CBW743"/>
      <c r="CBX743"/>
      <c r="CBY743"/>
      <c r="CBZ743"/>
      <c r="CCA743"/>
      <c r="CCB743"/>
      <c r="CCC743"/>
      <c r="CCD743"/>
      <c r="CCE743"/>
      <c r="CCF743"/>
      <c r="CCG743"/>
      <c r="CCH743"/>
      <c r="CCI743"/>
      <c r="CCJ743"/>
      <c r="CCK743"/>
      <c r="CCL743"/>
      <c r="CCM743"/>
      <c r="CCN743"/>
      <c r="CCO743"/>
      <c r="CCP743"/>
      <c r="CCQ743"/>
      <c r="CCR743"/>
      <c r="CCS743"/>
      <c r="CCT743"/>
      <c r="CCU743"/>
      <c r="CCV743"/>
      <c r="CCW743"/>
      <c r="CCX743"/>
      <c r="CCY743"/>
      <c r="CCZ743"/>
      <c r="CDA743"/>
      <c r="CDB743"/>
      <c r="CDC743"/>
      <c r="CDD743"/>
      <c r="CDE743"/>
      <c r="CDF743"/>
      <c r="CDG743"/>
      <c r="CDH743"/>
      <c r="CDI743"/>
      <c r="CDJ743"/>
      <c r="CDK743"/>
      <c r="CDL743"/>
      <c r="CDM743"/>
      <c r="CDN743"/>
      <c r="CDO743"/>
      <c r="CDP743"/>
      <c r="CDQ743"/>
      <c r="CDR743"/>
      <c r="CDS743"/>
      <c r="CDT743"/>
      <c r="CDU743"/>
      <c r="CDV743"/>
      <c r="CDW743"/>
      <c r="CDX743"/>
      <c r="CDY743"/>
      <c r="CDZ743"/>
      <c r="CEA743"/>
      <c r="CEB743"/>
      <c r="CEC743"/>
      <c r="CED743"/>
      <c r="CEE743"/>
      <c r="CEF743"/>
      <c r="CEG743"/>
      <c r="CEH743"/>
      <c r="CEI743"/>
      <c r="CEJ743"/>
      <c r="CEK743"/>
      <c r="CEL743"/>
      <c r="CEM743"/>
      <c r="CEN743"/>
      <c r="CEO743"/>
      <c r="CEP743"/>
      <c r="CEQ743"/>
      <c r="CER743"/>
      <c r="CES743"/>
      <c r="CET743"/>
      <c r="CEU743"/>
      <c r="CEV743"/>
      <c r="CEW743"/>
      <c r="CEX743"/>
      <c r="CEY743"/>
      <c r="CEZ743"/>
      <c r="CFA743"/>
      <c r="CFB743"/>
      <c r="CFC743"/>
      <c r="CFD743"/>
      <c r="CFE743"/>
      <c r="CFF743"/>
      <c r="CFG743"/>
      <c r="CFH743"/>
      <c r="CFI743"/>
      <c r="CFJ743"/>
      <c r="CFK743"/>
      <c r="CFL743"/>
      <c r="CFM743"/>
      <c r="CFN743"/>
      <c r="CFO743"/>
      <c r="CFP743"/>
      <c r="CFQ743"/>
      <c r="CFR743"/>
      <c r="CFS743"/>
      <c r="CFT743"/>
      <c r="CFU743"/>
      <c r="CFV743"/>
      <c r="CFW743"/>
      <c r="CFX743"/>
      <c r="CFY743"/>
      <c r="CFZ743"/>
      <c r="CGA743"/>
      <c r="CGB743"/>
      <c r="CGC743"/>
      <c r="CGD743"/>
      <c r="CGE743"/>
      <c r="CGF743"/>
      <c r="CGG743"/>
      <c r="CGH743"/>
      <c r="CGI743"/>
      <c r="CGJ743"/>
      <c r="CGK743"/>
      <c r="CGL743"/>
      <c r="CGM743"/>
      <c r="CGN743"/>
      <c r="CGO743"/>
      <c r="CGP743"/>
      <c r="CGQ743"/>
      <c r="CGR743"/>
      <c r="CGS743"/>
      <c r="CGT743"/>
      <c r="CGU743"/>
      <c r="CGV743"/>
      <c r="CGW743"/>
      <c r="CGX743"/>
      <c r="CGY743"/>
      <c r="CGZ743"/>
      <c r="CHA743"/>
      <c r="CHB743"/>
      <c r="CHC743"/>
      <c r="CHD743"/>
      <c r="CHE743"/>
      <c r="CHF743"/>
      <c r="CHG743"/>
      <c r="CHH743"/>
      <c r="CHI743"/>
      <c r="CHJ743"/>
      <c r="CHK743"/>
      <c r="CHL743"/>
      <c r="CHM743"/>
      <c r="CHN743"/>
      <c r="CHO743"/>
      <c r="CHP743"/>
      <c r="CHQ743"/>
      <c r="CHR743"/>
      <c r="CHS743"/>
      <c r="CHT743"/>
      <c r="CHU743"/>
      <c r="CHV743"/>
      <c r="CHW743"/>
      <c r="CHX743"/>
      <c r="CHY743"/>
      <c r="CHZ743"/>
      <c r="CIA743"/>
      <c r="CIB743"/>
      <c r="CIC743"/>
      <c r="CID743"/>
      <c r="CIE743"/>
      <c r="CIF743"/>
      <c r="CIG743"/>
      <c r="CIH743"/>
      <c r="CII743"/>
      <c r="CIJ743"/>
      <c r="CIK743"/>
      <c r="CIL743"/>
      <c r="CIM743"/>
      <c r="CIN743"/>
      <c r="CIO743"/>
      <c r="CIP743"/>
      <c r="CIQ743"/>
      <c r="CIR743"/>
      <c r="CIS743"/>
      <c r="CIT743"/>
      <c r="CIU743"/>
      <c r="CIV743"/>
      <c r="CIW743"/>
      <c r="CIX743"/>
      <c r="CIY743"/>
      <c r="CIZ743"/>
      <c r="CJA743"/>
      <c r="CJB743"/>
      <c r="CJC743"/>
      <c r="CJD743"/>
      <c r="CJE743"/>
      <c r="CJF743"/>
      <c r="CJG743"/>
      <c r="CJH743"/>
      <c r="CJI743"/>
      <c r="CJJ743"/>
      <c r="CJK743"/>
      <c r="CJL743"/>
      <c r="CJM743"/>
      <c r="CJN743"/>
      <c r="CJO743"/>
      <c r="CJP743"/>
      <c r="CJQ743"/>
      <c r="CJR743"/>
      <c r="CJS743"/>
      <c r="CJT743"/>
      <c r="CJU743"/>
      <c r="CJV743"/>
      <c r="CJW743"/>
      <c r="CJX743"/>
      <c r="CJY743"/>
      <c r="CJZ743"/>
      <c r="CKA743"/>
      <c r="CKB743"/>
      <c r="CKC743"/>
      <c r="CKD743"/>
      <c r="CKE743"/>
      <c r="CKF743"/>
      <c r="CKG743"/>
      <c r="CKH743"/>
      <c r="CKI743"/>
      <c r="CKJ743"/>
      <c r="CKK743"/>
      <c r="CKL743"/>
      <c r="CKM743"/>
      <c r="CKN743"/>
      <c r="CKO743"/>
      <c r="CKP743"/>
      <c r="CKQ743"/>
      <c r="CKR743"/>
      <c r="CKS743"/>
      <c r="CKT743"/>
      <c r="CKU743"/>
      <c r="CKV743"/>
      <c r="CKW743"/>
      <c r="CKX743"/>
      <c r="CKY743"/>
      <c r="CKZ743"/>
      <c r="CLA743"/>
      <c r="CLB743"/>
      <c r="CLC743"/>
      <c r="CLD743"/>
      <c r="CLE743"/>
      <c r="CLF743"/>
      <c r="CLG743"/>
      <c r="CLH743"/>
      <c r="CLI743"/>
      <c r="CLJ743"/>
      <c r="CLK743"/>
      <c r="CLL743"/>
      <c r="CLM743"/>
      <c r="CLN743"/>
      <c r="CLO743"/>
      <c r="CLP743"/>
      <c r="CLQ743"/>
      <c r="CLR743"/>
      <c r="CLS743"/>
      <c r="CLT743"/>
      <c r="CLU743"/>
      <c r="CLV743"/>
      <c r="CLW743"/>
      <c r="CLX743"/>
      <c r="CLY743"/>
      <c r="CLZ743"/>
      <c r="CMA743"/>
      <c r="CMB743"/>
      <c r="CMC743"/>
      <c r="CMD743"/>
      <c r="CME743"/>
      <c r="CMF743"/>
      <c r="CMG743"/>
      <c r="CMH743"/>
      <c r="CMI743"/>
      <c r="CMJ743"/>
      <c r="CMK743"/>
      <c r="CML743"/>
      <c r="CMM743"/>
      <c r="CMN743"/>
      <c r="CMO743"/>
      <c r="CMP743"/>
      <c r="CMQ743"/>
      <c r="CMR743"/>
      <c r="CMS743"/>
      <c r="CMT743"/>
      <c r="CMU743"/>
      <c r="CMV743"/>
      <c r="CMW743"/>
      <c r="CMX743"/>
      <c r="CMY743"/>
      <c r="CMZ743"/>
      <c r="CNA743"/>
      <c r="CNB743"/>
      <c r="CNC743"/>
      <c r="CND743"/>
      <c r="CNE743"/>
      <c r="CNF743"/>
      <c r="CNG743"/>
      <c r="CNH743"/>
      <c r="CNI743"/>
      <c r="CNJ743"/>
      <c r="CNK743"/>
      <c r="CNL743"/>
      <c r="CNM743"/>
      <c r="CNN743"/>
      <c r="CNO743"/>
      <c r="CNP743"/>
      <c r="CNQ743"/>
      <c r="CNR743"/>
      <c r="CNS743"/>
      <c r="CNT743"/>
      <c r="CNU743"/>
      <c r="CNV743"/>
      <c r="CNW743"/>
      <c r="CNX743"/>
      <c r="CNY743"/>
      <c r="CNZ743"/>
      <c r="COA743"/>
      <c r="COB743"/>
      <c r="COC743"/>
      <c r="COD743"/>
      <c r="COE743"/>
      <c r="COF743"/>
      <c r="COG743"/>
      <c r="COH743"/>
      <c r="COI743"/>
      <c r="COJ743"/>
      <c r="COK743"/>
      <c r="COL743"/>
      <c r="COM743"/>
      <c r="CON743"/>
      <c r="COO743"/>
      <c r="COP743"/>
      <c r="COQ743"/>
      <c r="COR743"/>
      <c r="COS743"/>
      <c r="COT743"/>
      <c r="COU743"/>
      <c r="COV743"/>
      <c r="COW743"/>
      <c r="COX743"/>
      <c r="COY743"/>
      <c r="COZ743"/>
      <c r="CPA743"/>
      <c r="CPB743"/>
      <c r="CPC743"/>
      <c r="CPD743"/>
      <c r="CPE743"/>
      <c r="CPF743"/>
      <c r="CPG743"/>
      <c r="CPH743"/>
      <c r="CPI743"/>
      <c r="CPJ743"/>
      <c r="CPK743"/>
      <c r="CPL743"/>
      <c r="CPM743"/>
      <c r="CPN743"/>
      <c r="CPO743"/>
      <c r="CPP743"/>
      <c r="CPQ743"/>
      <c r="CPR743"/>
      <c r="CPS743"/>
      <c r="CPT743"/>
      <c r="CPU743"/>
      <c r="CPV743"/>
      <c r="CPW743"/>
      <c r="CPX743"/>
      <c r="CPY743"/>
      <c r="CPZ743"/>
      <c r="CQA743"/>
      <c r="CQB743"/>
      <c r="CQC743"/>
      <c r="CQD743"/>
      <c r="CQE743"/>
      <c r="CQF743"/>
      <c r="CQG743"/>
      <c r="CQH743"/>
      <c r="CQI743"/>
      <c r="CQJ743"/>
      <c r="CQK743"/>
      <c r="CQL743"/>
      <c r="CQM743"/>
      <c r="CQN743"/>
      <c r="CQO743"/>
      <c r="CQP743"/>
      <c r="CQQ743"/>
      <c r="CQR743"/>
      <c r="CQS743"/>
      <c r="CQT743"/>
      <c r="CQU743"/>
      <c r="CQV743"/>
      <c r="CQW743"/>
      <c r="CQX743"/>
      <c r="CQY743"/>
      <c r="CQZ743"/>
      <c r="CRA743"/>
      <c r="CRB743"/>
      <c r="CRC743"/>
      <c r="CRD743"/>
      <c r="CRE743"/>
      <c r="CRF743"/>
      <c r="CRG743"/>
      <c r="CRH743"/>
      <c r="CRI743"/>
      <c r="CRJ743"/>
      <c r="CRK743"/>
      <c r="CRL743"/>
      <c r="CRM743"/>
      <c r="CRN743"/>
      <c r="CRO743"/>
      <c r="CRP743"/>
      <c r="CRQ743"/>
      <c r="CRR743"/>
      <c r="CRS743"/>
      <c r="CRT743"/>
      <c r="CRU743"/>
      <c r="CRV743"/>
      <c r="CRW743"/>
      <c r="CRX743"/>
      <c r="CRY743"/>
      <c r="CRZ743"/>
      <c r="CSA743"/>
      <c r="CSB743"/>
      <c r="CSC743"/>
      <c r="CSD743"/>
      <c r="CSE743"/>
      <c r="CSF743"/>
      <c r="CSG743"/>
      <c r="CSH743"/>
      <c r="CSI743"/>
      <c r="CSJ743"/>
      <c r="CSK743"/>
      <c r="CSL743"/>
      <c r="CSM743"/>
      <c r="CSN743"/>
      <c r="CSO743"/>
      <c r="CSP743"/>
      <c r="CSQ743"/>
      <c r="CSR743"/>
      <c r="CSS743"/>
      <c r="CST743"/>
      <c r="CSU743"/>
      <c r="CSV743"/>
      <c r="CSW743"/>
      <c r="CSX743"/>
      <c r="CSY743"/>
      <c r="CSZ743"/>
      <c r="CTA743"/>
      <c r="CTB743"/>
      <c r="CTC743"/>
      <c r="CTD743"/>
      <c r="CTE743"/>
      <c r="CTF743"/>
      <c r="CTG743"/>
      <c r="CTH743"/>
      <c r="CTI743"/>
      <c r="CTJ743"/>
      <c r="CTK743"/>
      <c r="CTL743"/>
      <c r="CTM743"/>
      <c r="CTN743"/>
      <c r="CTO743"/>
      <c r="CTP743"/>
      <c r="CTQ743"/>
      <c r="CTR743"/>
      <c r="CTS743"/>
      <c r="CTT743"/>
      <c r="CTU743"/>
      <c r="CTV743"/>
      <c r="CTW743"/>
      <c r="CTX743"/>
      <c r="CTY743"/>
      <c r="CTZ743"/>
      <c r="CUA743"/>
      <c r="CUB743"/>
      <c r="CUC743"/>
      <c r="CUD743"/>
      <c r="CUE743"/>
      <c r="CUF743"/>
      <c r="CUG743"/>
      <c r="CUH743"/>
      <c r="CUI743"/>
      <c r="CUJ743"/>
      <c r="CUK743"/>
      <c r="CUL743"/>
      <c r="CUM743"/>
      <c r="CUN743"/>
      <c r="CUO743"/>
      <c r="CUP743"/>
      <c r="CUQ743"/>
      <c r="CUR743"/>
      <c r="CUS743"/>
      <c r="CUT743"/>
      <c r="CUU743"/>
      <c r="CUV743"/>
      <c r="CUW743"/>
      <c r="CUX743"/>
      <c r="CUY743"/>
      <c r="CUZ743"/>
      <c r="CVA743"/>
      <c r="CVB743"/>
      <c r="CVC743"/>
      <c r="CVD743"/>
      <c r="CVE743"/>
      <c r="CVF743"/>
      <c r="CVG743"/>
      <c r="CVH743"/>
      <c r="CVI743"/>
      <c r="CVJ743"/>
      <c r="CVK743"/>
      <c r="CVL743"/>
      <c r="CVM743"/>
      <c r="CVN743"/>
      <c r="CVO743"/>
      <c r="CVP743"/>
      <c r="CVQ743"/>
      <c r="CVR743"/>
      <c r="CVS743"/>
      <c r="CVT743"/>
      <c r="CVU743"/>
      <c r="CVV743"/>
      <c r="CVW743"/>
      <c r="CVX743"/>
      <c r="CVY743"/>
      <c r="CVZ743"/>
      <c r="CWA743"/>
      <c r="CWB743"/>
      <c r="CWC743"/>
      <c r="CWD743"/>
      <c r="CWE743"/>
      <c r="CWF743"/>
      <c r="CWG743"/>
      <c r="CWH743"/>
      <c r="CWI743"/>
      <c r="CWJ743"/>
      <c r="CWK743"/>
      <c r="CWL743"/>
      <c r="CWM743"/>
      <c r="CWN743"/>
      <c r="CWO743"/>
      <c r="CWP743"/>
      <c r="CWQ743"/>
      <c r="CWR743"/>
      <c r="CWS743"/>
      <c r="CWT743"/>
      <c r="CWU743"/>
      <c r="CWV743"/>
      <c r="CWW743"/>
      <c r="CWX743"/>
      <c r="CWY743"/>
      <c r="CWZ743"/>
      <c r="CXA743"/>
      <c r="CXB743"/>
      <c r="CXC743"/>
      <c r="CXD743"/>
      <c r="CXE743"/>
      <c r="CXF743"/>
      <c r="CXG743"/>
      <c r="CXH743"/>
      <c r="CXI743"/>
      <c r="CXJ743"/>
      <c r="CXK743"/>
      <c r="CXL743"/>
      <c r="CXM743"/>
      <c r="CXN743"/>
      <c r="CXO743"/>
      <c r="CXP743"/>
      <c r="CXQ743"/>
      <c r="CXR743"/>
      <c r="CXS743"/>
      <c r="CXT743"/>
      <c r="CXU743"/>
      <c r="CXV743"/>
      <c r="CXW743"/>
      <c r="CXX743"/>
      <c r="CXY743"/>
      <c r="CXZ743"/>
      <c r="CYA743"/>
      <c r="CYB743"/>
      <c r="CYC743"/>
      <c r="CYD743"/>
      <c r="CYE743"/>
      <c r="CYF743"/>
      <c r="CYG743"/>
      <c r="CYH743"/>
      <c r="CYI743"/>
      <c r="CYJ743"/>
      <c r="CYK743"/>
      <c r="CYL743"/>
      <c r="CYM743"/>
      <c r="CYN743"/>
      <c r="CYO743"/>
      <c r="CYP743"/>
      <c r="CYQ743"/>
      <c r="CYR743"/>
      <c r="CYS743"/>
      <c r="CYT743"/>
      <c r="CYU743"/>
      <c r="CYV743"/>
      <c r="CYW743"/>
      <c r="CYX743"/>
      <c r="CYY743"/>
      <c r="CYZ743"/>
      <c r="CZA743"/>
      <c r="CZB743"/>
      <c r="CZC743"/>
      <c r="CZD743"/>
      <c r="CZE743"/>
      <c r="CZF743"/>
      <c r="CZG743"/>
      <c r="CZH743"/>
      <c r="CZI743"/>
      <c r="CZJ743"/>
      <c r="CZK743"/>
      <c r="CZL743"/>
      <c r="CZM743"/>
      <c r="CZN743"/>
      <c r="CZO743"/>
      <c r="CZP743"/>
      <c r="CZQ743"/>
      <c r="CZR743"/>
      <c r="CZS743"/>
      <c r="CZT743"/>
      <c r="CZU743"/>
      <c r="CZV743"/>
      <c r="CZW743"/>
      <c r="CZX743"/>
      <c r="CZY743"/>
      <c r="CZZ743"/>
      <c r="DAA743"/>
      <c r="DAB743"/>
      <c r="DAC743"/>
      <c r="DAD743"/>
      <c r="DAE743"/>
      <c r="DAF743"/>
      <c r="DAG743"/>
      <c r="DAH743"/>
      <c r="DAI743"/>
      <c r="DAJ743"/>
      <c r="DAK743"/>
      <c r="DAL743"/>
      <c r="DAM743"/>
      <c r="DAN743"/>
      <c r="DAO743"/>
      <c r="DAP743"/>
      <c r="DAQ743"/>
      <c r="DAR743"/>
      <c r="DAS743"/>
      <c r="DAT743"/>
      <c r="DAU743"/>
      <c r="DAV743"/>
      <c r="DAW743"/>
      <c r="DAX743"/>
      <c r="DAY743"/>
      <c r="DAZ743"/>
      <c r="DBA743"/>
      <c r="DBB743"/>
      <c r="DBC743"/>
      <c r="DBD743"/>
      <c r="DBE743"/>
      <c r="DBF743"/>
      <c r="DBG743"/>
      <c r="DBH743"/>
      <c r="DBI743"/>
      <c r="DBJ743"/>
      <c r="DBK743"/>
      <c r="DBL743"/>
      <c r="DBM743"/>
      <c r="DBN743"/>
      <c r="DBO743"/>
      <c r="DBP743"/>
      <c r="DBQ743"/>
      <c r="DBR743"/>
      <c r="DBS743"/>
      <c r="DBT743"/>
      <c r="DBU743"/>
      <c r="DBV743"/>
      <c r="DBW743"/>
      <c r="DBX743"/>
      <c r="DBY743"/>
      <c r="DBZ743"/>
      <c r="DCA743"/>
      <c r="DCB743"/>
      <c r="DCC743"/>
      <c r="DCD743"/>
      <c r="DCE743"/>
      <c r="DCF743"/>
      <c r="DCG743"/>
      <c r="DCH743"/>
      <c r="DCI743"/>
      <c r="DCJ743"/>
      <c r="DCK743"/>
      <c r="DCL743"/>
      <c r="DCM743"/>
      <c r="DCN743"/>
      <c r="DCO743"/>
      <c r="DCP743"/>
      <c r="DCQ743"/>
      <c r="DCR743"/>
      <c r="DCS743"/>
      <c r="DCT743"/>
      <c r="DCU743"/>
      <c r="DCV743"/>
      <c r="DCW743"/>
      <c r="DCX743"/>
      <c r="DCY743"/>
      <c r="DCZ743"/>
      <c r="DDA743"/>
      <c r="DDB743"/>
      <c r="DDC743"/>
      <c r="DDD743"/>
      <c r="DDE743"/>
      <c r="DDF743"/>
      <c r="DDG743"/>
      <c r="DDH743"/>
      <c r="DDI743"/>
      <c r="DDJ743"/>
      <c r="DDK743"/>
      <c r="DDL743"/>
      <c r="DDM743"/>
      <c r="DDN743"/>
      <c r="DDO743"/>
      <c r="DDP743"/>
      <c r="DDQ743"/>
      <c r="DDR743"/>
      <c r="DDS743"/>
      <c r="DDT743"/>
      <c r="DDU743"/>
      <c r="DDV743"/>
      <c r="DDW743"/>
      <c r="DDX743"/>
      <c r="DDY743"/>
      <c r="DDZ743"/>
      <c r="DEA743"/>
      <c r="DEB743"/>
      <c r="DEC743"/>
      <c r="DED743"/>
      <c r="DEE743"/>
      <c r="DEF743"/>
      <c r="DEG743"/>
      <c r="DEH743"/>
      <c r="DEI743"/>
      <c r="DEJ743"/>
      <c r="DEK743"/>
      <c r="DEL743"/>
      <c r="DEM743"/>
      <c r="DEN743"/>
      <c r="DEO743"/>
      <c r="DEP743"/>
      <c r="DEQ743"/>
      <c r="DER743"/>
      <c r="DES743"/>
      <c r="DET743"/>
      <c r="DEU743"/>
      <c r="DEV743"/>
      <c r="DEW743"/>
      <c r="DEX743"/>
      <c r="DEY743"/>
      <c r="DEZ743"/>
      <c r="DFA743"/>
      <c r="DFB743"/>
      <c r="DFC743"/>
      <c r="DFD743"/>
      <c r="DFE743"/>
      <c r="DFF743"/>
      <c r="DFG743"/>
      <c r="DFH743"/>
      <c r="DFI743"/>
      <c r="DFJ743"/>
      <c r="DFK743"/>
      <c r="DFL743"/>
      <c r="DFM743"/>
      <c r="DFN743"/>
      <c r="DFO743"/>
      <c r="DFP743"/>
      <c r="DFQ743"/>
      <c r="DFR743"/>
      <c r="DFS743"/>
      <c r="DFT743"/>
      <c r="DFU743"/>
      <c r="DFV743"/>
      <c r="DFW743"/>
      <c r="DFX743"/>
      <c r="DFY743"/>
      <c r="DFZ743"/>
      <c r="DGA743"/>
      <c r="DGB743"/>
      <c r="DGC743"/>
      <c r="DGD743"/>
      <c r="DGE743"/>
      <c r="DGF743"/>
      <c r="DGG743"/>
      <c r="DGH743"/>
      <c r="DGI743"/>
      <c r="DGJ743"/>
      <c r="DGK743"/>
      <c r="DGL743"/>
      <c r="DGM743"/>
      <c r="DGN743"/>
      <c r="DGO743"/>
      <c r="DGP743"/>
      <c r="DGQ743"/>
      <c r="DGR743"/>
      <c r="DGS743"/>
      <c r="DGT743"/>
      <c r="DGU743"/>
      <c r="DGV743"/>
      <c r="DGW743"/>
      <c r="DGX743"/>
      <c r="DGY743"/>
      <c r="DGZ743"/>
      <c r="DHA743"/>
      <c r="DHB743"/>
      <c r="DHC743"/>
      <c r="DHD743"/>
      <c r="DHE743"/>
      <c r="DHF743"/>
      <c r="DHG743"/>
      <c r="DHH743"/>
      <c r="DHI743"/>
      <c r="DHJ743"/>
      <c r="DHK743"/>
      <c r="DHL743"/>
      <c r="DHM743"/>
      <c r="DHN743"/>
      <c r="DHO743"/>
      <c r="DHP743"/>
      <c r="DHQ743"/>
      <c r="DHR743"/>
      <c r="DHS743"/>
      <c r="DHT743"/>
      <c r="DHU743"/>
      <c r="DHV743"/>
      <c r="DHW743"/>
      <c r="DHX743"/>
      <c r="DHY743"/>
      <c r="DHZ743"/>
      <c r="DIA743"/>
      <c r="DIB743"/>
      <c r="DIC743"/>
      <c r="DID743"/>
      <c r="DIE743"/>
      <c r="DIF743"/>
      <c r="DIG743"/>
      <c r="DIH743"/>
      <c r="DII743"/>
      <c r="DIJ743"/>
      <c r="DIK743"/>
      <c r="DIL743"/>
      <c r="DIM743"/>
      <c r="DIN743"/>
      <c r="DIO743"/>
      <c r="DIP743"/>
      <c r="DIQ743"/>
      <c r="DIR743"/>
      <c r="DIS743"/>
      <c r="DIT743"/>
      <c r="DIU743"/>
      <c r="DIV743"/>
      <c r="DIW743"/>
      <c r="DIX743"/>
      <c r="DIY743"/>
      <c r="DIZ743"/>
      <c r="DJA743"/>
      <c r="DJB743"/>
      <c r="DJC743"/>
      <c r="DJD743"/>
      <c r="DJE743"/>
      <c r="DJF743"/>
      <c r="DJG743"/>
      <c r="DJH743"/>
      <c r="DJI743"/>
      <c r="DJJ743"/>
      <c r="DJK743"/>
      <c r="DJL743"/>
      <c r="DJM743"/>
      <c r="DJN743"/>
      <c r="DJO743"/>
      <c r="DJP743"/>
      <c r="DJQ743"/>
      <c r="DJR743"/>
      <c r="DJS743"/>
      <c r="DJT743"/>
      <c r="DJU743"/>
      <c r="DJV743"/>
      <c r="DJW743"/>
      <c r="DJX743"/>
      <c r="DJY743"/>
      <c r="DJZ743"/>
      <c r="DKA743"/>
      <c r="DKB743"/>
      <c r="DKC743"/>
      <c r="DKD743"/>
      <c r="DKE743"/>
      <c r="DKF743"/>
      <c r="DKG743"/>
      <c r="DKH743"/>
      <c r="DKI743"/>
      <c r="DKJ743"/>
      <c r="DKK743"/>
      <c r="DKL743"/>
      <c r="DKM743"/>
      <c r="DKN743"/>
      <c r="DKO743"/>
      <c r="DKP743"/>
      <c r="DKQ743"/>
      <c r="DKR743"/>
      <c r="DKS743"/>
      <c r="DKT743"/>
      <c r="DKU743"/>
      <c r="DKV743"/>
      <c r="DKW743"/>
      <c r="DKX743"/>
      <c r="DKY743"/>
      <c r="DKZ743"/>
      <c r="DLA743"/>
      <c r="DLB743"/>
      <c r="DLC743"/>
      <c r="DLD743"/>
      <c r="DLE743"/>
      <c r="DLF743"/>
      <c r="DLG743"/>
      <c r="DLH743"/>
      <c r="DLI743"/>
      <c r="DLJ743"/>
      <c r="DLK743"/>
      <c r="DLL743"/>
      <c r="DLM743"/>
      <c r="DLN743"/>
      <c r="DLO743"/>
      <c r="DLP743"/>
      <c r="DLQ743"/>
      <c r="DLR743"/>
      <c r="DLS743"/>
      <c r="DLT743"/>
      <c r="DLU743"/>
      <c r="DLV743"/>
      <c r="DLW743"/>
      <c r="DLX743"/>
      <c r="DLY743"/>
      <c r="DLZ743"/>
      <c r="DMA743"/>
      <c r="DMB743"/>
      <c r="DMC743"/>
      <c r="DMD743"/>
      <c r="DME743"/>
      <c r="DMF743"/>
      <c r="DMG743"/>
      <c r="DMH743"/>
      <c r="DMI743"/>
      <c r="DMJ743"/>
      <c r="DMK743"/>
      <c r="DML743"/>
      <c r="DMM743"/>
      <c r="DMN743"/>
      <c r="DMO743"/>
      <c r="DMP743"/>
      <c r="DMQ743"/>
      <c r="DMR743"/>
      <c r="DMS743"/>
      <c r="DMT743"/>
      <c r="DMU743"/>
      <c r="DMV743"/>
      <c r="DMW743"/>
      <c r="DMX743"/>
      <c r="DMY743"/>
      <c r="DMZ743"/>
      <c r="DNA743"/>
      <c r="DNB743"/>
      <c r="DNC743"/>
      <c r="DND743"/>
      <c r="DNE743"/>
      <c r="DNF743"/>
      <c r="DNG743"/>
      <c r="DNH743"/>
      <c r="DNI743"/>
      <c r="DNJ743"/>
      <c r="DNK743"/>
      <c r="DNL743"/>
      <c r="DNM743"/>
      <c r="DNN743"/>
      <c r="DNO743"/>
      <c r="DNP743"/>
      <c r="DNQ743"/>
      <c r="DNR743"/>
      <c r="DNS743"/>
      <c r="DNT743"/>
      <c r="DNU743"/>
      <c r="DNV743"/>
      <c r="DNW743"/>
      <c r="DNX743"/>
      <c r="DNY743"/>
      <c r="DNZ743"/>
      <c r="DOA743"/>
      <c r="DOB743"/>
      <c r="DOC743"/>
      <c r="DOD743"/>
      <c r="DOE743"/>
      <c r="DOF743"/>
      <c r="DOG743"/>
      <c r="DOH743"/>
      <c r="DOI743"/>
      <c r="DOJ743"/>
      <c r="DOK743"/>
      <c r="DOL743"/>
      <c r="DOM743"/>
      <c r="DON743"/>
      <c r="DOO743"/>
      <c r="DOP743"/>
      <c r="DOQ743"/>
      <c r="DOR743"/>
      <c r="DOS743"/>
      <c r="DOT743"/>
      <c r="DOU743"/>
      <c r="DOV743"/>
      <c r="DOW743"/>
      <c r="DOX743"/>
      <c r="DOY743"/>
      <c r="DOZ743"/>
      <c r="DPA743"/>
      <c r="DPB743"/>
      <c r="DPC743"/>
      <c r="DPD743"/>
      <c r="DPE743"/>
      <c r="DPF743"/>
      <c r="DPG743"/>
      <c r="DPH743"/>
      <c r="DPI743"/>
      <c r="DPJ743"/>
      <c r="DPK743"/>
      <c r="DPL743"/>
      <c r="DPM743"/>
      <c r="DPN743"/>
      <c r="DPO743"/>
      <c r="DPP743"/>
      <c r="DPQ743"/>
      <c r="DPR743"/>
      <c r="DPS743"/>
      <c r="DPT743"/>
      <c r="DPU743"/>
      <c r="DPV743"/>
      <c r="DPW743"/>
      <c r="DPX743"/>
      <c r="DPY743"/>
      <c r="DPZ743"/>
      <c r="DQA743"/>
      <c r="DQB743"/>
      <c r="DQC743"/>
      <c r="DQD743"/>
      <c r="DQE743"/>
      <c r="DQF743"/>
      <c r="DQG743"/>
      <c r="DQH743"/>
      <c r="DQI743"/>
      <c r="DQJ743"/>
      <c r="DQK743"/>
      <c r="DQL743"/>
      <c r="DQM743"/>
      <c r="DQN743"/>
      <c r="DQO743"/>
      <c r="DQP743"/>
      <c r="DQQ743"/>
      <c r="DQR743"/>
      <c r="DQS743"/>
      <c r="DQT743"/>
      <c r="DQU743"/>
      <c r="DQV743"/>
      <c r="DQW743"/>
      <c r="DQX743"/>
      <c r="DQY743"/>
      <c r="DQZ743"/>
      <c r="DRA743"/>
      <c r="DRB743"/>
      <c r="DRC743"/>
      <c r="DRD743"/>
      <c r="DRE743"/>
      <c r="DRF743"/>
      <c r="DRG743"/>
      <c r="DRH743"/>
      <c r="DRI743"/>
      <c r="DRJ743"/>
      <c r="DRK743"/>
      <c r="DRL743"/>
      <c r="DRM743"/>
      <c r="DRN743"/>
      <c r="DRO743"/>
      <c r="DRP743"/>
      <c r="DRQ743"/>
      <c r="DRR743"/>
      <c r="DRS743"/>
      <c r="DRT743"/>
      <c r="DRU743"/>
      <c r="DRV743"/>
      <c r="DRW743"/>
      <c r="DRX743"/>
      <c r="DRY743"/>
      <c r="DRZ743"/>
      <c r="DSA743"/>
      <c r="DSB743"/>
      <c r="DSC743"/>
      <c r="DSD743"/>
      <c r="DSE743"/>
      <c r="DSF743"/>
      <c r="DSG743"/>
      <c r="DSH743"/>
      <c r="DSI743"/>
      <c r="DSJ743"/>
      <c r="DSK743"/>
      <c r="DSL743"/>
      <c r="DSM743"/>
      <c r="DSN743"/>
      <c r="DSO743"/>
      <c r="DSP743"/>
      <c r="DSQ743"/>
      <c r="DSR743"/>
      <c r="DSS743"/>
      <c r="DST743"/>
      <c r="DSU743"/>
      <c r="DSV743"/>
      <c r="DSW743"/>
      <c r="DSX743"/>
      <c r="DSY743"/>
      <c r="DSZ743"/>
      <c r="DTA743"/>
      <c r="DTB743"/>
      <c r="DTC743"/>
      <c r="DTD743"/>
      <c r="DTE743"/>
      <c r="DTF743"/>
      <c r="DTG743"/>
      <c r="DTH743"/>
      <c r="DTI743"/>
      <c r="DTJ743"/>
      <c r="DTK743"/>
      <c r="DTL743"/>
      <c r="DTM743"/>
      <c r="DTN743"/>
      <c r="DTO743"/>
      <c r="DTP743"/>
      <c r="DTQ743"/>
      <c r="DTR743"/>
      <c r="DTS743"/>
      <c r="DTT743"/>
      <c r="DTU743"/>
      <c r="DTV743"/>
      <c r="DTW743"/>
      <c r="DTX743"/>
      <c r="DTY743"/>
      <c r="DTZ743"/>
      <c r="DUA743"/>
      <c r="DUB743"/>
      <c r="DUC743"/>
      <c r="DUD743"/>
      <c r="DUE743"/>
      <c r="DUF743"/>
      <c r="DUG743"/>
      <c r="DUH743"/>
      <c r="DUI743"/>
      <c r="DUJ743"/>
      <c r="DUK743"/>
      <c r="DUL743"/>
      <c r="DUM743"/>
      <c r="DUN743"/>
      <c r="DUO743"/>
      <c r="DUP743"/>
      <c r="DUQ743"/>
      <c r="DUR743"/>
      <c r="DUS743"/>
      <c r="DUT743"/>
      <c r="DUU743"/>
      <c r="DUV743"/>
      <c r="DUW743"/>
      <c r="DUX743"/>
      <c r="DUY743"/>
      <c r="DUZ743"/>
      <c r="DVA743"/>
      <c r="DVB743"/>
      <c r="DVC743"/>
      <c r="DVD743"/>
      <c r="DVE743"/>
      <c r="DVF743"/>
      <c r="DVG743"/>
      <c r="DVH743"/>
      <c r="DVI743"/>
      <c r="DVJ743"/>
      <c r="DVK743"/>
      <c r="DVL743"/>
      <c r="DVM743"/>
      <c r="DVN743"/>
      <c r="DVO743"/>
      <c r="DVP743"/>
      <c r="DVQ743"/>
      <c r="DVR743"/>
      <c r="DVS743"/>
      <c r="DVT743"/>
      <c r="DVU743"/>
      <c r="DVV743"/>
      <c r="DVW743"/>
      <c r="DVX743"/>
      <c r="DVY743"/>
      <c r="DVZ743"/>
      <c r="DWA743"/>
      <c r="DWB743"/>
      <c r="DWC743"/>
      <c r="DWD743"/>
      <c r="DWE743"/>
      <c r="DWF743"/>
      <c r="DWG743"/>
      <c r="DWH743"/>
      <c r="DWI743"/>
      <c r="DWJ743"/>
      <c r="DWK743"/>
      <c r="DWL743"/>
      <c r="DWM743"/>
      <c r="DWN743"/>
      <c r="DWO743"/>
      <c r="DWP743"/>
      <c r="DWQ743"/>
      <c r="DWR743"/>
      <c r="DWS743"/>
      <c r="DWT743"/>
      <c r="DWU743"/>
      <c r="DWV743"/>
      <c r="DWW743"/>
      <c r="DWX743"/>
      <c r="DWY743"/>
      <c r="DWZ743"/>
      <c r="DXA743"/>
      <c r="DXB743"/>
      <c r="DXC743"/>
      <c r="DXD743"/>
      <c r="DXE743"/>
      <c r="DXF743"/>
      <c r="DXG743"/>
      <c r="DXH743"/>
      <c r="DXI743"/>
      <c r="DXJ743"/>
      <c r="DXK743"/>
      <c r="DXL743"/>
      <c r="DXM743"/>
      <c r="DXN743"/>
      <c r="DXO743"/>
      <c r="DXP743"/>
      <c r="DXQ743"/>
      <c r="DXR743"/>
      <c r="DXS743"/>
      <c r="DXT743"/>
      <c r="DXU743"/>
      <c r="DXV743"/>
      <c r="DXW743"/>
      <c r="DXX743"/>
      <c r="DXY743"/>
      <c r="DXZ743"/>
      <c r="DYA743"/>
      <c r="DYB743"/>
      <c r="DYC743"/>
      <c r="DYD743"/>
      <c r="DYE743"/>
      <c r="DYF743"/>
      <c r="DYG743"/>
      <c r="DYH743"/>
      <c r="DYI743"/>
      <c r="DYJ743"/>
      <c r="DYK743"/>
      <c r="DYL743"/>
      <c r="DYM743"/>
      <c r="DYN743"/>
      <c r="DYO743"/>
      <c r="DYP743"/>
      <c r="DYQ743"/>
      <c r="DYR743"/>
      <c r="DYS743"/>
      <c r="DYT743"/>
      <c r="DYU743"/>
      <c r="DYV743"/>
      <c r="DYW743"/>
      <c r="DYX743"/>
      <c r="DYY743"/>
      <c r="DYZ743"/>
      <c r="DZA743"/>
      <c r="DZB743"/>
      <c r="DZC743"/>
      <c r="DZD743"/>
      <c r="DZE743"/>
      <c r="DZF743"/>
      <c r="DZG743"/>
      <c r="DZH743"/>
      <c r="DZI743"/>
      <c r="DZJ743"/>
      <c r="DZK743"/>
      <c r="DZL743"/>
      <c r="DZM743"/>
      <c r="DZN743"/>
      <c r="DZO743"/>
      <c r="DZP743"/>
      <c r="DZQ743"/>
      <c r="DZR743"/>
      <c r="DZS743"/>
      <c r="DZT743"/>
      <c r="DZU743"/>
      <c r="DZV743"/>
      <c r="DZW743"/>
      <c r="DZX743"/>
      <c r="DZY743"/>
      <c r="DZZ743"/>
      <c r="EAA743"/>
      <c r="EAB743"/>
      <c r="EAC743"/>
      <c r="EAD743"/>
      <c r="EAE743"/>
      <c r="EAF743"/>
      <c r="EAG743"/>
      <c r="EAH743"/>
      <c r="EAI743"/>
      <c r="EAJ743"/>
      <c r="EAK743"/>
      <c r="EAL743"/>
      <c r="EAM743"/>
      <c r="EAN743"/>
      <c r="EAO743"/>
      <c r="EAP743"/>
      <c r="EAQ743"/>
      <c r="EAR743"/>
      <c r="EAS743"/>
      <c r="EAT743"/>
      <c r="EAU743"/>
      <c r="EAV743"/>
      <c r="EAW743"/>
      <c r="EAX743"/>
      <c r="EAY743"/>
      <c r="EAZ743"/>
      <c r="EBA743"/>
      <c r="EBB743"/>
      <c r="EBC743"/>
      <c r="EBD743"/>
      <c r="EBE743"/>
      <c r="EBF743"/>
      <c r="EBG743"/>
      <c r="EBH743"/>
      <c r="EBI743"/>
      <c r="EBJ743"/>
      <c r="EBK743"/>
      <c r="EBL743"/>
      <c r="EBM743"/>
      <c r="EBN743"/>
      <c r="EBO743"/>
      <c r="EBP743"/>
      <c r="EBQ743"/>
      <c r="EBR743"/>
      <c r="EBS743"/>
      <c r="EBT743"/>
      <c r="EBU743"/>
      <c r="EBV743"/>
      <c r="EBW743"/>
      <c r="EBX743"/>
      <c r="EBY743"/>
      <c r="EBZ743"/>
      <c r="ECA743"/>
      <c r="ECB743"/>
      <c r="ECC743"/>
      <c r="ECD743"/>
      <c r="ECE743"/>
      <c r="ECF743"/>
      <c r="ECG743"/>
      <c r="ECH743"/>
      <c r="ECI743"/>
      <c r="ECJ743"/>
      <c r="ECK743"/>
      <c r="ECL743"/>
      <c r="ECM743"/>
      <c r="ECN743"/>
      <c r="ECO743"/>
      <c r="ECP743"/>
      <c r="ECQ743"/>
      <c r="ECR743"/>
      <c r="ECS743"/>
      <c r="ECT743"/>
      <c r="ECU743"/>
      <c r="ECV743"/>
      <c r="ECW743"/>
      <c r="ECX743"/>
      <c r="ECY743"/>
      <c r="ECZ743"/>
      <c r="EDA743"/>
      <c r="EDB743"/>
      <c r="EDC743"/>
      <c r="EDD743"/>
      <c r="EDE743"/>
      <c r="EDF743"/>
      <c r="EDG743"/>
      <c r="EDH743"/>
      <c r="EDI743"/>
      <c r="EDJ743"/>
      <c r="EDK743"/>
      <c r="EDL743"/>
      <c r="EDM743"/>
      <c r="EDN743"/>
      <c r="EDO743"/>
      <c r="EDP743"/>
      <c r="EDQ743"/>
      <c r="EDR743"/>
      <c r="EDS743"/>
      <c r="EDT743"/>
      <c r="EDU743"/>
      <c r="EDV743"/>
      <c r="EDW743"/>
      <c r="EDX743"/>
      <c r="EDY743"/>
      <c r="EDZ743"/>
      <c r="EEA743"/>
      <c r="EEB743"/>
      <c r="EEC743"/>
      <c r="EED743"/>
      <c r="EEE743"/>
      <c r="EEF743"/>
      <c r="EEG743"/>
      <c r="EEH743"/>
      <c r="EEI743"/>
      <c r="EEJ743"/>
      <c r="EEK743"/>
      <c r="EEL743"/>
      <c r="EEM743"/>
      <c r="EEN743"/>
      <c r="EEO743"/>
      <c r="EEP743"/>
      <c r="EEQ743"/>
      <c r="EER743"/>
      <c r="EES743"/>
      <c r="EET743"/>
      <c r="EEU743"/>
      <c r="EEV743"/>
      <c r="EEW743"/>
      <c r="EEX743"/>
      <c r="EEY743"/>
      <c r="EEZ743"/>
      <c r="EFA743"/>
      <c r="EFB743"/>
      <c r="EFC743"/>
      <c r="EFD743"/>
      <c r="EFE743"/>
      <c r="EFF743"/>
      <c r="EFG743"/>
      <c r="EFH743"/>
      <c r="EFI743"/>
      <c r="EFJ743"/>
      <c r="EFK743"/>
      <c r="EFL743"/>
      <c r="EFM743"/>
      <c r="EFN743"/>
      <c r="EFO743"/>
      <c r="EFP743"/>
      <c r="EFQ743"/>
      <c r="EFR743"/>
      <c r="EFS743"/>
      <c r="EFT743"/>
      <c r="EFU743"/>
      <c r="EFV743"/>
      <c r="EFW743"/>
      <c r="EFX743"/>
      <c r="EFY743"/>
      <c r="EFZ743"/>
      <c r="EGA743"/>
      <c r="EGB743"/>
      <c r="EGC743"/>
      <c r="EGD743"/>
      <c r="EGE743"/>
      <c r="EGF743"/>
      <c r="EGG743"/>
      <c r="EGH743"/>
      <c r="EGI743"/>
      <c r="EGJ743"/>
      <c r="EGK743"/>
      <c r="EGL743"/>
      <c r="EGM743"/>
      <c r="EGN743"/>
      <c r="EGO743"/>
      <c r="EGP743"/>
      <c r="EGQ743"/>
      <c r="EGR743"/>
      <c r="EGS743"/>
      <c r="EGT743"/>
      <c r="EGU743"/>
      <c r="EGV743"/>
      <c r="EGW743"/>
      <c r="EGX743"/>
      <c r="EGY743"/>
      <c r="EGZ743"/>
      <c r="EHA743"/>
      <c r="EHB743"/>
      <c r="EHC743"/>
      <c r="EHD743"/>
      <c r="EHE743"/>
      <c r="EHF743"/>
      <c r="EHG743"/>
      <c r="EHH743"/>
      <c r="EHI743"/>
      <c r="EHJ743"/>
      <c r="EHK743"/>
      <c r="EHL743"/>
      <c r="EHM743"/>
      <c r="EHN743"/>
      <c r="EHO743"/>
      <c r="EHP743"/>
      <c r="EHQ743"/>
      <c r="EHR743"/>
      <c r="EHS743"/>
      <c r="EHT743"/>
      <c r="EHU743"/>
      <c r="EHV743"/>
      <c r="EHW743"/>
      <c r="EHX743"/>
      <c r="EHY743"/>
      <c r="EHZ743"/>
      <c r="EIA743"/>
      <c r="EIB743"/>
      <c r="EIC743"/>
      <c r="EID743"/>
      <c r="EIE743"/>
      <c r="EIF743"/>
      <c r="EIG743"/>
      <c r="EIH743"/>
      <c r="EII743"/>
      <c r="EIJ743"/>
      <c r="EIK743"/>
      <c r="EIL743"/>
      <c r="EIM743"/>
      <c r="EIN743"/>
      <c r="EIO743"/>
      <c r="EIP743"/>
      <c r="EIQ743"/>
      <c r="EIR743"/>
      <c r="EIS743"/>
      <c r="EIT743"/>
      <c r="EIU743"/>
      <c r="EIV743"/>
      <c r="EIW743"/>
      <c r="EIX743"/>
      <c r="EIY743"/>
      <c r="EIZ743"/>
      <c r="EJA743"/>
      <c r="EJB743"/>
      <c r="EJC743"/>
      <c r="EJD743"/>
      <c r="EJE743"/>
      <c r="EJF743"/>
      <c r="EJG743"/>
      <c r="EJH743"/>
      <c r="EJI743"/>
      <c r="EJJ743"/>
      <c r="EJK743"/>
      <c r="EJL743"/>
      <c r="EJM743"/>
      <c r="EJN743"/>
      <c r="EJO743"/>
      <c r="EJP743"/>
      <c r="EJQ743"/>
      <c r="EJR743"/>
      <c r="EJS743"/>
      <c r="EJT743"/>
      <c r="EJU743"/>
      <c r="EJV743"/>
      <c r="EJW743"/>
      <c r="EJX743"/>
      <c r="EJY743"/>
      <c r="EJZ743"/>
      <c r="EKA743"/>
      <c r="EKB743"/>
      <c r="EKC743"/>
      <c r="EKD743"/>
      <c r="EKE743"/>
      <c r="EKF743"/>
      <c r="EKG743"/>
      <c r="EKH743"/>
      <c r="EKI743"/>
      <c r="EKJ743"/>
      <c r="EKK743"/>
      <c r="EKL743"/>
      <c r="EKM743"/>
      <c r="EKN743"/>
      <c r="EKO743"/>
      <c r="EKP743"/>
      <c r="EKQ743"/>
      <c r="EKR743"/>
      <c r="EKS743"/>
      <c r="EKT743"/>
      <c r="EKU743"/>
      <c r="EKV743"/>
      <c r="EKW743"/>
      <c r="EKX743"/>
      <c r="EKY743"/>
      <c r="EKZ743"/>
      <c r="ELA743"/>
      <c r="ELB743"/>
      <c r="ELC743"/>
      <c r="ELD743"/>
      <c r="ELE743"/>
      <c r="ELF743"/>
      <c r="ELG743"/>
      <c r="ELH743"/>
      <c r="ELI743"/>
      <c r="ELJ743"/>
      <c r="ELK743"/>
      <c r="ELL743"/>
      <c r="ELM743"/>
      <c r="ELN743"/>
      <c r="ELO743"/>
      <c r="ELP743"/>
      <c r="ELQ743"/>
      <c r="ELR743"/>
      <c r="ELS743"/>
      <c r="ELT743"/>
      <c r="ELU743"/>
      <c r="ELV743"/>
      <c r="ELW743"/>
      <c r="ELX743"/>
      <c r="ELY743"/>
      <c r="ELZ743"/>
      <c r="EMA743"/>
      <c r="EMB743"/>
      <c r="EMC743"/>
      <c r="EMD743"/>
      <c r="EME743"/>
      <c r="EMF743"/>
      <c r="EMG743"/>
      <c r="EMH743"/>
      <c r="EMI743"/>
      <c r="EMJ743"/>
      <c r="EMK743"/>
      <c r="EML743"/>
      <c r="EMM743"/>
      <c r="EMN743"/>
      <c r="EMO743"/>
      <c r="EMP743"/>
      <c r="EMQ743"/>
      <c r="EMR743"/>
      <c r="EMS743"/>
      <c r="EMT743"/>
      <c r="EMU743"/>
      <c r="EMV743"/>
      <c r="EMW743"/>
      <c r="EMX743"/>
      <c r="EMY743"/>
      <c r="EMZ743"/>
      <c r="ENA743"/>
      <c r="ENB743"/>
      <c r="ENC743"/>
      <c r="END743"/>
      <c r="ENE743"/>
      <c r="ENF743"/>
      <c r="ENG743"/>
      <c r="ENH743"/>
      <c r="ENI743"/>
      <c r="ENJ743"/>
      <c r="ENK743"/>
      <c r="ENL743"/>
      <c r="ENM743"/>
      <c r="ENN743"/>
      <c r="ENO743"/>
      <c r="ENP743"/>
      <c r="ENQ743"/>
      <c r="ENR743"/>
      <c r="ENS743"/>
      <c r="ENT743"/>
      <c r="ENU743"/>
      <c r="ENV743"/>
      <c r="ENW743"/>
      <c r="ENX743"/>
      <c r="ENY743"/>
      <c r="ENZ743"/>
      <c r="EOA743"/>
      <c r="EOB743"/>
      <c r="EOC743"/>
      <c r="EOD743"/>
      <c r="EOE743"/>
      <c r="EOF743"/>
      <c r="EOG743"/>
      <c r="EOH743"/>
      <c r="EOI743"/>
      <c r="EOJ743"/>
      <c r="EOK743"/>
      <c r="EOL743"/>
      <c r="EOM743"/>
      <c r="EON743"/>
      <c r="EOO743"/>
      <c r="EOP743"/>
      <c r="EOQ743"/>
      <c r="EOR743"/>
      <c r="EOS743"/>
      <c r="EOT743"/>
      <c r="EOU743"/>
      <c r="EOV743"/>
      <c r="EOW743"/>
      <c r="EOX743"/>
      <c r="EOY743"/>
      <c r="EOZ743"/>
      <c r="EPA743"/>
      <c r="EPB743"/>
      <c r="EPC743"/>
      <c r="EPD743"/>
      <c r="EPE743"/>
      <c r="EPF743"/>
      <c r="EPG743"/>
      <c r="EPH743"/>
      <c r="EPI743"/>
      <c r="EPJ743"/>
      <c r="EPK743"/>
      <c r="EPL743"/>
      <c r="EPM743"/>
      <c r="EPN743"/>
      <c r="EPO743"/>
      <c r="EPP743"/>
      <c r="EPQ743"/>
      <c r="EPR743"/>
      <c r="EPS743"/>
      <c r="EPT743"/>
      <c r="EPU743"/>
      <c r="EPV743"/>
      <c r="EPW743"/>
      <c r="EPX743"/>
      <c r="EPY743"/>
      <c r="EPZ743"/>
      <c r="EQA743"/>
      <c r="EQB743"/>
      <c r="EQC743"/>
      <c r="EQD743"/>
      <c r="EQE743"/>
      <c r="EQF743"/>
      <c r="EQG743"/>
      <c r="EQH743"/>
      <c r="EQI743"/>
      <c r="EQJ743"/>
      <c r="EQK743"/>
      <c r="EQL743"/>
      <c r="EQM743"/>
      <c r="EQN743"/>
      <c r="EQO743"/>
      <c r="EQP743"/>
      <c r="EQQ743"/>
      <c r="EQR743"/>
      <c r="EQS743"/>
      <c r="EQT743"/>
      <c r="EQU743"/>
      <c r="EQV743"/>
      <c r="EQW743"/>
      <c r="EQX743"/>
      <c r="EQY743"/>
      <c r="EQZ743"/>
      <c r="ERA743"/>
      <c r="ERB743"/>
      <c r="ERC743"/>
      <c r="ERD743"/>
      <c r="ERE743"/>
      <c r="ERF743"/>
      <c r="ERG743"/>
      <c r="ERH743"/>
      <c r="ERI743"/>
      <c r="ERJ743"/>
      <c r="ERK743"/>
      <c r="ERL743"/>
      <c r="ERM743"/>
      <c r="ERN743"/>
      <c r="ERO743"/>
      <c r="ERP743"/>
      <c r="ERQ743"/>
      <c r="ERR743"/>
      <c r="ERS743"/>
      <c r="ERT743"/>
      <c r="ERU743"/>
      <c r="ERV743"/>
      <c r="ERW743"/>
      <c r="ERX743"/>
      <c r="ERY743"/>
      <c r="ERZ743"/>
      <c r="ESA743"/>
      <c r="ESB743"/>
      <c r="ESC743"/>
      <c r="ESD743"/>
      <c r="ESE743"/>
      <c r="ESF743"/>
      <c r="ESG743"/>
      <c r="ESH743"/>
      <c r="ESI743"/>
      <c r="ESJ743"/>
      <c r="ESK743"/>
      <c r="ESL743"/>
      <c r="ESM743"/>
      <c r="ESN743"/>
      <c r="ESO743"/>
      <c r="ESP743"/>
      <c r="ESQ743"/>
      <c r="ESR743"/>
      <c r="ESS743"/>
      <c r="EST743"/>
      <c r="ESU743"/>
      <c r="ESV743"/>
      <c r="ESW743"/>
      <c r="ESX743"/>
      <c r="ESY743"/>
      <c r="ESZ743"/>
      <c r="ETA743"/>
      <c r="ETB743"/>
      <c r="ETC743"/>
      <c r="ETD743"/>
      <c r="ETE743"/>
      <c r="ETF743"/>
      <c r="ETG743"/>
      <c r="ETH743"/>
      <c r="ETI743"/>
      <c r="ETJ743"/>
      <c r="ETK743"/>
      <c r="ETL743"/>
      <c r="ETM743"/>
      <c r="ETN743"/>
      <c r="ETO743"/>
      <c r="ETP743"/>
      <c r="ETQ743"/>
      <c r="ETR743"/>
      <c r="ETS743"/>
      <c r="ETT743"/>
      <c r="ETU743"/>
      <c r="ETV743"/>
      <c r="ETW743"/>
      <c r="ETX743"/>
      <c r="ETY743"/>
      <c r="ETZ743"/>
      <c r="EUA743"/>
      <c r="EUB743"/>
      <c r="EUC743"/>
      <c r="EUD743"/>
      <c r="EUE743"/>
      <c r="EUF743"/>
      <c r="EUG743"/>
      <c r="EUH743"/>
      <c r="EUI743"/>
      <c r="EUJ743"/>
      <c r="EUK743"/>
      <c r="EUL743"/>
      <c r="EUM743"/>
      <c r="EUN743"/>
      <c r="EUO743"/>
      <c r="EUP743"/>
      <c r="EUQ743"/>
      <c r="EUR743"/>
      <c r="EUS743"/>
      <c r="EUT743"/>
      <c r="EUU743"/>
      <c r="EUV743"/>
      <c r="EUW743"/>
      <c r="EUX743"/>
      <c r="EUY743"/>
      <c r="EUZ743"/>
      <c r="EVA743"/>
      <c r="EVB743"/>
      <c r="EVC743"/>
      <c r="EVD743"/>
      <c r="EVE743"/>
      <c r="EVF743"/>
      <c r="EVG743"/>
      <c r="EVH743"/>
      <c r="EVI743"/>
      <c r="EVJ743"/>
      <c r="EVK743"/>
      <c r="EVL743"/>
      <c r="EVM743"/>
      <c r="EVN743"/>
      <c r="EVO743"/>
      <c r="EVP743"/>
      <c r="EVQ743"/>
      <c r="EVR743"/>
      <c r="EVS743"/>
      <c r="EVT743"/>
      <c r="EVU743"/>
      <c r="EVV743"/>
      <c r="EVW743"/>
      <c r="EVX743"/>
      <c r="EVY743"/>
      <c r="EVZ743"/>
      <c r="EWA743"/>
      <c r="EWB743"/>
      <c r="EWC743"/>
      <c r="EWD743"/>
      <c r="EWE743"/>
      <c r="EWF743"/>
      <c r="EWG743"/>
      <c r="EWH743"/>
      <c r="EWI743"/>
      <c r="EWJ743"/>
      <c r="EWK743"/>
      <c r="EWL743"/>
      <c r="EWM743"/>
      <c r="EWN743"/>
      <c r="EWO743"/>
      <c r="EWP743"/>
      <c r="EWQ743"/>
      <c r="EWR743"/>
      <c r="EWS743"/>
      <c r="EWT743"/>
      <c r="EWU743"/>
      <c r="EWV743"/>
      <c r="EWW743"/>
      <c r="EWX743"/>
      <c r="EWY743"/>
      <c r="EWZ743"/>
      <c r="EXA743"/>
      <c r="EXB743"/>
      <c r="EXC743"/>
      <c r="EXD743"/>
      <c r="EXE743"/>
      <c r="EXF743"/>
      <c r="EXG743"/>
      <c r="EXH743"/>
      <c r="EXI743"/>
      <c r="EXJ743"/>
      <c r="EXK743"/>
      <c r="EXL743"/>
      <c r="EXM743"/>
      <c r="EXN743"/>
      <c r="EXO743"/>
      <c r="EXP743"/>
      <c r="EXQ743"/>
      <c r="EXR743"/>
      <c r="EXS743"/>
      <c r="EXT743"/>
      <c r="EXU743"/>
      <c r="EXV743"/>
      <c r="EXW743"/>
      <c r="EXX743"/>
      <c r="EXY743"/>
      <c r="EXZ743"/>
      <c r="EYA743"/>
      <c r="EYB743"/>
      <c r="EYC743"/>
      <c r="EYD743"/>
      <c r="EYE743"/>
      <c r="EYF743"/>
      <c r="EYG743"/>
      <c r="EYH743"/>
      <c r="EYI743"/>
      <c r="EYJ743"/>
      <c r="EYK743"/>
      <c r="EYL743"/>
      <c r="EYM743"/>
      <c r="EYN743"/>
      <c r="EYO743"/>
      <c r="EYP743"/>
      <c r="EYQ743"/>
      <c r="EYR743"/>
      <c r="EYS743"/>
      <c r="EYT743"/>
      <c r="EYU743"/>
      <c r="EYV743"/>
      <c r="EYW743"/>
      <c r="EYX743"/>
      <c r="EYY743"/>
      <c r="EYZ743"/>
      <c r="EZA743"/>
      <c r="EZB743"/>
      <c r="EZC743"/>
      <c r="EZD743"/>
      <c r="EZE743"/>
      <c r="EZF743"/>
      <c r="EZG743"/>
      <c r="EZH743"/>
      <c r="EZI743"/>
      <c r="EZJ743"/>
      <c r="EZK743"/>
      <c r="EZL743"/>
      <c r="EZM743"/>
      <c r="EZN743"/>
      <c r="EZO743"/>
      <c r="EZP743"/>
      <c r="EZQ743"/>
      <c r="EZR743"/>
      <c r="EZS743"/>
      <c r="EZT743"/>
      <c r="EZU743"/>
      <c r="EZV743"/>
      <c r="EZW743"/>
      <c r="EZX743"/>
      <c r="EZY743"/>
      <c r="EZZ743"/>
      <c r="FAA743"/>
      <c r="FAB743"/>
      <c r="FAC743"/>
      <c r="FAD743"/>
      <c r="FAE743"/>
      <c r="FAF743"/>
      <c r="FAG743"/>
      <c r="FAH743"/>
      <c r="FAI743"/>
      <c r="FAJ743"/>
      <c r="FAK743"/>
      <c r="FAL743"/>
      <c r="FAM743"/>
      <c r="FAN743"/>
      <c r="FAO743"/>
      <c r="FAP743"/>
      <c r="FAQ743"/>
      <c r="FAR743"/>
      <c r="FAS743"/>
      <c r="FAT743"/>
      <c r="FAU743"/>
      <c r="FAV743"/>
      <c r="FAW743"/>
      <c r="FAX743"/>
      <c r="FAY743"/>
      <c r="FAZ743"/>
      <c r="FBA743"/>
      <c r="FBB743"/>
      <c r="FBC743"/>
      <c r="FBD743"/>
      <c r="FBE743"/>
      <c r="FBF743"/>
      <c r="FBG743"/>
      <c r="FBH743"/>
      <c r="FBI743"/>
      <c r="FBJ743"/>
      <c r="FBK743"/>
      <c r="FBL743"/>
      <c r="FBM743"/>
      <c r="FBN743"/>
      <c r="FBO743"/>
      <c r="FBP743"/>
      <c r="FBQ743"/>
      <c r="FBR743"/>
      <c r="FBS743"/>
      <c r="FBT743"/>
      <c r="FBU743"/>
      <c r="FBV743"/>
      <c r="FBW743"/>
      <c r="FBX743"/>
      <c r="FBY743"/>
      <c r="FBZ743"/>
      <c r="FCA743"/>
      <c r="FCB743"/>
      <c r="FCC743"/>
      <c r="FCD743"/>
      <c r="FCE743"/>
      <c r="FCF743"/>
      <c r="FCG743"/>
      <c r="FCH743"/>
      <c r="FCI743"/>
      <c r="FCJ743"/>
      <c r="FCK743"/>
      <c r="FCL743"/>
      <c r="FCM743"/>
      <c r="FCN743"/>
      <c r="FCO743"/>
      <c r="FCP743"/>
      <c r="FCQ743"/>
      <c r="FCR743"/>
      <c r="FCS743"/>
      <c r="FCT743"/>
      <c r="FCU743"/>
      <c r="FCV743"/>
      <c r="FCW743"/>
      <c r="FCX743"/>
      <c r="FCY743"/>
      <c r="FCZ743"/>
      <c r="FDA743"/>
      <c r="FDB743"/>
      <c r="FDC743"/>
      <c r="FDD743"/>
      <c r="FDE743"/>
      <c r="FDF743"/>
      <c r="FDG743"/>
      <c r="FDH743"/>
      <c r="FDI743"/>
      <c r="FDJ743"/>
      <c r="FDK743"/>
      <c r="FDL743"/>
      <c r="FDM743"/>
      <c r="FDN743"/>
      <c r="FDO743"/>
      <c r="FDP743"/>
      <c r="FDQ743"/>
      <c r="FDR743"/>
      <c r="FDS743"/>
      <c r="FDT743"/>
      <c r="FDU743"/>
      <c r="FDV743"/>
      <c r="FDW743"/>
      <c r="FDX743"/>
      <c r="FDY743"/>
      <c r="FDZ743"/>
      <c r="FEA743"/>
      <c r="FEB743"/>
      <c r="FEC743"/>
      <c r="FED743"/>
      <c r="FEE743"/>
      <c r="FEF743"/>
      <c r="FEG743"/>
      <c r="FEH743"/>
      <c r="FEI743"/>
      <c r="FEJ743"/>
      <c r="FEK743"/>
      <c r="FEL743"/>
      <c r="FEM743"/>
      <c r="FEN743"/>
      <c r="FEO743"/>
      <c r="FEP743"/>
      <c r="FEQ743"/>
      <c r="FER743"/>
      <c r="FES743"/>
      <c r="FET743"/>
      <c r="FEU743"/>
      <c r="FEV743"/>
      <c r="FEW743"/>
      <c r="FEX743"/>
      <c r="FEY743"/>
      <c r="FEZ743"/>
      <c r="FFA743"/>
      <c r="FFB743"/>
      <c r="FFC743"/>
      <c r="FFD743"/>
      <c r="FFE743"/>
      <c r="FFF743"/>
      <c r="FFG743"/>
      <c r="FFH743"/>
      <c r="FFI743"/>
      <c r="FFJ743"/>
      <c r="FFK743"/>
      <c r="FFL743"/>
      <c r="FFM743"/>
      <c r="FFN743"/>
      <c r="FFO743"/>
      <c r="FFP743"/>
      <c r="FFQ743"/>
      <c r="FFR743"/>
      <c r="FFS743"/>
      <c r="FFT743"/>
      <c r="FFU743"/>
      <c r="FFV743"/>
      <c r="FFW743"/>
      <c r="FFX743"/>
      <c r="FFY743"/>
      <c r="FFZ743"/>
      <c r="FGA743"/>
      <c r="FGB743"/>
      <c r="FGC743"/>
      <c r="FGD743"/>
      <c r="FGE743"/>
      <c r="FGF743"/>
      <c r="FGG743"/>
      <c r="FGH743"/>
      <c r="FGI743"/>
      <c r="FGJ743"/>
      <c r="FGK743"/>
      <c r="FGL743"/>
      <c r="FGM743"/>
      <c r="FGN743"/>
      <c r="FGO743"/>
      <c r="FGP743"/>
      <c r="FGQ743"/>
      <c r="FGR743"/>
      <c r="FGS743"/>
      <c r="FGT743"/>
      <c r="FGU743"/>
      <c r="FGV743"/>
      <c r="FGW743"/>
      <c r="FGX743"/>
      <c r="FGY743"/>
      <c r="FGZ743"/>
      <c r="FHA743"/>
      <c r="FHB743"/>
      <c r="FHC743"/>
      <c r="FHD743"/>
      <c r="FHE743"/>
      <c r="FHF743"/>
      <c r="FHG743"/>
      <c r="FHH743"/>
      <c r="FHI743"/>
      <c r="FHJ743"/>
      <c r="FHK743"/>
      <c r="FHL743"/>
      <c r="FHM743"/>
      <c r="FHN743"/>
      <c r="FHO743"/>
      <c r="FHP743"/>
      <c r="FHQ743"/>
      <c r="FHR743"/>
      <c r="FHS743"/>
      <c r="FHT743"/>
      <c r="FHU743"/>
      <c r="FHV743"/>
      <c r="FHW743"/>
      <c r="FHX743"/>
      <c r="FHY743"/>
      <c r="FHZ743"/>
      <c r="FIA743"/>
      <c r="FIB743"/>
      <c r="FIC743"/>
      <c r="FID743"/>
      <c r="FIE743"/>
      <c r="FIF743"/>
      <c r="FIG743"/>
      <c r="FIH743"/>
      <c r="FII743"/>
      <c r="FIJ743"/>
      <c r="FIK743"/>
      <c r="FIL743"/>
      <c r="FIM743"/>
      <c r="FIN743"/>
      <c r="FIO743"/>
      <c r="FIP743"/>
      <c r="FIQ743"/>
      <c r="FIR743"/>
      <c r="FIS743"/>
      <c r="FIT743"/>
      <c r="FIU743"/>
      <c r="FIV743"/>
      <c r="FIW743"/>
      <c r="FIX743"/>
      <c r="FIY743"/>
      <c r="FIZ743"/>
      <c r="FJA743"/>
      <c r="FJB743"/>
      <c r="FJC743"/>
      <c r="FJD743"/>
      <c r="FJE743"/>
      <c r="FJF743"/>
      <c r="FJG743"/>
      <c r="FJH743"/>
      <c r="FJI743"/>
      <c r="FJJ743"/>
      <c r="FJK743"/>
      <c r="FJL743"/>
      <c r="FJM743"/>
      <c r="FJN743"/>
      <c r="FJO743"/>
      <c r="FJP743"/>
      <c r="FJQ743"/>
      <c r="FJR743"/>
      <c r="FJS743"/>
      <c r="FJT743"/>
      <c r="FJU743"/>
      <c r="FJV743"/>
      <c r="FJW743"/>
      <c r="FJX743"/>
      <c r="FJY743"/>
      <c r="FJZ743"/>
      <c r="FKA743"/>
      <c r="FKB743"/>
      <c r="FKC743"/>
      <c r="FKD743"/>
      <c r="FKE743"/>
      <c r="FKF743"/>
      <c r="FKG743"/>
      <c r="FKH743"/>
      <c r="FKI743"/>
      <c r="FKJ743"/>
      <c r="FKK743"/>
      <c r="FKL743"/>
      <c r="FKM743"/>
      <c r="FKN743"/>
      <c r="FKO743"/>
      <c r="FKP743"/>
      <c r="FKQ743"/>
      <c r="FKR743"/>
      <c r="FKS743"/>
      <c r="FKT743"/>
      <c r="FKU743"/>
      <c r="FKV743"/>
      <c r="FKW743"/>
      <c r="FKX743"/>
      <c r="FKY743"/>
      <c r="FKZ743"/>
      <c r="FLA743"/>
      <c r="FLB743"/>
      <c r="FLC743"/>
      <c r="FLD743"/>
      <c r="FLE743"/>
      <c r="FLF743"/>
      <c r="FLG743"/>
      <c r="FLH743"/>
      <c r="FLI743"/>
      <c r="FLJ743"/>
      <c r="FLK743"/>
      <c r="FLL743"/>
      <c r="FLM743"/>
      <c r="FLN743"/>
      <c r="FLO743"/>
      <c r="FLP743"/>
      <c r="FLQ743"/>
      <c r="FLR743"/>
      <c r="FLS743"/>
      <c r="FLT743"/>
      <c r="FLU743"/>
      <c r="FLV743"/>
      <c r="FLW743"/>
      <c r="FLX743"/>
      <c r="FLY743"/>
      <c r="FLZ743"/>
      <c r="FMA743"/>
      <c r="FMB743"/>
      <c r="FMC743"/>
      <c r="FMD743"/>
      <c r="FME743"/>
      <c r="FMF743"/>
      <c r="FMG743"/>
      <c r="FMH743"/>
      <c r="FMI743"/>
      <c r="FMJ743"/>
      <c r="FMK743"/>
      <c r="FML743"/>
      <c r="FMM743"/>
      <c r="FMN743"/>
      <c r="FMO743"/>
      <c r="FMP743"/>
      <c r="FMQ743"/>
      <c r="FMR743"/>
      <c r="FMS743"/>
      <c r="FMT743"/>
      <c r="FMU743"/>
      <c r="FMV743"/>
      <c r="FMW743"/>
      <c r="FMX743"/>
      <c r="FMY743"/>
      <c r="FMZ743"/>
      <c r="FNA743"/>
      <c r="FNB743"/>
      <c r="FNC743"/>
      <c r="FND743"/>
      <c r="FNE743"/>
      <c r="FNF743"/>
      <c r="FNG743"/>
      <c r="FNH743"/>
      <c r="FNI743"/>
      <c r="FNJ743"/>
      <c r="FNK743"/>
      <c r="FNL743"/>
      <c r="FNM743"/>
      <c r="FNN743"/>
      <c r="FNO743"/>
      <c r="FNP743"/>
      <c r="FNQ743"/>
      <c r="FNR743"/>
      <c r="FNS743"/>
      <c r="FNT743"/>
      <c r="FNU743"/>
      <c r="FNV743"/>
      <c r="FNW743"/>
      <c r="FNX743"/>
      <c r="FNY743"/>
      <c r="FNZ743"/>
      <c r="FOA743"/>
      <c r="FOB743"/>
      <c r="FOC743"/>
      <c r="FOD743"/>
      <c r="FOE743"/>
      <c r="FOF743"/>
      <c r="FOG743"/>
      <c r="FOH743"/>
      <c r="FOI743"/>
      <c r="FOJ743"/>
      <c r="FOK743"/>
      <c r="FOL743"/>
      <c r="FOM743"/>
      <c r="FON743"/>
      <c r="FOO743"/>
      <c r="FOP743"/>
      <c r="FOQ743"/>
      <c r="FOR743"/>
      <c r="FOS743"/>
      <c r="FOT743"/>
      <c r="FOU743"/>
      <c r="FOV743"/>
      <c r="FOW743"/>
      <c r="FOX743"/>
      <c r="FOY743"/>
      <c r="FOZ743"/>
      <c r="FPA743"/>
      <c r="FPB743"/>
      <c r="FPC743"/>
      <c r="FPD743"/>
      <c r="FPE743"/>
      <c r="FPF743"/>
      <c r="FPG743"/>
      <c r="FPH743"/>
      <c r="FPI743"/>
      <c r="FPJ743"/>
      <c r="FPK743"/>
      <c r="FPL743"/>
      <c r="FPM743"/>
      <c r="FPN743"/>
      <c r="FPO743"/>
      <c r="FPP743"/>
      <c r="FPQ743"/>
      <c r="FPR743"/>
      <c r="FPS743"/>
      <c r="FPT743"/>
      <c r="FPU743"/>
      <c r="FPV743"/>
      <c r="FPW743"/>
      <c r="FPX743"/>
      <c r="FPY743"/>
      <c r="FPZ743"/>
      <c r="FQA743"/>
      <c r="FQB743"/>
      <c r="FQC743"/>
      <c r="FQD743"/>
      <c r="FQE743"/>
      <c r="FQF743"/>
      <c r="FQG743"/>
      <c r="FQH743"/>
      <c r="FQI743"/>
      <c r="FQJ743"/>
      <c r="FQK743"/>
      <c r="FQL743"/>
      <c r="FQM743"/>
      <c r="FQN743"/>
      <c r="FQO743"/>
      <c r="FQP743"/>
      <c r="FQQ743"/>
      <c r="FQR743"/>
      <c r="FQS743"/>
      <c r="FQT743"/>
      <c r="FQU743"/>
      <c r="FQV743"/>
      <c r="FQW743"/>
      <c r="FQX743"/>
      <c r="FQY743"/>
      <c r="FQZ743"/>
      <c r="FRA743"/>
      <c r="FRB743"/>
      <c r="FRC743"/>
      <c r="FRD743"/>
      <c r="FRE743"/>
      <c r="FRF743"/>
      <c r="FRG743"/>
      <c r="FRH743"/>
      <c r="FRI743"/>
      <c r="FRJ743"/>
      <c r="FRK743"/>
      <c r="FRL743"/>
      <c r="FRM743"/>
      <c r="FRN743"/>
      <c r="FRO743"/>
      <c r="FRP743"/>
      <c r="FRQ743"/>
      <c r="FRR743"/>
      <c r="FRS743"/>
      <c r="FRT743"/>
      <c r="FRU743"/>
      <c r="FRV743"/>
      <c r="FRW743"/>
      <c r="FRX743"/>
      <c r="FRY743"/>
      <c r="FRZ743"/>
      <c r="FSA743"/>
      <c r="FSB743"/>
      <c r="FSC743"/>
      <c r="FSD743"/>
      <c r="FSE743"/>
      <c r="FSF743"/>
      <c r="FSG743"/>
      <c r="FSH743"/>
      <c r="FSI743"/>
      <c r="FSJ743"/>
      <c r="FSK743"/>
      <c r="FSL743"/>
      <c r="FSM743"/>
      <c r="FSN743"/>
      <c r="FSO743"/>
      <c r="FSP743"/>
      <c r="FSQ743"/>
      <c r="FSR743"/>
      <c r="FSS743"/>
      <c r="FST743"/>
      <c r="FSU743"/>
      <c r="FSV743"/>
      <c r="FSW743"/>
      <c r="FSX743"/>
      <c r="FSY743"/>
      <c r="FSZ743"/>
      <c r="FTA743"/>
      <c r="FTB743"/>
      <c r="FTC743"/>
      <c r="FTD743"/>
      <c r="FTE743"/>
      <c r="FTF743"/>
      <c r="FTG743"/>
      <c r="FTH743"/>
      <c r="FTI743"/>
      <c r="FTJ743"/>
      <c r="FTK743"/>
      <c r="FTL743"/>
      <c r="FTM743"/>
      <c r="FTN743"/>
      <c r="FTO743"/>
      <c r="FTP743"/>
      <c r="FTQ743"/>
      <c r="FTR743"/>
      <c r="FTS743"/>
      <c r="FTT743"/>
      <c r="FTU743"/>
      <c r="FTV743"/>
      <c r="FTW743"/>
      <c r="FTX743"/>
      <c r="FTY743"/>
      <c r="FTZ743"/>
      <c r="FUA743"/>
      <c r="FUB743"/>
      <c r="FUC743"/>
      <c r="FUD743"/>
      <c r="FUE743"/>
      <c r="FUF743"/>
      <c r="FUG743"/>
      <c r="FUH743"/>
      <c r="FUI743"/>
      <c r="FUJ743"/>
      <c r="FUK743"/>
      <c r="FUL743"/>
      <c r="FUM743"/>
      <c r="FUN743"/>
      <c r="FUO743"/>
      <c r="FUP743"/>
      <c r="FUQ743"/>
      <c r="FUR743"/>
      <c r="FUS743"/>
      <c r="FUT743"/>
      <c r="FUU743"/>
      <c r="FUV743"/>
      <c r="FUW743"/>
      <c r="FUX743"/>
      <c r="FUY743"/>
      <c r="FUZ743"/>
      <c r="FVA743"/>
      <c r="FVB743"/>
      <c r="FVC743"/>
      <c r="FVD743"/>
      <c r="FVE743"/>
      <c r="FVF743"/>
      <c r="FVG743"/>
      <c r="FVH743"/>
      <c r="FVI743"/>
      <c r="FVJ743"/>
      <c r="FVK743"/>
      <c r="FVL743"/>
      <c r="FVM743"/>
      <c r="FVN743"/>
      <c r="FVO743"/>
      <c r="FVP743"/>
      <c r="FVQ743"/>
      <c r="FVR743"/>
      <c r="FVS743"/>
      <c r="FVT743"/>
      <c r="FVU743"/>
      <c r="FVV743"/>
      <c r="FVW743"/>
      <c r="FVX743"/>
      <c r="FVY743"/>
      <c r="FVZ743"/>
      <c r="FWA743"/>
      <c r="FWB743"/>
      <c r="FWC743"/>
      <c r="FWD743"/>
      <c r="FWE743"/>
      <c r="FWF743"/>
      <c r="FWG743"/>
      <c r="FWH743"/>
      <c r="FWI743"/>
      <c r="FWJ743"/>
      <c r="FWK743"/>
      <c r="FWL743"/>
      <c r="FWM743"/>
      <c r="FWN743"/>
      <c r="FWO743"/>
      <c r="FWP743"/>
      <c r="FWQ743"/>
      <c r="FWR743"/>
      <c r="FWS743"/>
      <c r="FWT743"/>
      <c r="FWU743"/>
      <c r="FWV743"/>
      <c r="FWW743"/>
      <c r="FWX743"/>
      <c r="FWY743"/>
      <c r="FWZ743"/>
      <c r="FXA743"/>
      <c r="FXB743"/>
      <c r="FXC743"/>
      <c r="FXD743"/>
      <c r="FXE743"/>
      <c r="FXF743"/>
      <c r="FXG743"/>
      <c r="FXH743"/>
      <c r="FXI743"/>
      <c r="FXJ743"/>
      <c r="FXK743"/>
      <c r="FXL743"/>
      <c r="FXM743"/>
      <c r="FXN743"/>
      <c r="FXO743"/>
      <c r="FXP743"/>
      <c r="FXQ743"/>
      <c r="FXR743"/>
      <c r="FXS743"/>
      <c r="FXT743"/>
      <c r="FXU743"/>
      <c r="FXV743"/>
      <c r="FXW743"/>
      <c r="FXX743"/>
      <c r="FXY743"/>
      <c r="FXZ743"/>
      <c r="FYA743"/>
      <c r="FYB743"/>
      <c r="FYC743"/>
      <c r="FYD743"/>
      <c r="FYE743"/>
      <c r="FYF743"/>
      <c r="FYG743"/>
      <c r="FYH743"/>
      <c r="FYI743"/>
      <c r="FYJ743"/>
      <c r="FYK743"/>
      <c r="FYL743"/>
      <c r="FYM743"/>
      <c r="FYN743"/>
      <c r="FYO743"/>
      <c r="FYP743"/>
      <c r="FYQ743"/>
      <c r="FYR743"/>
      <c r="FYS743"/>
      <c r="FYT743"/>
      <c r="FYU743"/>
      <c r="FYV743"/>
      <c r="FYW743"/>
      <c r="FYX743"/>
      <c r="FYY743"/>
      <c r="FYZ743"/>
      <c r="FZA743"/>
      <c r="FZB743"/>
      <c r="FZC743"/>
      <c r="FZD743"/>
      <c r="FZE743"/>
      <c r="FZF743"/>
      <c r="FZG743"/>
      <c r="FZH743"/>
      <c r="FZI743"/>
      <c r="FZJ743"/>
      <c r="FZK743"/>
      <c r="FZL743"/>
      <c r="FZM743"/>
      <c r="FZN743"/>
      <c r="FZO743"/>
      <c r="FZP743"/>
      <c r="FZQ743"/>
      <c r="FZR743"/>
      <c r="FZS743"/>
      <c r="FZT743"/>
      <c r="FZU743"/>
      <c r="FZV743"/>
      <c r="FZW743"/>
      <c r="FZX743"/>
      <c r="FZY743"/>
      <c r="FZZ743"/>
      <c r="GAA743"/>
      <c r="GAB743"/>
      <c r="GAC743"/>
      <c r="GAD743"/>
      <c r="GAE743"/>
      <c r="GAF743"/>
      <c r="GAG743"/>
      <c r="GAH743"/>
      <c r="GAI743"/>
      <c r="GAJ743"/>
      <c r="GAK743"/>
      <c r="GAL743"/>
      <c r="GAM743"/>
      <c r="GAN743"/>
      <c r="GAO743"/>
      <c r="GAP743"/>
      <c r="GAQ743"/>
      <c r="GAR743"/>
      <c r="GAS743"/>
      <c r="GAT743"/>
      <c r="GAU743"/>
      <c r="GAV743"/>
      <c r="GAW743"/>
      <c r="GAX743"/>
      <c r="GAY743"/>
      <c r="GAZ743"/>
      <c r="GBA743"/>
      <c r="GBB743"/>
      <c r="GBC743"/>
      <c r="GBD743"/>
      <c r="GBE743"/>
      <c r="GBF743"/>
      <c r="GBG743"/>
      <c r="GBH743"/>
      <c r="GBI743"/>
      <c r="GBJ743"/>
      <c r="GBK743"/>
      <c r="GBL743"/>
      <c r="GBM743"/>
      <c r="GBN743"/>
      <c r="GBO743"/>
      <c r="GBP743"/>
      <c r="GBQ743"/>
      <c r="GBR743"/>
      <c r="GBS743"/>
      <c r="GBT743"/>
      <c r="GBU743"/>
      <c r="GBV743"/>
      <c r="GBW743"/>
      <c r="GBX743"/>
      <c r="GBY743"/>
      <c r="GBZ743"/>
      <c r="GCA743"/>
      <c r="GCB743"/>
      <c r="GCC743"/>
      <c r="GCD743"/>
      <c r="GCE743"/>
      <c r="GCF743"/>
      <c r="GCG743"/>
      <c r="GCH743"/>
      <c r="GCI743"/>
      <c r="GCJ743"/>
      <c r="GCK743"/>
      <c r="GCL743"/>
      <c r="GCM743"/>
      <c r="GCN743"/>
      <c r="GCO743"/>
      <c r="GCP743"/>
      <c r="GCQ743"/>
      <c r="GCR743"/>
      <c r="GCS743"/>
      <c r="GCT743"/>
      <c r="GCU743"/>
      <c r="GCV743"/>
      <c r="GCW743"/>
      <c r="GCX743"/>
      <c r="GCY743"/>
      <c r="GCZ743"/>
      <c r="GDA743"/>
      <c r="GDB743"/>
      <c r="GDC743"/>
      <c r="GDD743"/>
      <c r="GDE743"/>
      <c r="GDF743"/>
      <c r="GDG743"/>
      <c r="GDH743"/>
      <c r="GDI743"/>
      <c r="GDJ743"/>
      <c r="GDK743"/>
      <c r="GDL743"/>
      <c r="GDM743"/>
      <c r="GDN743"/>
      <c r="GDO743"/>
      <c r="GDP743"/>
      <c r="GDQ743"/>
      <c r="GDR743"/>
      <c r="GDS743"/>
      <c r="GDT743"/>
      <c r="GDU743"/>
      <c r="GDV743"/>
      <c r="GDW743"/>
      <c r="GDX743"/>
      <c r="GDY743"/>
      <c r="GDZ743"/>
      <c r="GEA743"/>
      <c r="GEB743"/>
      <c r="GEC743"/>
      <c r="GED743"/>
      <c r="GEE743"/>
      <c r="GEF743"/>
      <c r="GEG743"/>
      <c r="GEH743"/>
      <c r="GEI743"/>
      <c r="GEJ743"/>
      <c r="GEK743"/>
      <c r="GEL743"/>
      <c r="GEM743"/>
      <c r="GEN743"/>
      <c r="GEO743"/>
      <c r="GEP743"/>
      <c r="GEQ743"/>
      <c r="GER743"/>
      <c r="GES743"/>
      <c r="GET743"/>
      <c r="GEU743"/>
      <c r="GEV743"/>
      <c r="GEW743"/>
      <c r="GEX743"/>
      <c r="GEY743"/>
      <c r="GEZ743"/>
      <c r="GFA743"/>
      <c r="GFB743"/>
      <c r="GFC743"/>
      <c r="GFD743"/>
      <c r="GFE743"/>
      <c r="GFF743"/>
      <c r="GFG743"/>
      <c r="GFH743"/>
      <c r="GFI743"/>
      <c r="GFJ743"/>
      <c r="GFK743"/>
      <c r="GFL743"/>
      <c r="GFM743"/>
      <c r="GFN743"/>
      <c r="GFO743"/>
      <c r="GFP743"/>
      <c r="GFQ743"/>
      <c r="GFR743"/>
      <c r="GFS743"/>
      <c r="GFT743"/>
      <c r="GFU743"/>
      <c r="GFV743"/>
      <c r="GFW743"/>
      <c r="GFX743"/>
      <c r="GFY743"/>
      <c r="GFZ743"/>
      <c r="GGA743"/>
      <c r="GGB743"/>
      <c r="GGC743"/>
      <c r="GGD743"/>
      <c r="GGE743"/>
      <c r="GGF743"/>
      <c r="GGG743"/>
      <c r="GGH743"/>
      <c r="GGI743"/>
      <c r="GGJ743"/>
      <c r="GGK743"/>
      <c r="GGL743"/>
      <c r="GGM743"/>
      <c r="GGN743"/>
      <c r="GGO743"/>
      <c r="GGP743"/>
      <c r="GGQ743"/>
      <c r="GGR743"/>
      <c r="GGS743"/>
      <c r="GGT743"/>
      <c r="GGU743"/>
      <c r="GGV743"/>
      <c r="GGW743"/>
      <c r="GGX743"/>
      <c r="GGY743"/>
      <c r="GGZ743"/>
      <c r="GHA743"/>
      <c r="GHB743"/>
      <c r="GHC743"/>
      <c r="GHD743"/>
      <c r="GHE743"/>
      <c r="GHF743"/>
      <c r="GHG743"/>
      <c r="GHH743"/>
      <c r="GHI743"/>
      <c r="GHJ743"/>
      <c r="GHK743"/>
      <c r="GHL743"/>
      <c r="GHM743"/>
      <c r="GHN743"/>
      <c r="GHO743"/>
      <c r="GHP743"/>
      <c r="GHQ743"/>
      <c r="GHR743"/>
      <c r="GHS743"/>
      <c r="GHT743"/>
      <c r="GHU743"/>
      <c r="GHV743"/>
      <c r="GHW743"/>
      <c r="GHX743"/>
      <c r="GHY743"/>
      <c r="GHZ743"/>
      <c r="GIA743"/>
      <c r="GIB743"/>
      <c r="GIC743"/>
      <c r="GID743"/>
      <c r="GIE743"/>
      <c r="GIF743"/>
      <c r="GIG743"/>
      <c r="GIH743"/>
      <c r="GII743"/>
      <c r="GIJ743"/>
      <c r="GIK743"/>
      <c r="GIL743"/>
      <c r="GIM743"/>
      <c r="GIN743"/>
      <c r="GIO743"/>
      <c r="GIP743"/>
      <c r="GIQ743"/>
      <c r="GIR743"/>
      <c r="GIS743"/>
      <c r="GIT743"/>
      <c r="GIU743"/>
      <c r="GIV743"/>
      <c r="GIW743"/>
      <c r="GIX743"/>
      <c r="GIY743"/>
      <c r="GIZ743"/>
      <c r="GJA743"/>
      <c r="GJB743"/>
      <c r="GJC743"/>
      <c r="GJD743"/>
      <c r="GJE743"/>
      <c r="GJF743"/>
      <c r="GJG743"/>
      <c r="GJH743"/>
      <c r="GJI743"/>
      <c r="GJJ743"/>
      <c r="GJK743"/>
      <c r="GJL743"/>
      <c r="GJM743"/>
      <c r="GJN743"/>
      <c r="GJO743"/>
      <c r="GJP743"/>
      <c r="GJQ743"/>
      <c r="GJR743"/>
      <c r="GJS743"/>
      <c r="GJT743"/>
      <c r="GJU743"/>
      <c r="GJV743"/>
      <c r="GJW743"/>
      <c r="GJX743"/>
      <c r="GJY743"/>
      <c r="GJZ743"/>
      <c r="GKA743"/>
      <c r="GKB743"/>
      <c r="GKC743"/>
      <c r="GKD743"/>
      <c r="GKE743"/>
      <c r="GKF743"/>
      <c r="GKG743"/>
      <c r="GKH743"/>
      <c r="GKI743"/>
      <c r="GKJ743"/>
      <c r="GKK743"/>
      <c r="GKL743"/>
      <c r="GKM743"/>
      <c r="GKN743"/>
      <c r="GKO743"/>
      <c r="GKP743"/>
      <c r="GKQ743"/>
      <c r="GKR743"/>
      <c r="GKS743"/>
      <c r="GKT743"/>
      <c r="GKU743"/>
      <c r="GKV743"/>
      <c r="GKW743"/>
      <c r="GKX743"/>
      <c r="GKY743"/>
      <c r="GKZ743"/>
      <c r="GLA743"/>
      <c r="GLB743"/>
      <c r="GLC743"/>
      <c r="GLD743"/>
      <c r="GLE743"/>
      <c r="GLF743"/>
      <c r="GLG743"/>
      <c r="GLH743"/>
      <c r="GLI743"/>
      <c r="GLJ743"/>
      <c r="GLK743"/>
      <c r="GLL743"/>
      <c r="GLM743"/>
      <c r="GLN743"/>
      <c r="GLO743"/>
      <c r="GLP743"/>
      <c r="GLQ743"/>
      <c r="GLR743"/>
      <c r="GLS743"/>
      <c r="GLT743"/>
      <c r="GLU743"/>
      <c r="GLV743"/>
      <c r="GLW743"/>
      <c r="GLX743"/>
      <c r="GLY743"/>
      <c r="GLZ743"/>
      <c r="GMA743"/>
      <c r="GMB743"/>
      <c r="GMC743"/>
      <c r="GMD743"/>
      <c r="GME743"/>
      <c r="GMF743"/>
      <c r="GMG743"/>
      <c r="GMH743"/>
      <c r="GMI743"/>
      <c r="GMJ743"/>
      <c r="GMK743"/>
      <c r="GML743"/>
      <c r="GMM743"/>
      <c r="GMN743"/>
      <c r="GMO743"/>
      <c r="GMP743"/>
      <c r="GMQ743"/>
      <c r="GMR743"/>
      <c r="GMS743"/>
      <c r="GMT743"/>
      <c r="GMU743"/>
      <c r="GMV743"/>
      <c r="GMW743"/>
      <c r="GMX743"/>
      <c r="GMY743"/>
      <c r="GMZ743"/>
      <c r="GNA743"/>
      <c r="GNB743"/>
      <c r="GNC743"/>
      <c r="GND743"/>
      <c r="GNE743"/>
      <c r="GNF743"/>
      <c r="GNG743"/>
      <c r="GNH743"/>
      <c r="GNI743"/>
      <c r="GNJ743"/>
      <c r="GNK743"/>
      <c r="GNL743"/>
      <c r="GNM743"/>
      <c r="GNN743"/>
      <c r="GNO743"/>
      <c r="GNP743"/>
      <c r="GNQ743"/>
      <c r="GNR743"/>
      <c r="GNS743"/>
      <c r="GNT743"/>
      <c r="GNU743"/>
      <c r="GNV743"/>
      <c r="GNW743"/>
      <c r="GNX743"/>
      <c r="GNY743"/>
      <c r="GNZ743"/>
      <c r="GOA743"/>
      <c r="GOB743"/>
      <c r="GOC743"/>
      <c r="GOD743"/>
      <c r="GOE743"/>
      <c r="GOF743"/>
      <c r="GOG743"/>
      <c r="GOH743"/>
      <c r="GOI743"/>
      <c r="GOJ743"/>
      <c r="GOK743"/>
      <c r="GOL743"/>
      <c r="GOM743"/>
      <c r="GON743"/>
      <c r="GOO743"/>
      <c r="GOP743"/>
      <c r="GOQ743"/>
      <c r="GOR743"/>
      <c r="GOS743"/>
      <c r="GOT743"/>
      <c r="GOU743"/>
      <c r="GOV743"/>
      <c r="GOW743"/>
      <c r="GOX743"/>
      <c r="GOY743"/>
      <c r="GOZ743"/>
      <c r="GPA743"/>
      <c r="GPB743"/>
      <c r="GPC743"/>
      <c r="GPD743"/>
      <c r="GPE743"/>
      <c r="GPF743"/>
      <c r="GPG743"/>
      <c r="GPH743"/>
      <c r="GPI743"/>
      <c r="GPJ743"/>
      <c r="GPK743"/>
      <c r="GPL743"/>
      <c r="GPM743"/>
      <c r="GPN743"/>
      <c r="GPO743"/>
      <c r="GPP743"/>
      <c r="GPQ743"/>
      <c r="GPR743"/>
      <c r="GPS743"/>
      <c r="GPT743"/>
      <c r="GPU743"/>
      <c r="GPV743"/>
      <c r="GPW743"/>
      <c r="GPX743"/>
      <c r="GPY743"/>
      <c r="GPZ743"/>
      <c r="GQA743"/>
      <c r="GQB743"/>
      <c r="GQC743"/>
      <c r="GQD743"/>
      <c r="GQE743"/>
      <c r="GQF743"/>
      <c r="GQG743"/>
      <c r="GQH743"/>
      <c r="GQI743"/>
      <c r="GQJ743"/>
      <c r="GQK743"/>
      <c r="GQL743"/>
      <c r="GQM743"/>
      <c r="GQN743"/>
      <c r="GQO743"/>
      <c r="GQP743"/>
      <c r="GQQ743"/>
      <c r="GQR743"/>
      <c r="GQS743"/>
      <c r="GQT743"/>
      <c r="GQU743"/>
      <c r="GQV743"/>
      <c r="GQW743"/>
      <c r="GQX743"/>
      <c r="GQY743"/>
      <c r="GQZ743"/>
      <c r="GRA743"/>
      <c r="GRB743"/>
      <c r="GRC743"/>
      <c r="GRD743"/>
      <c r="GRE743"/>
      <c r="GRF743"/>
      <c r="GRG743"/>
      <c r="GRH743"/>
      <c r="GRI743"/>
      <c r="GRJ743"/>
      <c r="GRK743"/>
      <c r="GRL743"/>
      <c r="GRM743"/>
      <c r="GRN743"/>
      <c r="GRO743"/>
      <c r="GRP743"/>
      <c r="GRQ743"/>
      <c r="GRR743"/>
      <c r="GRS743"/>
      <c r="GRT743"/>
      <c r="GRU743"/>
      <c r="GRV743"/>
      <c r="GRW743"/>
      <c r="GRX743"/>
      <c r="GRY743"/>
      <c r="GRZ743"/>
      <c r="GSA743"/>
      <c r="GSB743"/>
      <c r="GSC743"/>
      <c r="GSD743"/>
      <c r="GSE743"/>
      <c r="GSF743"/>
      <c r="GSG743"/>
      <c r="GSH743"/>
      <c r="GSI743"/>
      <c r="GSJ743"/>
      <c r="GSK743"/>
      <c r="GSL743"/>
      <c r="GSM743"/>
      <c r="GSN743"/>
      <c r="GSO743"/>
      <c r="GSP743"/>
      <c r="GSQ743"/>
      <c r="GSR743"/>
      <c r="GSS743"/>
      <c r="GST743"/>
      <c r="GSU743"/>
      <c r="GSV743"/>
      <c r="GSW743"/>
      <c r="GSX743"/>
      <c r="GSY743"/>
      <c r="GSZ743"/>
      <c r="GTA743"/>
      <c r="GTB743"/>
      <c r="GTC743"/>
      <c r="GTD743"/>
      <c r="GTE743"/>
      <c r="GTF743"/>
      <c r="GTG743"/>
      <c r="GTH743"/>
      <c r="GTI743"/>
      <c r="GTJ743"/>
      <c r="GTK743"/>
      <c r="GTL743"/>
      <c r="GTM743"/>
      <c r="GTN743"/>
      <c r="GTO743"/>
      <c r="GTP743"/>
      <c r="GTQ743"/>
      <c r="GTR743"/>
      <c r="GTS743"/>
      <c r="GTT743"/>
      <c r="GTU743"/>
      <c r="GTV743"/>
      <c r="GTW743"/>
      <c r="GTX743"/>
      <c r="GTY743"/>
      <c r="GTZ743"/>
      <c r="GUA743"/>
      <c r="GUB743"/>
      <c r="GUC743"/>
      <c r="GUD743"/>
      <c r="GUE743"/>
      <c r="GUF743"/>
      <c r="GUG743"/>
      <c r="GUH743"/>
      <c r="GUI743"/>
      <c r="GUJ743"/>
      <c r="GUK743"/>
      <c r="GUL743"/>
      <c r="GUM743"/>
      <c r="GUN743"/>
      <c r="GUO743"/>
      <c r="GUP743"/>
      <c r="GUQ743"/>
      <c r="GUR743"/>
      <c r="GUS743"/>
      <c r="GUT743"/>
      <c r="GUU743"/>
      <c r="GUV743"/>
      <c r="GUW743"/>
      <c r="GUX743"/>
      <c r="GUY743"/>
      <c r="GUZ743"/>
      <c r="GVA743"/>
      <c r="GVB743"/>
      <c r="GVC743"/>
      <c r="GVD743"/>
      <c r="GVE743"/>
      <c r="GVF743"/>
      <c r="GVG743"/>
      <c r="GVH743"/>
      <c r="GVI743"/>
      <c r="GVJ743"/>
      <c r="GVK743"/>
      <c r="GVL743"/>
      <c r="GVM743"/>
      <c r="GVN743"/>
      <c r="GVO743"/>
      <c r="GVP743"/>
      <c r="GVQ743"/>
      <c r="GVR743"/>
      <c r="GVS743"/>
      <c r="GVT743"/>
      <c r="GVU743"/>
      <c r="GVV743"/>
      <c r="GVW743"/>
      <c r="GVX743"/>
      <c r="GVY743"/>
      <c r="GVZ743"/>
      <c r="GWA743"/>
      <c r="GWB743"/>
      <c r="GWC743"/>
      <c r="GWD743"/>
      <c r="GWE743"/>
      <c r="GWF743"/>
      <c r="GWG743"/>
      <c r="GWH743"/>
      <c r="GWI743"/>
      <c r="GWJ743"/>
      <c r="GWK743"/>
      <c r="GWL743"/>
      <c r="GWM743"/>
      <c r="GWN743"/>
      <c r="GWO743"/>
      <c r="GWP743"/>
      <c r="GWQ743"/>
      <c r="GWR743"/>
      <c r="GWS743"/>
      <c r="GWT743"/>
      <c r="GWU743"/>
      <c r="GWV743"/>
      <c r="GWW743"/>
      <c r="GWX743"/>
      <c r="GWY743"/>
      <c r="GWZ743"/>
      <c r="GXA743"/>
      <c r="GXB743"/>
      <c r="GXC743"/>
      <c r="GXD743"/>
      <c r="GXE743"/>
      <c r="GXF743"/>
      <c r="GXG743"/>
      <c r="GXH743"/>
      <c r="GXI743"/>
      <c r="GXJ743"/>
      <c r="GXK743"/>
      <c r="GXL743"/>
      <c r="GXM743"/>
      <c r="GXN743"/>
      <c r="GXO743"/>
      <c r="GXP743"/>
      <c r="GXQ743"/>
      <c r="GXR743"/>
      <c r="GXS743"/>
      <c r="GXT743"/>
      <c r="GXU743"/>
      <c r="GXV743"/>
      <c r="GXW743"/>
      <c r="GXX743"/>
      <c r="GXY743"/>
      <c r="GXZ743"/>
      <c r="GYA743"/>
      <c r="GYB743"/>
      <c r="GYC743"/>
      <c r="GYD743"/>
      <c r="GYE743"/>
      <c r="GYF743"/>
      <c r="GYG743"/>
      <c r="GYH743"/>
      <c r="GYI743"/>
      <c r="GYJ743"/>
      <c r="GYK743"/>
      <c r="GYL743"/>
      <c r="GYM743"/>
      <c r="GYN743"/>
      <c r="GYO743"/>
      <c r="GYP743"/>
      <c r="GYQ743"/>
      <c r="GYR743"/>
      <c r="GYS743"/>
      <c r="GYT743"/>
      <c r="GYU743"/>
      <c r="GYV743"/>
      <c r="GYW743"/>
      <c r="GYX743"/>
      <c r="GYY743"/>
      <c r="GYZ743"/>
      <c r="GZA743"/>
      <c r="GZB743"/>
      <c r="GZC743"/>
      <c r="GZD743"/>
      <c r="GZE743"/>
      <c r="GZF743"/>
      <c r="GZG743"/>
      <c r="GZH743"/>
      <c r="GZI743"/>
      <c r="GZJ743"/>
      <c r="GZK743"/>
      <c r="GZL743"/>
      <c r="GZM743"/>
      <c r="GZN743"/>
      <c r="GZO743"/>
      <c r="GZP743"/>
      <c r="GZQ743"/>
      <c r="GZR743"/>
      <c r="GZS743"/>
      <c r="GZT743"/>
      <c r="GZU743"/>
      <c r="GZV743"/>
      <c r="GZW743"/>
      <c r="GZX743"/>
      <c r="GZY743"/>
      <c r="GZZ743"/>
      <c r="HAA743"/>
      <c r="HAB743"/>
      <c r="HAC743"/>
      <c r="HAD743"/>
      <c r="HAE743"/>
      <c r="HAF743"/>
      <c r="HAG743"/>
      <c r="HAH743"/>
      <c r="HAI743"/>
      <c r="HAJ743"/>
      <c r="HAK743"/>
      <c r="HAL743"/>
      <c r="HAM743"/>
      <c r="HAN743"/>
      <c r="HAO743"/>
      <c r="HAP743"/>
      <c r="HAQ743"/>
      <c r="HAR743"/>
      <c r="HAS743"/>
      <c r="HAT743"/>
      <c r="HAU743"/>
      <c r="HAV743"/>
      <c r="HAW743"/>
      <c r="HAX743"/>
      <c r="HAY743"/>
      <c r="HAZ743"/>
      <c r="HBA743"/>
      <c r="HBB743"/>
      <c r="HBC743"/>
      <c r="HBD743"/>
      <c r="HBE743"/>
      <c r="HBF743"/>
      <c r="HBG743"/>
      <c r="HBH743"/>
      <c r="HBI743"/>
      <c r="HBJ743"/>
      <c r="HBK743"/>
      <c r="HBL743"/>
      <c r="HBM743"/>
      <c r="HBN743"/>
      <c r="HBO743"/>
      <c r="HBP743"/>
      <c r="HBQ743"/>
      <c r="HBR743"/>
      <c r="HBS743"/>
      <c r="HBT743"/>
      <c r="HBU743"/>
      <c r="HBV743"/>
      <c r="HBW743"/>
      <c r="HBX743"/>
      <c r="HBY743"/>
      <c r="HBZ743"/>
      <c r="HCA743"/>
      <c r="HCB743"/>
      <c r="HCC743"/>
      <c r="HCD743"/>
      <c r="HCE743"/>
      <c r="HCF743"/>
      <c r="HCG743"/>
      <c r="HCH743"/>
      <c r="HCI743"/>
      <c r="HCJ743"/>
      <c r="HCK743"/>
      <c r="HCL743"/>
      <c r="HCM743"/>
      <c r="HCN743"/>
      <c r="HCO743"/>
      <c r="HCP743"/>
      <c r="HCQ743"/>
      <c r="HCR743"/>
      <c r="HCS743"/>
      <c r="HCT743"/>
      <c r="HCU743"/>
      <c r="HCV743"/>
      <c r="HCW743"/>
      <c r="HCX743"/>
      <c r="HCY743"/>
      <c r="HCZ743"/>
      <c r="HDA743"/>
      <c r="HDB743"/>
      <c r="HDC743"/>
      <c r="HDD743"/>
      <c r="HDE743"/>
      <c r="HDF743"/>
      <c r="HDG743"/>
      <c r="HDH743"/>
      <c r="HDI743"/>
      <c r="HDJ743"/>
      <c r="HDK743"/>
      <c r="HDL743"/>
      <c r="HDM743"/>
      <c r="HDN743"/>
      <c r="HDO743"/>
      <c r="HDP743"/>
      <c r="HDQ743"/>
      <c r="HDR743"/>
      <c r="HDS743"/>
      <c r="HDT743"/>
      <c r="HDU743"/>
      <c r="HDV743"/>
      <c r="HDW743"/>
      <c r="HDX743"/>
      <c r="HDY743"/>
      <c r="HDZ743"/>
      <c r="HEA743"/>
      <c r="HEB743"/>
      <c r="HEC743"/>
      <c r="HED743"/>
      <c r="HEE743"/>
      <c r="HEF743"/>
      <c r="HEG743"/>
      <c r="HEH743"/>
      <c r="HEI743"/>
      <c r="HEJ743"/>
      <c r="HEK743"/>
      <c r="HEL743"/>
      <c r="HEM743"/>
      <c r="HEN743"/>
      <c r="HEO743"/>
      <c r="HEP743"/>
      <c r="HEQ743"/>
      <c r="HER743"/>
      <c r="HES743"/>
      <c r="HET743"/>
      <c r="HEU743"/>
      <c r="HEV743"/>
      <c r="HEW743"/>
      <c r="HEX743"/>
      <c r="HEY743"/>
      <c r="HEZ743"/>
      <c r="HFA743"/>
      <c r="HFB743"/>
      <c r="HFC743"/>
      <c r="HFD743"/>
      <c r="HFE743"/>
      <c r="HFF743"/>
      <c r="HFG743"/>
      <c r="HFH743"/>
      <c r="HFI743"/>
      <c r="HFJ743"/>
      <c r="HFK743"/>
      <c r="HFL743"/>
      <c r="HFM743"/>
      <c r="HFN743"/>
      <c r="HFO743"/>
      <c r="HFP743"/>
      <c r="HFQ743"/>
      <c r="HFR743"/>
      <c r="HFS743"/>
      <c r="HFT743"/>
      <c r="HFU743"/>
      <c r="HFV743"/>
      <c r="HFW743"/>
      <c r="HFX743"/>
      <c r="HFY743"/>
      <c r="HFZ743"/>
      <c r="HGA743"/>
      <c r="HGB743"/>
      <c r="HGC743"/>
      <c r="HGD743"/>
      <c r="HGE743"/>
      <c r="HGF743"/>
      <c r="HGG743"/>
      <c r="HGH743"/>
      <c r="HGI743"/>
      <c r="HGJ743"/>
      <c r="HGK743"/>
      <c r="HGL743"/>
      <c r="HGM743"/>
      <c r="HGN743"/>
      <c r="HGO743"/>
      <c r="HGP743"/>
      <c r="HGQ743"/>
      <c r="HGR743"/>
      <c r="HGS743"/>
      <c r="HGT743"/>
      <c r="HGU743"/>
      <c r="HGV743"/>
      <c r="HGW743"/>
      <c r="HGX743"/>
      <c r="HGY743"/>
      <c r="HGZ743"/>
      <c r="HHA743"/>
      <c r="HHB743"/>
      <c r="HHC743"/>
      <c r="HHD743"/>
      <c r="HHE743"/>
      <c r="HHF743"/>
      <c r="HHG743"/>
      <c r="HHH743"/>
      <c r="HHI743"/>
      <c r="HHJ743"/>
      <c r="HHK743"/>
      <c r="HHL743"/>
      <c r="HHM743"/>
      <c r="HHN743"/>
      <c r="HHO743"/>
      <c r="HHP743"/>
      <c r="HHQ743"/>
      <c r="HHR743"/>
      <c r="HHS743"/>
      <c r="HHT743"/>
      <c r="HHU743"/>
      <c r="HHV743"/>
      <c r="HHW743"/>
      <c r="HHX743"/>
      <c r="HHY743"/>
      <c r="HHZ743"/>
      <c r="HIA743"/>
      <c r="HIB743"/>
      <c r="HIC743"/>
      <c r="HID743"/>
      <c r="HIE743"/>
      <c r="HIF743"/>
      <c r="HIG743"/>
      <c r="HIH743"/>
      <c r="HII743"/>
      <c r="HIJ743"/>
      <c r="HIK743"/>
      <c r="HIL743"/>
      <c r="HIM743"/>
      <c r="HIN743"/>
      <c r="HIO743"/>
      <c r="HIP743"/>
      <c r="HIQ743"/>
      <c r="HIR743"/>
      <c r="HIS743"/>
      <c r="HIT743"/>
      <c r="HIU743"/>
      <c r="HIV743"/>
      <c r="HIW743"/>
      <c r="HIX743"/>
      <c r="HIY743"/>
      <c r="HIZ743"/>
      <c r="HJA743"/>
      <c r="HJB743"/>
      <c r="HJC743"/>
      <c r="HJD743"/>
      <c r="HJE743"/>
      <c r="HJF743"/>
      <c r="HJG743"/>
      <c r="HJH743"/>
      <c r="HJI743"/>
      <c r="HJJ743"/>
      <c r="HJK743"/>
      <c r="HJL743"/>
      <c r="HJM743"/>
      <c r="HJN743"/>
      <c r="HJO743"/>
      <c r="HJP743"/>
      <c r="HJQ743"/>
      <c r="HJR743"/>
      <c r="HJS743"/>
      <c r="HJT743"/>
      <c r="HJU743"/>
      <c r="HJV743"/>
      <c r="HJW743"/>
      <c r="HJX743"/>
      <c r="HJY743"/>
      <c r="HJZ743"/>
      <c r="HKA743"/>
      <c r="HKB743"/>
      <c r="HKC743"/>
      <c r="HKD743"/>
      <c r="HKE743"/>
      <c r="HKF743"/>
      <c r="HKG743"/>
      <c r="HKH743"/>
      <c r="HKI743"/>
      <c r="HKJ743"/>
      <c r="HKK743"/>
      <c r="HKL743"/>
      <c r="HKM743"/>
      <c r="HKN743"/>
      <c r="HKO743"/>
      <c r="HKP743"/>
      <c r="HKQ743"/>
      <c r="HKR743"/>
      <c r="HKS743"/>
      <c r="HKT743"/>
      <c r="HKU743"/>
      <c r="HKV743"/>
      <c r="HKW743"/>
      <c r="HKX743"/>
      <c r="HKY743"/>
      <c r="HKZ743"/>
      <c r="HLA743"/>
      <c r="HLB743"/>
      <c r="HLC743"/>
      <c r="HLD743"/>
      <c r="HLE743"/>
      <c r="HLF743"/>
      <c r="HLG743"/>
      <c r="HLH743"/>
      <c r="HLI743"/>
      <c r="HLJ743"/>
      <c r="HLK743"/>
      <c r="HLL743"/>
      <c r="HLM743"/>
      <c r="HLN743"/>
      <c r="HLO743"/>
      <c r="HLP743"/>
      <c r="HLQ743"/>
      <c r="HLR743"/>
      <c r="HLS743"/>
      <c r="HLT743"/>
      <c r="HLU743"/>
      <c r="HLV743"/>
      <c r="HLW743"/>
      <c r="HLX743"/>
      <c r="HLY743"/>
      <c r="HLZ743"/>
      <c r="HMA743"/>
      <c r="HMB743"/>
      <c r="HMC743"/>
      <c r="HMD743"/>
      <c r="HME743"/>
      <c r="HMF743"/>
      <c r="HMG743"/>
      <c r="HMH743"/>
      <c r="HMI743"/>
      <c r="HMJ743"/>
      <c r="HMK743"/>
      <c r="HML743"/>
      <c r="HMM743"/>
      <c r="HMN743"/>
      <c r="HMO743"/>
      <c r="HMP743"/>
      <c r="HMQ743"/>
      <c r="HMR743"/>
      <c r="HMS743"/>
      <c r="HMT743"/>
      <c r="HMU743"/>
      <c r="HMV743"/>
      <c r="HMW743"/>
      <c r="HMX743"/>
      <c r="HMY743"/>
      <c r="HMZ743"/>
      <c r="HNA743"/>
      <c r="HNB743"/>
      <c r="HNC743"/>
      <c r="HND743"/>
      <c r="HNE743"/>
      <c r="HNF743"/>
      <c r="HNG743"/>
      <c r="HNH743"/>
      <c r="HNI743"/>
      <c r="HNJ743"/>
      <c r="HNK743"/>
      <c r="HNL743"/>
      <c r="HNM743"/>
      <c r="HNN743"/>
      <c r="HNO743"/>
      <c r="HNP743"/>
      <c r="HNQ743"/>
      <c r="HNR743"/>
      <c r="HNS743"/>
      <c r="HNT743"/>
      <c r="HNU743"/>
      <c r="HNV743"/>
      <c r="HNW743"/>
      <c r="HNX743"/>
      <c r="HNY743"/>
      <c r="HNZ743"/>
      <c r="HOA743"/>
      <c r="HOB743"/>
      <c r="HOC743"/>
      <c r="HOD743"/>
      <c r="HOE743"/>
      <c r="HOF743"/>
      <c r="HOG743"/>
      <c r="HOH743"/>
      <c r="HOI743"/>
      <c r="HOJ743"/>
      <c r="HOK743"/>
      <c r="HOL743"/>
      <c r="HOM743"/>
      <c r="HON743"/>
      <c r="HOO743"/>
      <c r="HOP743"/>
      <c r="HOQ743"/>
      <c r="HOR743"/>
      <c r="HOS743"/>
      <c r="HOT743"/>
      <c r="HOU743"/>
      <c r="HOV743"/>
      <c r="HOW743"/>
      <c r="HOX743"/>
      <c r="HOY743"/>
      <c r="HOZ743"/>
      <c r="HPA743"/>
      <c r="HPB743"/>
      <c r="HPC743"/>
      <c r="HPD743"/>
      <c r="HPE743"/>
      <c r="HPF743"/>
      <c r="HPG743"/>
      <c r="HPH743"/>
      <c r="HPI743"/>
      <c r="HPJ743"/>
      <c r="HPK743"/>
      <c r="HPL743"/>
      <c r="HPM743"/>
      <c r="HPN743"/>
      <c r="HPO743"/>
      <c r="HPP743"/>
      <c r="HPQ743"/>
      <c r="HPR743"/>
      <c r="HPS743"/>
      <c r="HPT743"/>
      <c r="HPU743"/>
      <c r="HPV743"/>
      <c r="HPW743"/>
      <c r="HPX743"/>
      <c r="HPY743"/>
      <c r="HPZ743"/>
      <c r="HQA743"/>
      <c r="HQB743"/>
      <c r="HQC743"/>
      <c r="HQD743"/>
      <c r="HQE743"/>
      <c r="HQF743"/>
      <c r="HQG743"/>
      <c r="HQH743"/>
      <c r="HQI743"/>
      <c r="HQJ743"/>
      <c r="HQK743"/>
      <c r="HQL743"/>
      <c r="HQM743"/>
      <c r="HQN743"/>
      <c r="HQO743"/>
      <c r="HQP743"/>
      <c r="HQQ743"/>
      <c r="HQR743"/>
      <c r="HQS743"/>
      <c r="HQT743"/>
      <c r="HQU743"/>
      <c r="HQV743"/>
      <c r="HQW743"/>
      <c r="HQX743"/>
      <c r="HQY743"/>
      <c r="HQZ743"/>
      <c r="HRA743"/>
      <c r="HRB743"/>
      <c r="HRC743"/>
      <c r="HRD743"/>
      <c r="HRE743"/>
      <c r="HRF743"/>
      <c r="HRG743"/>
      <c r="HRH743"/>
      <c r="HRI743"/>
      <c r="HRJ743"/>
      <c r="HRK743"/>
      <c r="HRL743"/>
      <c r="HRM743"/>
      <c r="HRN743"/>
      <c r="HRO743"/>
      <c r="HRP743"/>
      <c r="HRQ743"/>
      <c r="HRR743"/>
      <c r="HRS743"/>
      <c r="HRT743"/>
      <c r="HRU743"/>
      <c r="HRV743"/>
      <c r="HRW743"/>
      <c r="HRX743"/>
      <c r="HRY743"/>
      <c r="HRZ743"/>
      <c r="HSA743"/>
      <c r="HSB743"/>
      <c r="HSC743"/>
      <c r="HSD743"/>
      <c r="HSE743"/>
      <c r="HSF743"/>
      <c r="HSG743"/>
      <c r="HSH743"/>
      <c r="HSI743"/>
      <c r="HSJ743"/>
      <c r="HSK743"/>
      <c r="HSL743"/>
      <c r="HSM743"/>
      <c r="HSN743"/>
      <c r="HSO743"/>
      <c r="HSP743"/>
      <c r="HSQ743"/>
      <c r="HSR743"/>
      <c r="HSS743"/>
      <c r="HST743"/>
      <c r="HSU743"/>
      <c r="HSV743"/>
      <c r="HSW743"/>
      <c r="HSX743"/>
      <c r="HSY743"/>
      <c r="HSZ743"/>
      <c r="HTA743"/>
      <c r="HTB743"/>
      <c r="HTC743"/>
      <c r="HTD743"/>
      <c r="HTE743"/>
      <c r="HTF743"/>
      <c r="HTG743"/>
      <c r="HTH743"/>
      <c r="HTI743"/>
      <c r="HTJ743"/>
      <c r="HTK743"/>
      <c r="HTL743"/>
      <c r="HTM743"/>
      <c r="HTN743"/>
      <c r="HTO743"/>
      <c r="HTP743"/>
      <c r="HTQ743"/>
      <c r="HTR743"/>
      <c r="HTS743"/>
      <c r="HTT743"/>
      <c r="HTU743"/>
      <c r="HTV743"/>
      <c r="HTW743"/>
      <c r="HTX743"/>
      <c r="HTY743"/>
      <c r="HTZ743"/>
      <c r="HUA743"/>
      <c r="HUB743"/>
      <c r="HUC743"/>
      <c r="HUD743"/>
      <c r="HUE743"/>
      <c r="HUF743"/>
      <c r="HUG743"/>
      <c r="HUH743"/>
      <c r="HUI743"/>
      <c r="HUJ743"/>
      <c r="HUK743"/>
      <c r="HUL743"/>
      <c r="HUM743"/>
      <c r="HUN743"/>
      <c r="HUO743"/>
      <c r="HUP743"/>
      <c r="HUQ743"/>
      <c r="HUR743"/>
      <c r="HUS743"/>
      <c r="HUT743"/>
      <c r="HUU743"/>
      <c r="HUV743"/>
      <c r="HUW743"/>
      <c r="HUX743"/>
      <c r="HUY743"/>
      <c r="HUZ743"/>
      <c r="HVA743"/>
      <c r="HVB743"/>
      <c r="HVC743"/>
      <c r="HVD743"/>
      <c r="HVE743"/>
      <c r="HVF743"/>
      <c r="HVG743"/>
      <c r="HVH743"/>
      <c r="HVI743"/>
      <c r="HVJ743"/>
      <c r="HVK743"/>
      <c r="HVL743"/>
      <c r="HVM743"/>
      <c r="HVN743"/>
      <c r="HVO743"/>
      <c r="HVP743"/>
      <c r="HVQ743"/>
      <c r="HVR743"/>
      <c r="HVS743"/>
      <c r="HVT743"/>
      <c r="HVU743"/>
      <c r="HVV743"/>
      <c r="HVW743"/>
      <c r="HVX743"/>
      <c r="HVY743"/>
      <c r="HVZ743"/>
      <c r="HWA743"/>
      <c r="HWB743"/>
      <c r="HWC743"/>
      <c r="HWD743"/>
      <c r="HWE743"/>
      <c r="HWF743"/>
      <c r="HWG743"/>
      <c r="HWH743"/>
      <c r="HWI743"/>
      <c r="HWJ743"/>
      <c r="HWK743"/>
      <c r="HWL743"/>
      <c r="HWM743"/>
      <c r="HWN743"/>
      <c r="HWO743"/>
      <c r="HWP743"/>
      <c r="HWQ743"/>
      <c r="HWR743"/>
      <c r="HWS743"/>
      <c r="HWT743"/>
      <c r="HWU743"/>
      <c r="HWV743"/>
      <c r="HWW743"/>
      <c r="HWX743"/>
      <c r="HWY743"/>
      <c r="HWZ743"/>
      <c r="HXA743"/>
      <c r="HXB743"/>
      <c r="HXC743"/>
      <c r="HXD743"/>
      <c r="HXE743"/>
      <c r="HXF743"/>
      <c r="HXG743"/>
      <c r="HXH743"/>
      <c r="HXI743"/>
      <c r="HXJ743"/>
      <c r="HXK743"/>
      <c r="HXL743"/>
      <c r="HXM743"/>
      <c r="HXN743"/>
      <c r="HXO743"/>
      <c r="HXP743"/>
      <c r="HXQ743"/>
      <c r="HXR743"/>
      <c r="HXS743"/>
      <c r="HXT743"/>
      <c r="HXU743"/>
      <c r="HXV743"/>
      <c r="HXW743"/>
      <c r="HXX743"/>
      <c r="HXY743"/>
      <c r="HXZ743"/>
      <c r="HYA743"/>
      <c r="HYB743"/>
      <c r="HYC743"/>
      <c r="HYD743"/>
      <c r="HYE743"/>
      <c r="HYF743"/>
      <c r="HYG743"/>
      <c r="HYH743"/>
      <c r="HYI743"/>
      <c r="HYJ743"/>
      <c r="HYK743"/>
      <c r="HYL743"/>
      <c r="HYM743"/>
      <c r="HYN743"/>
      <c r="HYO743"/>
      <c r="HYP743"/>
      <c r="HYQ743"/>
      <c r="HYR743"/>
      <c r="HYS743"/>
      <c r="HYT743"/>
      <c r="HYU743"/>
      <c r="HYV743"/>
      <c r="HYW743"/>
      <c r="HYX743"/>
      <c r="HYY743"/>
      <c r="HYZ743"/>
      <c r="HZA743"/>
      <c r="HZB743"/>
      <c r="HZC743"/>
      <c r="HZD743"/>
      <c r="HZE743"/>
      <c r="HZF743"/>
      <c r="HZG743"/>
      <c r="HZH743"/>
      <c r="HZI743"/>
      <c r="HZJ743"/>
      <c r="HZK743"/>
      <c r="HZL743"/>
      <c r="HZM743"/>
      <c r="HZN743"/>
      <c r="HZO743"/>
      <c r="HZP743"/>
      <c r="HZQ743"/>
      <c r="HZR743"/>
      <c r="HZS743"/>
      <c r="HZT743"/>
      <c r="HZU743"/>
      <c r="HZV743"/>
      <c r="HZW743"/>
      <c r="HZX743"/>
      <c r="HZY743"/>
      <c r="HZZ743"/>
      <c r="IAA743"/>
      <c r="IAB743"/>
      <c r="IAC743"/>
      <c r="IAD743"/>
      <c r="IAE743"/>
      <c r="IAF743"/>
      <c r="IAG743"/>
      <c r="IAH743"/>
      <c r="IAI743"/>
      <c r="IAJ743"/>
      <c r="IAK743"/>
      <c r="IAL743"/>
      <c r="IAM743"/>
      <c r="IAN743"/>
      <c r="IAO743"/>
      <c r="IAP743"/>
      <c r="IAQ743"/>
      <c r="IAR743"/>
      <c r="IAS743"/>
      <c r="IAT743"/>
      <c r="IAU743"/>
      <c r="IAV743"/>
      <c r="IAW743"/>
      <c r="IAX743"/>
      <c r="IAY743"/>
      <c r="IAZ743"/>
      <c r="IBA743"/>
      <c r="IBB743"/>
      <c r="IBC743"/>
      <c r="IBD743"/>
      <c r="IBE743"/>
      <c r="IBF743"/>
      <c r="IBG743"/>
      <c r="IBH743"/>
      <c r="IBI743"/>
      <c r="IBJ743"/>
      <c r="IBK743"/>
      <c r="IBL743"/>
      <c r="IBM743"/>
      <c r="IBN743"/>
      <c r="IBO743"/>
      <c r="IBP743"/>
      <c r="IBQ743"/>
      <c r="IBR743"/>
      <c r="IBS743"/>
      <c r="IBT743"/>
      <c r="IBU743"/>
      <c r="IBV743"/>
      <c r="IBW743"/>
      <c r="IBX743"/>
      <c r="IBY743"/>
      <c r="IBZ743"/>
      <c r="ICA743"/>
      <c r="ICB743"/>
      <c r="ICC743"/>
      <c r="ICD743"/>
      <c r="ICE743"/>
      <c r="ICF743"/>
      <c r="ICG743"/>
      <c r="ICH743"/>
      <c r="ICI743"/>
      <c r="ICJ743"/>
      <c r="ICK743"/>
      <c r="ICL743"/>
      <c r="ICM743"/>
      <c r="ICN743"/>
      <c r="ICO743"/>
      <c r="ICP743"/>
      <c r="ICQ743"/>
      <c r="ICR743"/>
      <c r="ICS743"/>
      <c r="ICT743"/>
      <c r="ICU743"/>
      <c r="ICV743"/>
      <c r="ICW743"/>
      <c r="ICX743"/>
      <c r="ICY743"/>
      <c r="ICZ743"/>
      <c r="IDA743"/>
      <c r="IDB743"/>
      <c r="IDC743"/>
      <c r="IDD743"/>
      <c r="IDE743"/>
      <c r="IDF743"/>
      <c r="IDG743"/>
      <c r="IDH743"/>
      <c r="IDI743"/>
      <c r="IDJ743"/>
      <c r="IDK743"/>
      <c r="IDL743"/>
      <c r="IDM743"/>
      <c r="IDN743"/>
      <c r="IDO743"/>
      <c r="IDP743"/>
      <c r="IDQ743"/>
      <c r="IDR743"/>
      <c r="IDS743"/>
      <c r="IDT743"/>
      <c r="IDU743"/>
      <c r="IDV743"/>
      <c r="IDW743"/>
      <c r="IDX743"/>
      <c r="IDY743"/>
      <c r="IDZ743"/>
      <c r="IEA743"/>
      <c r="IEB743"/>
      <c r="IEC743"/>
      <c r="IED743"/>
      <c r="IEE743"/>
      <c r="IEF743"/>
      <c r="IEG743"/>
      <c r="IEH743"/>
      <c r="IEI743"/>
      <c r="IEJ743"/>
      <c r="IEK743"/>
      <c r="IEL743"/>
      <c r="IEM743"/>
      <c r="IEN743"/>
      <c r="IEO743"/>
      <c r="IEP743"/>
      <c r="IEQ743"/>
      <c r="IER743"/>
      <c r="IES743"/>
      <c r="IET743"/>
      <c r="IEU743"/>
      <c r="IEV743"/>
      <c r="IEW743"/>
      <c r="IEX743"/>
      <c r="IEY743"/>
      <c r="IEZ743"/>
      <c r="IFA743"/>
      <c r="IFB743"/>
      <c r="IFC743"/>
      <c r="IFD743"/>
      <c r="IFE743"/>
      <c r="IFF743"/>
      <c r="IFG743"/>
      <c r="IFH743"/>
      <c r="IFI743"/>
      <c r="IFJ743"/>
      <c r="IFK743"/>
      <c r="IFL743"/>
      <c r="IFM743"/>
      <c r="IFN743"/>
      <c r="IFO743"/>
      <c r="IFP743"/>
      <c r="IFQ743"/>
      <c r="IFR743"/>
      <c r="IFS743"/>
      <c r="IFT743"/>
      <c r="IFU743"/>
      <c r="IFV743"/>
      <c r="IFW743"/>
      <c r="IFX743"/>
      <c r="IFY743"/>
      <c r="IFZ743"/>
      <c r="IGA743"/>
      <c r="IGB743"/>
      <c r="IGC743"/>
      <c r="IGD743"/>
      <c r="IGE743"/>
      <c r="IGF743"/>
      <c r="IGG743"/>
      <c r="IGH743"/>
      <c r="IGI743"/>
      <c r="IGJ743"/>
      <c r="IGK743"/>
      <c r="IGL743"/>
      <c r="IGM743"/>
      <c r="IGN743"/>
      <c r="IGO743"/>
      <c r="IGP743"/>
      <c r="IGQ743"/>
      <c r="IGR743"/>
      <c r="IGS743"/>
      <c r="IGT743"/>
      <c r="IGU743"/>
      <c r="IGV743"/>
      <c r="IGW743"/>
      <c r="IGX743"/>
      <c r="IGY743"/>
      <c r="IGZ743"/>
      <c r="IHA743"/>
      <c r="IHB743"/>
      <c r="IHC743"/>
      <c r="IHD743"/>
      <c r="IHE743"/>
      <c r="IHF743"/>
      <c r="IHG743"/>
      <c r="IHH743"/>
      <c r="IHI743"/>
      <c r="IHJ743"/>
      <c r="IHK743"/>
      <c r="IHL743"/>
      <c r="IHM743"/>
      <c r="IHN743"/>
      <c r="IHO743"/>
      <c r="IHP743"/>
      <c r="IHQ743"/>
      <c r="IHR743"/>
      <c r="IHS743"/>
      <c r="IHT743"/>
      <c r="IHU743"/>
      <c r="IHV743"/>
      <c r="IHW743"/>
      <c r="IHX743"/>
      <c r="IHY743"/>
      <c r="IHZ743"/>
      <c r="IIA743"/>
      <c r="IIB743"/>
      <c r="IIC743"/>
      <c r="IID743"/>
      <c r="IIE743"/>
      <c r="IIF743"/>
      <c r="IIG743"/>
      <c r="IIH743"/>
      <c r="III743"/>
      <c r="IIJ743"/>
      <c r="IIK743"/>
      <c r="IIL743"/>
      <c r="IIM743"/>
      <c r="IIN743"/>
      <c r="IIO743"/>
      <c r="IIP743"/>
      <c r="IIQ743"/>
      <c r="IIR743"/>
      <c r="IIS743"/>
      <c r="IIT743"/>
      <c r="IIU743"/>
      <c r="IIV743"/>
      <c r="IIW743"/>
      <c r="IIX743"/>
      <c r="IIY743"/>
      <c r="IIZ743"/>
      <c r="IJA743"/>
      <c r="IJB743"/>
      <c r="IJC743"/>
      <c r="IJD743"/>
      <c r="IJE743"/>
      <c r="IJF743"/>
      <c r="IJG743"/>
      <c r="IJH743"/>
      <c r="IJI743"/>
      <c r="IJJ743"/>
      <c r="IJK743"/>
      <c r="IJL743"/>
      <c r="IJM743"/>
      <c r="IJN743"/>
      <c r="IJO743"/>
      <c r="IJP743"/>
      <c r="IJQ743"/>
      <c r="IJR743"/>
      <c r="IJS743"/>
      <c r="IJT743"/>
      <c r="IJU743"/>
      <c r="IJV743"/>
      <c r="IJW743"/>
      <c r="IJX743"/>
      <c r="IJY743"/>
      <c r="IJZ743"/>
      <c r="IKA743"/>
      <c r="IKB743"/>
      <c r="IKC743"/>
      <c r="IKD743"/>
      <c r="IKE743"/>
      <c r="IKF743"/>
      <c r="IKG743"/>
      <c r="IKH743"/>
      <c r="IKI743"/>
      <c r="IKJ743"/>
      <c r="IKK743"/>
      <c r="IKL743"/>
      <c r="IKM743"/>
      <c r="IKN743"/>
      <c r="IKO743"/>
      <c r="IKP743"/>
      <c r="IKQ743"/>
      <c r="IKR743"/>
      <c r="IKS743"/>
      <c r="IKT743"/>
      <c r="IKU743"/>
      <c r="IKV743"/>
      <c r="IKW743"/>
      <c r="IKX743"/>
      <c r="IKY743"/>
      <c r="IKZ743"/>
      <c r="ILA743"/>
      <c r="ILB743"/>
      <c r="ILC743"/>
      <c r="ILD743"/>
      <c r="ILE743"/>
      <c r="ILF743"/>
      <c r="ILG743"/>
      <c r="ILH743"/>
      <c r="ILI743"/>
      <c r="ILJ743"/>
      <c r="ILK743"/>
      <c r="ILL743"/>
      <c r="ILM743"/>
      <c r="ILN743"/>
      <c r="ILO743"/>
      <c r="ILP743"/>
      <c r="ILQ743"/>
      <c r="ILR743"/>
      <c r="ILS743"/>
      <c r="ILT743"/>
      <c r="ILU743"/>
      <c r="ILV743"/>
      <c r="ILW743"/>
      <c r="ILX743"/>
      <c r="ILY743"/>
      <c r="ILZ743"/>
      <c r="IMA743"/>
      <c r="IMB743"/>
      <c r="IMC743"/>
      <c r="IMD743"/>
      <c r="IME743"/>
      <c r="IMF743"/>
      <c r="IMG743"/>
      <c r="IMH743"/>
      <c r="IMI743"/>
      <c r="IMJ743"/>
      <c r="IMK743"/>
      <c r="IML743"/>
      <c r="IMM743"/>
      <c r="IMN743"/>
      <c r="IMO743"/>
      <c r="IMP743"/>
      <c r="IMQ743"/>
      <c r="IMR743"/>
      <c r="IMS743"/>
      <c r="IMT743"/>
      <c r="IMU743"/>
      <c r="IMV743"/>
      <c r="IMW743"/>
      <c r="IMX743"/>
      <c r="IMY743"/>
      <c r="IMZ743"/>
      <c r="INA743"/>
      <c r="INB743"/>
      <c r="INC743"/>
      <c r="IND743"/>
      <c r="INE743"/>
      <c r="INF743"/>
      <c r="ING743"/>
      <c r="INH743"/>
      <c r="INI743"/>
      <c r="INJ743"/>
      <c r="INK743"/>
      <c r="INL743"/>
      <c r="INM743"/>
      <c r="INN743"/>
      <c r="INO743"/>
      <c r="INP743"/>
      <c r="INQ743"/>
      <c r="INR743"/>
      <c r="INS743"/>
      <c r="INT743"/>
      <c r="INU743"/>
      <c r="INV743"/>
      <c r="INW743"/>
      <c r="INX743"/>
      <c r="INY743"/>
      <c r="INZ743"/>
      <c r="IOA743"/>
      <c r="IOB743"/>
      <c r="IOC743"/>
      <c r="IOD743"/>
      <c r="IOE743"/>
      <c r="IOF743"/>
      <c r="IOG743"/>
      <c r="IOH743"/>
      <c r="IOI743"/>
      <c r="IOJ743"/>
      <c r="IOK743"/>
      <c r="IOL743"/>
      <c r="IOM743"/>
      <c r="ION743"/>
      <c r="IOO743"/>
      <c r="IOP743"/>
      <c r="IOQ743"/>
      <c r="IOR743"/>
      <c r="IOS743"/>
      <c r="IOT743"/>
      <c r="IOU743"/>
      <c r="IOV743"/>
      <c r="IOW743"/>
      <c r="IOX743"/>
      <c r="IOY743"/>
      <c r="IOZ743"/>
      <c r="IPA743"/>
      <c r="IPB743"/>
      <c r="IPC743"/>
      <c r="IPD743"/>
      <c r="IPE743"/>
      <c r="IPF743"/>
      <c r="IPG743"/>
      <c r="IPH743"/>
      <c r="IPI743"/>
      <c r="IPJ743"/>
      <c r="IPK743"/>
      <c r="IPL743"/>
      <c r="IPM743"/>
      <c r="IPN743"/>
      <c r="IPO743"/>
      <c r="IPP743"/>
      <c r="IPQ743"/>
      <c r="IPR743"/>
      <c r="IPS743"/>
      <c r="IPT743"/>
      <c r="IPU743"/>
      <c r="IPV743"/>
      <c r="IPW743"/>
      <c r="IPX743"/>
      <c r="IPY743"/>
      <c r="IPZ743"/>
      <c r="IQA743"/>
      <c r="IQB743"/>
      <c r="IQC743"/>
      <c r="IQD743"/>
      <c r="IQE743"/>
      <c r="IQF743"/>
      <c r="IQG743"/>
      <c r="IQH743"/>
      <c r="IQI743"/>
      <c r="IQJ743"/>
      <c r="IQK743"/>
      <c r="IQL743"/>
      <c r="IQM743"/>
      <c r="IQN743"/>
      <c r="IQO743"/>
      <c r="IQP743"/>
      <c r="IQQ743"/>
      <c r="IQR743"/>
      <c r="IQS743"/>
      <c r="IQT743"/>
      <c r="IQU743"/>
      <c r="IQV743"/>
      <c r="IQW743"/>
      <c r="IQX743"/>
      <c r="IQY743"/>
      <c r="IQZ743"/>
      <c r="IRA743"/>
      <c r="IRB743"/>
      <c r="IRC743"/>
      <c r="IRD743"/>
      <c r="IRE743"/>
      <c r="IRF743"/>
      <c r="IRG743"/>
      <c r="IRH743"/>
      <c r="IRI743"/>
      <c r="IRJ743"/>
      <c r="IRK743"/>
      <c r="IRL743"/>
      <c r="IRM743"/>
      <c r="IRN743"/>
      <c r="IRO743"/>
      <c r="IRP743"/>
      <c r="IRQ743"/>
      <c r="IRR743"/>
      <c r="IRS743"/>
      <c r="IRT743"/>
      <c r="IRU743"/>
      <c r="IRV743"/>
      <c r="IRW743"/>
      <c r="IRX743"/>
      <c r="IRY743"/>
      <c r="IRZ743"/>
      <c r="ISA743"/>
      <c r="ISB743"/>
      <c r="ISC743"/>
      <c r="ISD743"/>
      <c r="ISE743"/>
      <c r="ISF743"/>
      <c r="ISG743"/>
      <c r="ISH743"/>
      <c r="ISI743"/>
      <c r="ISJ743"/>
      <c r="ISK743"/>
      <c r="ISL743"/>
      <c r="ISM743"/>
      <c r="ISN743"/>
      <c r="ISO743"/>
      <c r="ISP743"/>
      <c r="ISQ743"/>
      <c r="ISR743"/>
      <c r="ISS743"/>
      <c r="IST743"/>
      <c r="ISU743"/>
      <c r="ISV743"/>
      <c r="ISW743"/>
      <c r="ISX743"/>
      <c r="ISY743"/>
      <c r="ISZ743"/>
      <c r="ITA743"/>
      <c r="ITB743"/>
      <c r="ITC743"/>
      <c r="ITD743"/>
      <c r="ITE743"/>
      <c r="ITF743"/>
      <c r="ITG743"/>
      <c r="ITH743"/>
      <c r="ITI743"/>
      <c r="ITJ743"/>
      <c r="ITK743"/>
      <c r="ITL743"/>
      <c r="ITM743"/>
      <c r="ITN743"/>
      <c r="ITO743"/>
      <c r="ITP743"/>
      <c r="ITQ743"/>
      <c r="ITR743"/>
      <c r="ITS743"/>
      <c r="ITT743"/>
      <c r="ITU743"/>
      <c r="ITV743"/>
      <c r="ITW743"/>
      <c r="ITX743"/>
      <c r="ITY743"/>
      <c r="ITZ743"/>
      <c r="IUA743"/>
      <c r="IUB743"/>
      <c r="IUC743"/>
      <c r="IUD743"/>
      <c r="IUE743"/>
      <c r="IUF743"/>
      <c r="IUG743"/>
      <c r="IUH743"/>
      <c r="IUI743"/>
      <c r="IUJ743"/>
      <c r="IUK743"/>
      <c r="IUL743"/>
      <c r="IUM743"/>
      <c r="IUN743"/>
      <c r="IUO743"/>
      <c r="IUP743"/>
      <c r="IUQ743"/>
      <c r="IUR743"/>
      <c r="IUS743"/>
      <c r="IUT743"/>
      <c r="IUU743"/>
      <c r="IUV743"/>
      <c r="IUW743"/>
      <c r="IUX743"/>
      <c r="IUY743"/>
      <c r="IUZ743"/>
      <c r="IVA743"/>
      <c r="IVB743"/>
      <c r="IVC743"/>
      <c r="IVD743"/>
      <c r="IVE743"/>
      <c r="IVF743"/>
      <c r="IVG743"/>
      <c r="IVH743"/>
      <c r="IVI743"/>
      <c r="IVJ743"/>
      <c r="IVK743"/>
      <c r="IVL743"/>
      <c r="IVM743"/>
      <c r="IVN743"/>
      <c r="IVO743"/>
      <c r="IVP743"/>
      <c r="IVQ743"/>
      <c r="IVR743"/>
      <c r="IVS743"/>
      <c r="IVT743"/>
      <c r="IVU743"/>
      <c r="IVV743"/>
      <c r="IVW743"/>
      <c r="IVX743"/>
      <c r="IVY743"/>
      <c r="IVZ743"/>
      <c r="IWA743"/>
      <c r="IWB743"/>
      <c r="IWC743"/>
      <c r="IWD743"/>
      <c r="IWE743"/>
      <c r="IWF743"/>
      <c r="IWG743"/>
      <c r="IWH743"/>
      <c r="IWI743"/>
      <c r="IWJ743"/>
      <c r="IWK743"/>
      <c r="IWL743"/>
      <c r="IWM743"/>
      <c r="IWN743"/>
      <c r="IWO743"/>
      <c r="IWP743"/>
      <c r="IWQ743"/>
      <c r="IWR743"/>
      <c r="IWS743"/>
      <c r="IWT743"/>
      <c r="IWU743"/>
      <c r="IWV743"/>
      <c r="IWW743"/>
      <c r="IWX743"/>
      <c r="IWY743"/>
      <c r="IWZ743"/>
      <c r="IXA743"/>
      <c r="IXB743"/>
      <c r="IXC743"/>
      <c r="IXD743"/>
      <c r="IXE743"/>
      <c r="IXF743"/>
      <c r="IXG743"/>
      <c r="IXH743"/>
      <c r="IXI743"/>
      <c r="IXJ743"/>
      <c r="IXK743"/>
      <c r="IXL743"/>
      <c r="IXM743"/>
      <c r="IXN743"/>
      <c r="IXO743"/>
      <c r="IXP743"/>
      <c r="IXQ743"/>
      <c r="IXR743"/>
      <c r="IXS743"/>
      <c r="IXT743"/>
      <c r="IXU743"/>
      <c r="IXV743"/>
      <c r="IXW743"/>
      <c r="IXX743"/>
      <c r="IXY743"/>
      <c r="IXZ743"/>
      <c r="IYA743"/>
      <c r="IYB743"/>
      <c r="IYC743"/>
      <c r="IYD743"/>
      <c r="IYE743"/>
      <c r="IYF743"/>
      <c r="IYG743"/>
      <c r="IYH743"/>
      <c r="IYI743"/>
      <c r="IYJ743"/>
      <c r="IYK743"/>
      <c r="IYL743"/>
      <c r="IYM743"/>
      <c r="IYN743"/>
      <c r="IYO743"/>
      <c r="IYP743"/>
      <c r="IYQ743"/>
      <c r="IYR743"/>
      <c r="IYS743"/>
      <c r="IYT743"/>
      <c r="IYU743"/>
      <c r="IYV743"/>
      <c r="IYW743"/>
      <c r="IYX743"/>
      <c r="IYY743"/>
      <c r="IYZ743"/>
      <c r="IZA743"/>
      <c r="IZB743"/>
      <c r="IZC743"/>
      <c r="IZD743"/>
      <c r="IZE743"/>
      <c r="IZF743"/>
      <c r="IZG743"/>
      <c r="IZH743"/>
      <c r="IZI743"/>
      <c r="IZJ743"/>
      <c r="IZK743"/>
      <c r="IZL743"/>
      <c r="IZM743"/>
      <c r="IZN743"/>
      <c r="IZO743"/>
      <c r="IZP743"/>
      <c r="IZQ743"/>
      <c r="IZR743"/>
      <c r="IZS743"/>
      <c r="IZT743"/>
      <c r="IZU743"/>
      <c r="IZV743"/>
      <c r="IZW743"/>
      <c r="IZX743"/>
      <c r="IZY743"/>
      <c r="IZZ743"/>
      <c r="JAA743"/>
      <c r="JAB743"/>
      <c r="JAC743"/>
      <c r="JAD743"/>
      <c r="JAE743"/>
      <c r="JAF743"/>
      <c r="JAG743"/>
      <c r="JAH743"/>
      <c r="JAI743"/>
      <c r="JAJ743"/>
      <c r="JAK743"/>
      <c r="JAL743"/>
      <c r="JAM743"/>
      <c r="JAN743"/>
      <c r="JAO743"/>
      <c r="JAP743"/>
      <c r="JAQ743"/>
      <c r="JAR743"/>
      <c r="JAS743"/>
      <c r="JAT743"/>
      <c r="JAU743"/>
      <c r="JAV743"/>
      <c r="JAW743"/>
      <c r="JAX743"/>
      <c r="JAY743"/>
      <c r="JAZ743"/>
      <c r="JBA743"/>
      <c r="JBB743"/>
      <c r="JBC743"/>
      <c r="JBD743"/>
      <c r="JBE743"/>
      <c r="JBF743"/>
      <c r="JBG743"/>
      <c r="JBH743"/>
      <c r="JBI743"/>
      <c r="JBJ743"/>
      <c r="JBK743"/>
      <c r="JBL743"/>
      <c r="JBM743"/>
      <c r="JBN743"/>
      <c r="JBO743"/>
      <c r="JBP743"/>
      <c r="JBQ743"/>
      <c r="JBR743"/>
      <c r="JBS743"/>
      <c r="JBT743"/>
      <c r="JBU743"/>
      <c r="JBV743"/>
      <c r="JBW743"/>
      <c r="JBX743"/>
      <c r="JBY743"/>
      <c r="JBZ743"/>
      <c r="JCA743"/>
      <c r="JCB743"/>
      <c r="JCC743"/>
      <c r="JCD743"/>
      <c r="JCE743"/>
      <c r="JCF743"/>
      <c r="JCG743"/>
      <c r="JCH743"/>
      <c r="JCI743"/>
      <c r="JCJ743"/>
      <c r="JCK743"/>
      <c r="JCL743"/>
      <c r="JCM743"/>
      <c r="JCN743"/>
      <c r="JCO743"/>
      <c r="JCP743"/>
      <c r="JCQ743"/>
      <c r="JCR743"/>
      <c r="JCS743"/>
      <c r="JCT743"/>
      <c r="JCU743"/>
      <c r="JCV743"/>
      <c r="JCW743"/>
      <c r="JCX743"/>
      <c r="JCY743"/>
      <c r="JCZ743"/>
      <c r="JDA743"/>
      <c r="JDB743"/>
      <c r="JDC743"/>
      <c r="JDD743"/>
      <c r="JDE743"/>
      <c r="JDF743"/>
      <c r="JDG743"/>
      <c r="JDH743"/>
      <c r="JDI743"/>
      <c r="JDJ743"/>
      <c r="JDK743"/>
      <c r="JDL743"/>
      <c r="JDM743"/>
      <c r="JDN743"/>
      <c r="JDO743"/>
      <c r="JDP743"/>
      <c r="JDQ743"/>
      <c r="JDR743"/>
      <c r="JDS743"/>
      <c r="JDT743"/>
      <c r="JDU743"/>
      <c r="JDV743"/>
      <c r="JDW743"/>
      <c r="JDX743"/>
      <c r="JDY743"/>
      <c r="JDZ743"/>
      <c r="JEA743"/>
      <c r="JEB743"/>
      <c r="JEC743"/>
      <c r="JED743"/>
      <c r="JEE743"/>
      <c r="JEF743"/>
      <c r="JEG743"/>
      <c r="JEH743"/>
      <c r="JEI743"/>
      <c r="JEJ743"/>
      <c r="JEK743"/>
      <c r="JEL743"/>
      <c r="JEM743"/>
      <c r="JEN743"/>
      <c r="JEO743"/>
      <c r="JEP743"/>
      <c r="JEQ743"/>
      <c r="JER743"/>
      <c r="JES743"/>
      <c r="JET743"/>
      <c r="JEU743"/>
      <c r="JEV743"/>
      <c r="JEW743"/>
      <c r="JEX743"/>
      <c r="JEY743"/>
      <c r="JEZ743"/>
      <c r="JFA743"/>
      <c r="JFB743"/>
      <c r="JFC743"/>
      <c r="JFD743"/>
      <c r="JFE743"/>
      <c r="JFF743"/>
      <c r="JFG743"/>
      <c r="JFH743"/>
      <c r="JFI743"/>
      <c r="JFJ743"/>
      <c r="JFK743"/>
      <c r="JFL743"/>
      <c r="JFM743"/>
      <c r="JFN743"/>
      <c r="JFO743"/>
      <c r="JFP743"/>
      <c r="JFQ743"/>
      <c r="JFR743"/>
      <c r="JFS743"/>
      <c r="JFT743"/>
      <c r="JFU743"/>
      <c r="JFV743"/>
      <c r="JFW743"/>
      <c r="JFX743"/>
      <c r="JFY743"/>
      <c r="JFZ743"/>
      <c r="JGA743"/>
      <c r="JGB743"/>
      <c r="JGC743"/>
      <c r="JGD743"/>
      <c r="JGE743"/>
      <c r="JGF743"/>
      <c r="JGG743"/>
      <c r="JGH743"/>
      <c r="JGI743"/>
      <c r="JGJ743"/>
      <c r="JGK743"/>
      <c r="JGL743"/>
      <c r="JGM743"/>
      <c r="JGN743"/>
      <c r="JGO743"/>
      <c r="JGP743"/>
      <c r="JGQ743"/>
      <c r="JGR743"/>
      <c r="JGS743"/>
      <c r="JGT743"/>
      <c r="JGU743"/>
      <c r="JGV743"/>
      <c r="JGW743"/>
      <c r="JGX743"/>
      <c r="JGY743"/>
      <c r="JGZ743"/>
      <c r="JHA743"/>
      <c r="JHB743"/>
      <c r="JHC743"/>
      <c r="JHD743"/>
      <c r="JHE743"/>
      <c r="JHF743"/>
      <c r="JHG743"/>
      <c r="JHH743"/>
      <c r="JHI743"/>
      <c r="JHJ743"/>
      <c r="JHK743"/>
      <c r="JHL743"/>
      <c r="JHM743"/>
      <c r="JHN743"/>
      <c r="JHO743"/>
      <c r="JHP743"/>
      <c r="JHQ743"/>
      <c r="JHR743"/>
      <c r="JHS743"/>
      <c r="JHT743"/>
      <c r="JHU743"/>
      <c r="JHV743"/>
      <c r="JHW743"/>
      <c r="JHX743"/>
      <c r="JHY743"/>
      <c r="JHZ743"/>
      <c r="JIA743"/>
      <c r="JIB743"/>
      <c r="JIC743"/>
      <c r="JID743"/>
      <c r="JIE743"/>
      <c r="JIF743"/>
      <c r="JIG743"/>
      <c r="JIH743"/>
      <c r="JII743"/>
      <c r="JIJ743"/>
      <c r="JIK743"/>
      <c r="JIL743"/>
      <c r="JIM743"/>
      <c r="JIN743"/>
      <c r="JIO743"/>
      <c r="JIP743"/>
      <c r="JIQ743"/>
      <c r="JIR743"/>
      <c r="JIS743"/>
      <c r="JIT743"/>
      <c r="JIU743"/>
      <c r="JIV743"/>
      <c r="JIW743"/>
      <c r="JIX743"/>
      <c r="JIY743"/>
      <c r="JIZ743"/>
      <c r="JJA743"/>
      <c r="JJB743"/>
      <c r="JJC743"/>
      <c r="JJD743"/>
      <c r="JJE743"/>
      <c r="JJF743"/>
      <c r="JJG743"/>
      <c r="JJH743"/>
      <c r="JJI743"/>
      <c r="JJJ743"/>
      <c r="JJK743"/>
      <c r="JJL743"/>
      <c r="JJM743"/>
      <c r="JJN743"/>
      <c r="JJO743"/>
      <c r="JJP743"/>
      <c r="JJQ743"/>
      <c r="JJR743"/>
      <c r="JJS743"/>
      <c r="JJT743"/>
      <c r="JJU743"/>
      <c r="JJV743"/>
      <c r="JJW743"/>
      <c r="JJX743"/>
      <c r="JJY743"/>
      <c r="JJZ743"/>
      <c r="JKA743"/>
      <c r="JKB743"/>
      <c r="JKC743"/>
      <c r="JKD743"/>
      <c r="JKE743"/>
      <c r="JKF743"/>
      <c r="JKG743"/>
      <c r="JKH743"/>
      <c r="JKI743"/>
      <c r="JKJ743"/>
      <c r="JKK743"/>
      <c r="JKL743"/>
      <c r="JKM743"/>
      <c r="JKN743"/>
      <c r="JKO743"/>
      <c r="JKP743"/>
      <c r="JKQ743"/>
      <c r="JKR743"/>
      <c r="JKS743"/>
      <c r="JKT743"/>
      <c r="JKU743"/>
      <c r="JKV743"/>
      <c r="JKW743"/>
      <c r="JKX743"/>
      <c r="JKY743"/>
      <c r="JKZ743"/>
      <c r="JLA743"/>
      <c r="JLB743"/>
      <c r="JLC743"/>
      <c r="JLD743"/>
      <c r="JLE743"/>
      <c r="JLF743"/>
      <c r="JLG743"/>
      <c r="JLH743"/>
      <c r="JLI743"/>
      <c r="JLJ743"/>
      <c r="JLK743"/>
      <c r="JLL743"/>
      <c r="JLM743"/>
      <c r="JLN743"/>
      <c r="JLO743"/>
      <c r="JLP743"/>
      <c r="JLQ743"/>
      <c r="JLR743"/>
      <c r="JLS743"/>
      <c r="JLT743"/>
      <c r="JLU743"/>
      <c r="JLV743"/>
      <c r="JLW743"/>
      <c r="JLX743"/>
      <c r="JLY743"/>
      <c r="JLZ743"/>
      <c r="JMA743"/>
      <c r="JMB743"/>
      <c r="JMC743"/>
      <c r="JMD743"/>
      <c r="JME743"/>
      <c r="JMF743"/>
      <c r="JMG743"/>
      <c r="JMH743"/>
      <c r="JMI743"/>
      <c r="JMJ743"/>
      <c r="JMK743"/>
      <c r="JML743"/>
      <c r="JMM743"/>
      <c r="JMN743"/>
      <c r="JMO743"/>
      <c r="JMP743"/>
      <c r="JMQ743"/>
      <c r="JMR743"/>
      <c r="JMS743"/>
      <c r="JMT743"/>
      <c r="JMU743"/>
      <c r="JMV743"/>
      <c r="JMW743"/>
      <c r="JMX743"/>
      <c r="JMY743"/>
      <c r="JMZ743"/>
      <c r="JNA743"/>
      <c r="JNB743"/>
      <c r="JNC743"/>
      <c r="JND743"/>
      <c r="JNE743"/>
      <c r="JNF743"/>
      <c r="JNG743"/>
      <c r="JNH743"/>
      <c r="JNI743"/>
      <c r="JNJ743"/>
      <c r="JNK743"/>
      <c r="JNL743"/>
      <c r="JNM743"/>
      <c r="JNN743"/>
      <c r="JNO743"/>
      <c r="JNP743"/>
      <c r="JNQ743"/>
      <c r="JNR743"/>
      <c r="JNS743"/>
      <c r="JNT743"/>
      <c r="JNU743"/>
      <c r="JNV743"/>
      <c r="JNW743"/>
      <c r="JNX743"/>
      <c r="JNY743"/>
      <c r="JNZ743"/>
      <c r="JOA743"/>
      <c r="JOB743"/>
      <c r="JOC743"/>
      <c r="JOD743"/>
      <c r="JOE743"/>
      <c r="JOF743"/>
      <c r="JOG743"/>
      <c r="JOH743"/>
      <c r="JOI743"/>
      <c r="JOJ743"/>
      <c r="JOK743"/>
      <c r="JOL743"/>
      <c r="JOM743"/>
      <c r="JON743"/>
      <c r="JOO743"/>
      <c r="JOP743"/>
      <c r="JOQ743"/>
      <c r="JOR743"/>
      <c r="JOS743"/>
      <c r="JOT743"/>
      <c r="JOU743"/>
      <c r="JOV743"/>
      <c r="JOW743"/>
      <c r="JOX743"/>
      <c r="JOY743"/>
      <c r="JOZ743"/>
      <c r="JPA743"/>
      <c r="JPB743"/>
      <c r="JPC743"/>
      <c r="JPD743"/>
      <c r="JPE743"/>
      <c r="JPF743"/>
      <c r="JPG743"/>
      <c r="JPH743"/>
      <c r="JPI743"/>
      <c r="JPJ743"/>
      <c r="JPK743"/>
      <c r="JPL743"/>
      <c r="JPM743"/>
      <c r="JPN743"/>
      <c r="JPO743"/>
      <c r="JPP743"/>
      <c r="JPQ743"/>
      <c r="JPR743"/>
      <c r="JPS743"/>
      <c r="JPT743"/>
      <c r="JPU743"/>
      <c r="JPV743"/>
      <c r="JPW743"/>
      <c r="JPX743"/>
      <c r="JPY743"/>
      <c r="JPZ743"/>
      <c r="JQA743"/>
      <c r="JQB743"/>
      <c r="JQC743"/>
      <c r="JQD743"/>
      <c r="JQE743"/>
      <c r="JQF743"/>
      <c r="JQG743"/>
      <c r="JQH743"/>
      <c r="JQI743"/>
      <c r="JQJ743"/>
      <c r="JQK743"/>
      <c r="JQL743"/>
      <c r="JQM743"/>
      <c r="JQN743"/>
      <c r="JQO743"/>
      <c r="JQP743"/>
      <c r="JQQ743"/>
      <c r="JQR743"/>
      <c r="JQS743"/>
      <c r="JQT743"/>
      <c r="JQU743"/>
      <c r="JQV743"/>
      <c r="JQW743"/>
      <c r="JQX743"/>
      <c r="JQY743"/>
      <c r="JQZ743"/>
      <c r="JRA743"/>
      <c r="JRB743"/>
      <c r="JRC743"/>
      <c r="JRD743"/>
      <c r="JRE743"/>
      <c r="JRF743"/>
      <c r="JRG743"/>
      <c r="JRH743"/>
      <c r="JRI743"/>
      <c r="JRJ743"/>
      <c r="JRK743"/>
      <c r="JRL743"/>
      <c r="JRM743"/>
      <c r="JRN743"/>
      <c r="JRO743"/>
      <c r="JRP743"/>
      <c r="JRQ743"/>
      <c r="JRR743"/>
      <c r="JRS743"/>
      <c r="JRT743"/>
      <c r="JRU743"/>
      <c r="JRV743"/>
      <c r="JRW743"/>
      <c r="JRX743"/>
      <c r="JRY743"/>
      <c r="JRZ743"/>
      <c r="JSA743"/>
      <c r="JSB743"/>
      <c r="JSC743"/>
      <c r="JSD743"/>
      <c r="JSE743"/>
      <c r="JSF743"/>
      <c r="JSG743"/>
      <c r="JSH743"/>
      <c r="JSI743"/>
      <c r="JSJ743"/>
      <c r="JSK743"/>
      <c r="JSL743"/>
      <c r="JSM743"/>
      <c r="JSN743"/>
      <c r="JSO743"/>
      <c r="JSP743"/>
      <c r="JSQ743"/>
      <c r="JSR743"/>
      <c r="JSS743"/>
      <c r="JST743"/>
      <c r="JSU743"/>
      <c r="JSV743"/>
      <c r="JSW743"/>
      <c r="JSX743"/>
      <c r="JSY743"/>
      <c r="JSZ743"/>
      <c r="JTA743"/>
      <c r="JTB743"/>
      <c r="JTC743"/>
      <c r="JTD743"/>
      <c r="JTE743"/>
      <c r="JTF743"/>
      <c r="JTG743"/>
      <c r="JTH743"/>
      <c r="JTI743"/>
      <c r="JTJ743"/>
      <c r="JTK743"/>
      <c r="JTL743"/>
      <c r="JTM743"/>
      <c r="JTN743"/>
      <c r="JTO743"/>
      <c r="JTP743"/>
      <c r="JTQ743"/>
      <c r="JTR743"/>
      <c r="JTS743"/>
      <c r="JTT743"/>
      <c r="JTU743"/>
      <c r="JTV743"/>
      <c r="JTW743"/>
      <c r="JTX743"/>
      <c r="JTY743"/>
      <c r="JTZ743"/>
      <c r="JUA743"/>
      <c r="JUB743"/>
      <c r="JUC743"/>
      <c r="JUD743"/>
      <c r="JUE743"/>
      <c r="JUF743"/>
      <c r="JUG743"/>
      <c r="JUH743"/>
      <c r="JUI743"/>
      <c r="JUJ743"/>
      <c r="JUK743"/>
      <c r="JUL743"/>
      <c r="JUM743"/>
      <c r="JUN743"/>
      <c r="JUO743"/>
      <c r="JUP743"/>
      <c r="JUQ743"/>
      <c r="JUR743"/>
      <c r="JUS743"/>
      <c r="JUT743"/>
      <c r="JUU743"/>
      <c r="JUV743"/>
      <c r="JUW743"/>
      <c r="JUX743"/>
      <c r="JUY743"/>
      <c r="JUZ743"/>
      <c r="JVA743"/>
      <c r="JVB743"/>
      <c r="JVC743"/>
      <c r="JVD743"/>
      <c r="JVE743"/>
      <c r="JVF743"/>
      <c r="JVG743"/>
      <c r="JVH743"/>
      <c r="JVI743"/>
      <c r="JVJ743"/>
      <c r="JVK743"/>
      <c r="JVL743"/>
      <c r="JVM743"/>
      <c r="JVN743"/>
      <c r="JVO743"/>
      <c r="JVP743"/>
      <c r="JVQ743"/>
      <c r="JVR743"/>
      <c r="JVS743"/>
      <c r="JVT743"/>
      <c r="JVU743"/>
      <c r="JVV743"/>
      <c r="JVW743"/>
      <c r="JVX743"/>
      <c r="JVY743"/>
      <c r="JVZ743"/>
      <c r="JWA743"/>
      <c r="JWB743"/>
      <c r="JWC743"/>
      <c r="JWD743"/>
      <c r="JWE743"/>
      <c r="JWF743"/>
      <c r="JWG743"/>
      <c r="JWH743"/>
      <c r="JWI743"/>
      <c r="JWJ743"/>
      <c r="JWK743"/>
      <c r="JWL743"/>
      <c r="JWM743"/>
      <c r="JWN743"/>
      <c r="JWO743"/>
      <c r="JWP743"/>
      <c r="JWQ743"/>
      <c r="JWR743"/>
      <c r="JWS743"/>
      <c r="JWT743"/>
      <c r="JWU743"/>
      <c r="JWV743"/>
      <c r="JWW743"/>
      <c r="JWX743"/>
      <c r="JWY743"/>
      <c r="JWZ743"/>
      <c r="JXA743"/>
      <c r="JXB743"/>
      <c r="JXC743"/>
      <c r="JXD743"/>
      <c r="JXE743"/>
      <c r="JXF743"/>
      <c r="JXG743"/>
      <c r="JXH743"/>
      <c r="JXI743"/>
      <c r="JXJ743"/>
      <c r="JXK743"/>
      <c r="JXL743"/>
      <c r="JXM743"/>
      <c r="JXN743"/>
      <c r="JXO743"/>
      <c r="JXP743"/>
      <c r="JXQ743"/>
      <c r="JXR743"/>
      <c r="JXS743"/>
      <c r="JXT743"/>
      <c r="JXU743"/>
      <c r="JXV743"/>
      <c r="JXW743"/>
      <c r="JXX743"/>
      <c r="JXY743"/>
      <c r="JXZ743"/>
      <c r="JYA743"/>
      <c r="JYB743"/>
      <c r="JYC743"/>
      <c r="JYD743"/>
      <c r="JYE743"/>
      <c r="JYF743"/>
      <c r="JYG743"/>
      <c r="JYH743"/>
      <c r="JYI743"/>
      <c r="JYJ743"/>
      <c r="JYK743"/>
      <c r="JYL743"/>
      <c r="JYM743"/>
      <c r="JYN743"/>
      <c r="JYO743"/>
      <c r="JYP743"/>
      <c r="JYQ743"/>
      <c r="JYR743"/>
      <c r="JYS743"/>
      <c r="JYT743"/>
      <c r="JYU743"/>
      <c r="JYV743"/>
      <c r="JYW743"/>
      <c r="JYX743"/>
      <c r="JYY743"/>
      <c r="JYZ743"/>
      <c r="JZA743"/>
      <c r="JZB743"/>
      <c r="JZC743"/>
      <c r="JZD743"/>
      <c r="JZE743"/>
      <c r="JZF743"/>
      <c r="JZG743"/>
      <c r="JZH743"/>
      <c r="JZI743"/>
      <c r="JZJ743"/>
      <c r="JZK743"/>
      <c r="JZL743"/>
      <c r="JZM743"/>
      <c r="JZN743"/>
      <c r="JZO743"/>
      <c r="JZP743"/>
      <c r="JZQ743"/>
      <c r="JZR743"/>
      <c r="JZS743"/>
      <c r="JZT743"/>
      <c r="JZU743"/>
      <c r="JZV743"/>
      <c r="JZW743"/>
      <c r="JZX743"/>
      <c r="JZY743"/>
      <c r="JZZ743"/>
      <c r="KAA743"/>
      <c r="KAB743"/>
      <c r="KAC743"/>
      <c r="KAD743"/>
      <c r="KAE743"/>
      <c r="KAF743"/>
      <c r="KAG743"/>
      <c r="KAH743"/>
      <c r="KAI743"/>
      <c r="KAJ743"/>
      <c r="KAK743"/>
      <c r="KAL743"/>
      <c r="KAM743"/>
      <c r="KAN743"/>
      <c r="KAO743"/>
      <c r="KAP743"/>
      <c r="KAQ743"/>
      <c r="KAR743"/>
      <c r="KAS743"/>
      <c r="KAT743"/>
      <c r="KAU743"/>
      <c r="KAV743"/>
      <c r="KAW743"/>
      <c r="KAX743"/>
      <c r="KAY743"/>
      <c r="KAZ743"/>
      <c r="KBA743"/>
      <c r="KBB743"/>
      <c r="KBC743"/>
      <c r="KBD743"/>
      <c r="KBE743"/>
      <c r="KBF743"/>
      <c r="KBG743"/>
      <c r="KBH743"/>
      <c r="KBI743"/>
      <c r="KBJ743"/>
      <c r="KBK743"/>
      <c r="KBL743"/>
      <c r="KBM743"/>
      <c r="KBN743"/>
      <c r="KBO743"/>
      <c r="KBP743"/>
      <c r="KBQ743"/>
      <c r="KBR743"/>
      <c r="KBS743"/>
      <c r="KBT743"/>
      <c r="KBU743"/>
      <c r="KBV743"/>
      <c r="KBW743"/>
      <c r="KBX743"/>
      <c r="KBY743"/>
      <c r="KBZ743"/>
      <c r="KCA743"/>
      <c r="KCB743"/>
      <c r="KCC743"/>
      <c r="KCD743"/>
      <c r="KCE743"/>
      <c r="KCF743"/>
      <c r="KCG743"/>
      <c r="KCH743"/>
      <c r="KCI743"/>
      <c r="KCJ743"/>
      <c r="KCK743"/>
      <c r="KCL743"/>
      <c r="KCM743"/>
      <c r="KCN743"/>
      <c r="KCO743"/>
      <c r="KCP743"/>
      <c r="KCQ743"/>
      <c r="KCR743"/>
      <c r="KCS743"/>
      <c r="KCT743"/>
      <c r="KCU743"/>
      <c r="KCV743"/>
      <c r="KCW743"/>
      <c r="KCX743"/>
      <c r="KCY743"/>
      <c r="KCZ743"/>
      <c r="KDA743"/>
      <c r="KDB743"/>
      <c r="KDC743"/>
      <c r="KDD743"/>
      <c r="KDE743"/>
      <c r="KDF743"/>
      <c r="KDG743"/>
      <c r="KDH743"/>
      <c r="KDI743"/>
      <c r="KDJ743"/>
      <c r="KDK743"/>
      <c r="KDL743"/>
      <c r="KDM743"/>
      <c r="KDN743"/>
      <c r="KDO743"/>
      <c r="KDP743"/>
      <c r="KDQ743"/>
      <c r="KDR743"/>
      <c r="KDS743"/>
      <c r="KDT743"/>
      <c r="KDU743"/>
      <c r="KDV743"/>
      <c r="KDW743"/>
      <c r="KDX743"/>
      <c r="KDY743"/>
      <c r="KDZ743"/>
      <c r="KEA743"/>
      <c r="KEB743"/>
      <c r="KEC743"/>
      <c r="KED743"/>
      <c r="KEE743"/>
      <c r="KEF743"/>
      <c r="KEG743"/>
      <c r="KEH743"/>
      <c r="KEI743"/>
      <c r="KEJ743"/>
      <c r="KEK743"/>
      <c r="KEL743"/>
      <c r="KEM743"/>
      <c r="KEN743"/>
      <c r="KEO743"/>
      <c r="KEP743"/>
      <c r="KEQ743"/>
      <c r="KER743"/>
      <c r="KES743"/>
      <c r="KET743"/>
      <c r="KEU743"/>
      <c r="KEV743"/>
      <c r="KEW743"/>
      <c r="KEX743"/>
      <c r="KEY743"/>
      <c r="KEZ743"/>
      <c r="KFA743"/>
      <c r="KFB743"/>
      <c r="KFC743"/>
      <c r="KFD743"/>
      <c r="KFE743"/>
      <c r="KFF743"/>
      <c r="KFG743"/>
      <c r="KFH743"/>
      <c r="KFI743"/>
      <c r="KFJ743"/>
      <c r="KFK743"/>
      <c r="KFL743"/>
      <c r="KFM743"/>
      <c r="KFN743"/>
      <c r="KFO743"/>
      <c r="KFP743"/>
      <c r="KFQ743"/>
      <c r="KFR743"/>
      <c r="KFS743"/>
      <c r="KFT743"/>
      <c r="KFU743"/>
      <c r="KFV743"/>
      <c r="KFW743"/>
      <c r="KFX743"/>
      <c r="KFY743"/>
      <c r="KFZ743"/>
      <c r="KGA743"/>
      <c r="KGB743"/>
      <c r="KGC743"/>
      <c r="KGD743"/>
      <c r="KGE743"/>
      <c r="KGF743"/>
      <c r="KGG743"/>
      <c r="KGH743"/>
      <c r="KGI743"/>
      <c r="KGJ743"/>
      <c r="KGK743"/>
      <c r="KGL743"/>
      <c r="KGM743"/>
      <c r="KGN743"/>
      <c r="KGO743"/>
      <c r="KGP743"/>
      <c r="KGQ743"/>
      <c r="KGR743"/>
      <c r="KGS743"/>
      <c r="KGT743"/>
      <c r="KGU743"/>
      <c r="KGV743"/>
      <c r="KGW743"/>
      <c r="KGX743"/>
      <c r="KGY743"/>
      <c r="KGZ743"/>
      <c r="KHA743"/>
      <c r="KHB743"/>
      <c r="KHC743"/>
      <c r="KHD743"/>
      <c r="KHE743"/>
      <c r="KHF743"/>
      <c r="KHG743"/>
      <c r="KHH743"/>
      <c r="KHI743"/>
      <c r="KHJ743"/>
      <c r="KHK743"/>
      <c r="KHL743"/>
      <c r="KHM743"/>
      <c r="KHN743"/>
      <c r="KHO743"/>
      <c r="KHP743"/>
      <c r="KHQ743"/>
      <c r="KHR743"/>
      <c r="KHS743"/>
      <c r="KHT743"/>
      <c r="KHU743"/>
      <c r="KHV743"/>
      <c r="KHW743"/>
      <c r="KHX743"/>
      <c r="KHY743"/>
      <c r="KHZ743"/>
      <c r="KIA743"/>
      <c r="KIB743"/>
      <c r="KIC743"/>
      <c r="KID743"/>
      <c r="KIE743"/>
      <c r="KIF743"/>
      <c r="KIG743"/>
      <c r="KIH743"/>
      <c r="KII743"/>
      <c r="KIJ743"/>
      <c r="KIK743"/>
      <c r="KIL743"/>
      <c r="KIM743"/>
      <c r="KIN743"/>
      <c r="KIO743"/>
      <c r="KIP743"/>
      <c r="KIQ743"/>
      <c r="KIR743"/>
      <c r="KIS743"/>
      <c r="KIT743"/>
      <c r="KIU743"/>
      <c r="KIV743"/>
      <c r="KIW743"/>
      <c r="KIX743"/>
      <c r="KIY743"/>
      <c r="KIZ743"/>
      <c r="KJA743"/>
      <c r="KJB743"/>
      <c r="KJC743"/>
      <c r="KJD743"/>
      <c r="KJE743"/>
      <c r="KJF743"/>
      <c r="KJG743"/>
      <c r="KJH743"/>
      <c r="KJI743"/>
      <c r="KJJ743"/>
      <c r="KJK743"/>
      <c r="KJL743"/>
      <c r="KJM743"/>
      <c r="KJN743"/>
      <c r="KJO743"/>
      <c r="KJP743"/>
      <c r="KJQ743"/>
      <c r="KJR743"/>
      <c r="KJS743"/>
      <c r="KJT743"/>
      <c r="KJU743"/>
      <c r="KJV743"/>
      <c r="KJW743"/>
      <c r="KJX743"/>
      <c r="KJY743"/>
      <c r="KJZ743"/>
      <c r="KKA743"/>
      <c r="KKB743"/>
      <c r="KKC743"/>
      <c r="KKD743"/>
      <c r="KKE743"/>
      <c r="KKF743"/>
      <c r="KKG743"/>
      <c r="KKH743"/>
      <c r="KKI743"/>
      <c r="KKJ743"/>
      <c r="KKK743"/>
      <c r="KKL743"/>
      <c r="KKM743"/>
      <c r="KKN743"/>
      <c r="KKO743"/>
      <c r="KKP743"/>
      <c r="KKQ743"/>
      <c r="KKR743"/>
      <c r="KKS743"/>
      <c r="KKT743"/>
      <c r="KKU743"/>
      <c r="KKV743"/>
      <c r="KKW743"/>
      <c r="KKX743"/>
      <c r="KKY743"/>
      <c r="KKZ743"/>
      <c r="KLA743"/>
      <c r="KLB743"/>
      <c r="KLC743"/>
      <c r="KLD743"/>
      <c r="KLE743"/>
      <c r="KLF743"/>
      <c r="KLG743"/>
      <c r="KLH743"/>
      <c r="KLI743"/>
      <c r="KLJ743"/>
      <c r="KLK743"/>
      <c r="KLL743"/>
      <c r="KLM743"/>
      <c r="KLN743"/>
      <c r="KLO743"/>
      <c r="KLP743"/>
      <c r="KLQ743"/>
      <c r="KLR743"/>
      <c r="KLS743"/>
      <c r="KLT743"/>
      <c r="KLU743"/>
      <c r="KLV743"/>
      <c r="KLW743"/>
      <c r="KLX743"/>
      <c r="KLY743"/>
      <c r="KLZ743"/>
      <c r="KMA743"/>
      <c r="KMB743"/>
      <c r="KMC743"/>
      <c r="KMD743"/>
      <c r="KME743"/>
      <c r="KMF743"/>
      <c r="KMG743"/>
      <c r="KMH743"/>
      <c r="KMI743"/>
      <c r="KMJ743"/>
      <c r="KMK743"/>
      <c r="KML743"/>
      <c r="KMM743"/>
      <c r="KMN743"/>
      <c r="KMO743"/>
      <c r="KMP743"/>
      <c r="KMQ743"/>
      <c r="KMR743"/>
      <c r="KMS743"/>
      <c r="KMT743"/>
      <c r="KMU743"/>
      <c r="KMV743"/>
      <c r="KMW743"/>
      <c r="KMX743"/>
      <c r="KMY743"/>
      <c r="KMZ743"/>
      <c r="KNA743"/>
      <c r="KNB743"/>
      <c r="KNC743"/>
      <c r="KND743"/>
      <c r="KNE743"/>
      <c r="KNF743"/>
      <c r="KNG743"/>
      <c r="KNH743"/>
      <c r="KNI743"/>
      <c r="KNJ743"/>
      <c r="KNK743"/>
      <c r="KNL743"/>
      <c r="KNM743"/>
      <c r="KNN743"/>
      <c r="KNO743"/>
      <c r="KNP743"/>
      <c r="KNQ743"/>
      <c r="KNR743"/>
      <c r="KNS743"/>
      <c r="KNT743"/>
      <c r="KNU743"/>
      <c r="KNV743"/>
      <c r="KNW743"/>
      <c r="KNX743"/>
      <c r="KNY743"/>
      <c r="KNZ743"/>
      <c r="KOA743"/>
      <c r="KOB743"/>
      <c r="KOC743"/>
      <c r="KOD743"/>
      <c r="KOE743"/>
      <c r="KOF743"/>
      <c r="KOG743"/>
      <c r="KOH743"/>
      <c r="KOI743"/>
      <c r="KOJ743"/>
      <c r="KOK743"/>
      <c r="KOL743"/>
      <c r="KOM743"/>
      <c r="KON743"/>
      <c r="KOO743"/>
      <c r="KOP743"/>
      <c r="KOQ743"/>
      <c r="KOR743"/>
      <c r="KOS743"/>
      <c r="KOT743"/>
      <c r="KOU743"/>
      <c r="KOV743"/>
      <c r="KOW743"/>
      <c r="KOX743"/>
      <c r="KOY743"/>
      <c r="KOZ743"/>
      <c r="KPA743"/>
      <c r="KPB743"/>
      <c r="KPC743"/>
      <c r="KPD743"/>
      <c r="KPE743"/>
      <c r="KPF743"/>
      <c r="KPG743"/>
      <c r="KPH743"/>
      <c r="KPI743"/>
      <c r="KPJ743"/>
      <c r="KPK743"/>
      <c r="KPL743"/>
      <c r="KPM743"/>
      <c r="KPN743"/>
      <c r="KPO743"/>
      <c r="KPP743"/>
      <c r="KPQ743"/>
      <c r="KPR743"/>
      <c r="KPS743"/>
      <c r="KPT743"/>
      <c r="KPU743"/>
      <c r="KPV743"/>
      <c r="KPW743"/>
      <c r="KPX743"/>
      <c r="KPY743"/>
      <c r="KPZ743"/>
      <c r="KQA743"/>
      <c r="KQB743"/>
      <c r="KQC743"/>
      <c r="KQD743"/>
      <c r="KQE743"/>
      <c r="KQF743"/>
      <c r="KQG743"/>
      <c r="KQH743"/>
      <c r="KQI743"/>
      <c r="KQJ743"/>
      <c r="KQK743"/>
      <c r="KQL743"/>
      <c r="KQM743"/>
      <c r="KQN743"/>
      <c r="KQO743"/>
      <c r="KQP743"/>
      <c r="KQQ743"/>
      <c r="KQR743"/>
      <c r="KQS743"/>
      <c r="KQT743"/>
      <c r="KQU743"/>
      <c r="KQV743"/>
      <c r="KQW743"/>
      <c r="KQX743"/>
      <c r="KQY743"/>
      <c r="KQZ743"/>
      <c r="KRA743"/>
      <c r="KRB743"/>
      <c r="KRC743"/>
      <c r="KRD743"/>
      <c r="KRE743"/>
      <c r="KRF743"/>
      <c r="KRG743"/>
      <c r="KRH743"/>
      <c r="KRI743"/>
      <c r="KRJ743"/>
      <c r="KRK743"/>
      <c r="KRL743"/>
      <c r="KRM743"/>
      <c r="KRN743"/>
      <c r="KRO743"/>
      <c r="KRP743"/>
      <c r="KRQ743"/>
      <c r="KRR743"/>
      <c r="KRS743"/>
      <c r="KRT743"/>
      <c r="KRU743"/>
      <c r="KRV743"/>
      <c r="KRW743"/>
      <c r="KRX743"/>
      <c r="KRY743"/>
      <c r="KRZ743"/>
      <c r="KSA743"/>
      <c r="KSB743"/>
      <c r="KSC743"/>
      <c r="KSD743"/>
      <c r="KSE743"/>
      <c r="KSF743"/>
      <c r="KSG743"/>
      <c r="KSH743"/>
      <c r="KSI743"/>
      <c r="KSJ743"/>
      <c r="KSK743"/>
      <c r="KSL743"/>
      <c r="KSM743"/>
      <c r="KSN743"/>
      <c r="KSO743"/>
      <c r="KSP743"/>
      <c r="KSQ743"/>
      <c r="KSR743"/>
      <c r="KSS743"/>
      <c r="KST743"/>
      <c r="KSU743"/>
      <c r="KSV743"/>
      <c r="KSW743"/>
      <c r="KSX743"/>
      <c r="KSY743"/>
      <c r="KSZ743"/>
      <c r="KTA743"/>
      <c r="KTB743"/>
      <c r="KTC743"/>
      <c r="KTD743"/>
      <c r="KTE743"/>
      <c r="KTF743"/>
      <c r="KTG743"/>
      <c r="KTH743"/>
      <c r="KTI743"/>
      <c r="KTJ743"/>
      <c r="KTK743"/>
      <c r="KTL743"/>
      <c r="KTM743"/>
      <c r="KTN743"/>
      <c r="KTO743"/>
      <c r="KTP743"/>
      <c r="KTQ743"/>
      <c r="KTR743"/>
      <c r="KTS743"/>
      <c r="KTT743"/>
      <c r="KTU743"/>
      <c r="KTV743"/>
      <c r="KTW743"/>
      <c r="KTX743"/>
      <c r="KTY743"/>
      <c r="KTZ743"/>
      <c r="KUA743"/>
      <c r="KUB743"/>
      <c r="KUC743"/>
      <c r="KUD743"/>
      <c r="KUE743"/>
      <c r="KUF743"/>
      <c r="KUG743"/>
      <c r="KUH743"/>
      <c r="KUI743"/>
      <c r="KUJ743"/>
      <c r="KUK743"/>
      <c r="KUL743"/>
      <c r="KUM743"/>
      <c r="KUN743"/>
      <c r="KUO743"/>
      <c r="KUP743"/>
      <c r="KUQ743"/>
      <c r="KUR743"/>
      <c r="KUS743"/>
      <c r="KUT743"/>
      <c r="KUU743"/>
      <c r="KUV743"/>
      <c r="KUW743"/>
      <c r="KUX743"/>
      <c r="KUY743"/>
      <c r="KUZ743"/>
      <c r="KVA743"/>
      <c r="KVB743"/>
      <c r="KVC743"/>
      <c r="KVD743"/>
      <c r="KVE743"/>
      <c r="KVF743"/>
      <c r="KVG743"/>
      <c r="KVH743"/>
      <c r="KVI743"/>
      <c r="KVJ743"/>
      <c r="KVK743"/>
      <c r="KVL743"/>
      <c r="KVM743"/>
      <c r="KVN743"/>
      <c r="KVO743"/>
      <c r="KVP743"/>
      <c r="KVQ743"/>
      <c r="KVR743"/>
      <c r="KVS743"/>
      <c r="KVT743"/>
      <c r="KVU743"/>
      <c r="KVV743"/>
      <c r="KVW743"/>
      <c r="KVX743"/>
      <c r="KVY743"/>
      <c r="KVZ743"/>
      <c r="KWA743"/>
      <c r="KWB743"/>
      <c r="KWC743"/>
      <c r="KWD743"/>
      <c r="KWE743"/>
      <c r="KWF743"/>
      <c r="KWG743"/>
      <c r="KWH743"/>
      <c r="KWI743"/>
      <c r="KWJ743"/>
      <c r="KWK743"/>
      <c r="KWL743"/>
      <c r="KWM743"/>
      <c r="KWN743"/>
      <c r="KWO743"/>
      <c r="KWP743"/>
      <c r="KWQ743"/>
      <c r="KWR743"/>
      <c r="KWS743"/>
      <c r="KWT743"/>
      <c r="KWU743"/>
      <c r="KWV743"/>
      <c r="KWW743"/>
      <c r="KWX743"/>
      <c r="KWY743"/>
      <c r="KWZ743"/>
      <c r="KXA743"/>
      <c r="KXB743"/>
      <c r="KXC743"/>
      <c r="KXD743"/>
      <c r="KXE743"/>
      <c r="KXF743"/>
      <c r="KXG743"/>
      <c r="KXH743"/>
      <c r="KXI743"/>
      <c r="KXJ743"/>
      <c r="KXK743"/>
      <c r="KXL743"/>
      <c r="KXM743"/>
      <c r="KXN743"/>
      <c r="KXO743"/>
      <c r="KXP743"/>
      <c r="KXQ743"/>
      <c r="KXR743"/>
      <c r="KXS743"/>
      <c r="KXT743"/>
      <c r="KXU743"/>
      <c r="KXV743"/>
      <c r="KXW743"/>
      <c r="KXX743"/>
      <c r="KXY743"/>
      <c r="KXZ743"/>
      <c r="KYA743"/>
      <c r="KYB743"/>
      <c r="KYC743"/>
      <c r="KYD743"/>
      <c r="KYE743"/>
      <c r="KYF743"/>
      <c r="KYG743"/>
      <c r="KYH743"/>
      <c r="KYI743"/>
      <c r="KYJ743"/>
      <c r="KYK743"/>
      <c r="KYL743"/>
      <c r="KYM743"/>
      <c r="KYN743"/>
      <c r="KYO743"/>
      <c r="KYP743"/>
      <c r="KYQ743"/>
      <c r="KYR743"/>
      <c r="KYS743"/>
      <c r="KYT743"/>
      <c r="KYU743"/>
      <c r="KYV743"/>
      <c r="KYW743"/>
      <c r="KYX743"/>
      <c r="KYY743"/>
      <c r="KYZ743"/>
      <c r="KZA743"/>
      <c r="KZB743"/>
      <c r="KZC743"/>
      <c r="KZD743"/>
      <c r="KZE743"/>
      <c r="KZF743"/>
      <c r="KZG743"/>
      <c r="KZH743"/>
      <c r="KZI743"/>
      <c r="KZJ743"/>
      <c r="KZK743"/>
      <c r="KZL743"/>
      <c r="KZM743"/>
      <c r="KZN743"/>
      <c r="KZO743"/>
      <c r="KZP743"/>
      <c r="KZQ743"/>
      <c r="KZR743"/>
      <c r="KZS743"/>
      <c r="KZT743"/>
      <c r="KZU743"/>
      <c r="KZV743"/>
      <c r="KZW743"/>
      <c r="KZX743"/>
      <c r="KZY743"/>
      <c r="KZZ743"/>
      <c r="LAA743"/>
      <c r="LAB743"/>
      <c r="LAC743"/>
      <c r="LAD743"/>
      <c r="LAE743"/>
      <c r="LAF743"/>
      <c r="LAG743"/>
      <c r="LAH743"/>
      <c r="LAI743"/>
      <c r="LAJ743"/>
      <c r="LAK743"/>
      <c r="LAL743"/>
      <c r="LAM743"/>
      <c r="LAN743"/>
      <c r="LAO743"/>
      <c r="LAP743"/>
      <c r="LAQ743"/>
      <c r="LAR743"/>
      <c r="LAS743"/>
      <c r="LAT743"/>
      <c r="LAU743"/>
      <c r="LAV743"/>
      <c r="LAW743"/>
      <c r="LAX743"/>
      <c r="LAY743"/>
      <c r="LAZ743"/>
      <c r="LBA743"/>
      <c r="LBB743"/>
      <c r="LBC743"/>
      <c r="LBD743"/>
      <c r="LBE743"/>
      <c r="LBF743"/>
      <c r="LBG743"/>
      <c r="LBH743"/>
      <c r="LBI743"/>
      <c r="LBJ743"/>
      <c r="LBK743"/>
      <c r="LBL743"/>
      <c r="LBM743"/>
      <c r="LBN743"/>
      <c r="LBO743"/>
      <c r="LBP743"/>
      <c r="LBQ743"/>
      <c r="LBR743"/>
      <c r="LBS743"/>
      <c r="LBT743"/>
      <c r="LBU743"/>
      <c r="LBV743"/>
      <c r="LBW743"/>
      <c r="LBX743"/>
      <c r="LBY743"/>
      <c r="LBZ743"/>
      <c r="LCA743"/>
      <c r="LCB743"/>
      <c r="LCC743"/>
      <c r="LCD743"/>
      <c r="LCE743"/>
      <c r="LCF743"/>
      <c r="LCG743"/>
      <c r="LCH743"/>
      <c r="LCI743"/>
      <c r="LCJ743"/>
      <c r="LCK743"/>
      <c r="LCL743"/>
      <c r="LCM743"/>
      <c r="LCN743"/>
      <c r="LCO743"/>
      <c r="LCP743"/>
      <c r="LCQ743"/>
      <c r="LCR743"/>
      <c r="LCS743"/>
      <c r="LCT743"/>
      <c r="LCU743"/>
      <c r="LCV743"/>
      <c r="LCW743"/>
      <c r="LCX743"/>
      <c r="LCY743"/>
      <c r="LCZ743"/>
      <c r="LDA743"/>
      <c r="LDB743"/>
      <c r="LDC743"/>
      <c r="LDD743"/>
      <c r="LDE743"/>
      <c r="LDF743"/>
      <c r="LDG743"/>
      <c r="LDH743"/>
      <c r="LDI743"/>
      <c r="LDJ743"/>
      <c r="LDK743"/>
      <c r="LDL743"/>
      <c r="LDM743"/>
      <c r="LDN743"/>
      <c r="LDO743"/>
      <c r="LDP743"/>
      <c r="LDQ743"/>
      <c r="LDR743"/>
      <c r="LDS743"/>
      <c r="LDT743"/>
      <c r="LDU743"/>
      <c r="LDV743"/>
      <c r="LDW743"/>
      <c r="LDX743"/>
      <c r="LDY743"/>
      <c r="LDZ743"/>
      <c r="LEA743"/>
      <c r="LEB743"/>
      <c r="LEC743"/>
      <c r="LED743"/>
      <c r="LEE743"/>
      <c r="LEF743"/>
      <c r="LEG743"/>
      <c r="LEH743"/>
      <c r="LEI743"/>
      <c r="LEJ743"/>
      <c r="LEK743"/>
      <c r="LEL743"/>
      <c r="LEM743"/>
      <c r="LEN743"/>
      <c r="LEO743"/>
      <c r="LEP743"/>
      <c r="LEQ743"/>
      <c r="LER743"/>
      <c r="LES743"/>
      <c r="LET743"/>
      <c r="LEU743"/>
      <c r="LEV743"/>
      <c r="LEW743"/>
      <c r="LEX743"/>
      <c r="LEY743"/>
      <c r="LEZ743"/>
      <c r="LFA743"/>
      <c r="LFB743"/>
      <c r="LFC743"/>
      <c r="LFD743"/>
      <c r="LFE743"/>
      <c r="LFF743"/>
      <c r="LFG743"/>
      <c r="LFH743"/>
      <c r="LFI743"/>
      <c r="LFJ743"/>
      <c r="LFK743"/>
      <c r="LFL743"/>
      <c r="LFM743"/>
      <c r="LFN743"/>
      <c r="LFO743"/>
      <c r="LFP743"/>
      <c r="LFQ743"/>
      <c r="LFR743"/>
      <c r="LFS743"/>
      <c r="LFT743"/>
      <c r="LFU743"/>
      <c r="LFV743"/>
      <c r="LFW743"/>
      <c r="LFX743"/>
      <c r="LFY743"/>
      <c r="LFZ743"/>
      <c r="LGA743"/>
      <c r="LGB743"/>
      <c r="LGC743"/>
      <c r="LGD743"/>
      <c r="LGE743"/>
      <c r="LGF743"/>
      <c r="LGG743"/>
      <c r="LGH743"/>
      <c r="LGI743"/>
      <c r="LGJ743"/>
      <c r="LGK743"/>
      <c r="LGL743"/>
      <c r="LGM743"/>
      <c r="LGN743"/>
      <c r="LGO743"/>
      <c r="LGP743"/>
      <c r="LGQ743"/>
      <c r="LGR743"/>
      <c r="LGS743"/>
      <c r="LGT743"/>
      <c r="LGU743"/>
      <c r="LGV743"/>
      <c r="LGW743"/>
      <c r="LGX743"/>
      <c r="LGY743"/>
      <c r="LGZ743"/>
      <c r="LHA743"/>
      <c r="LHB743"/>
      <c r="LHC743"/>
      <c r="LHD743"/>
      <c r="LHE743"/>
      <c r="LHF743"/>
      <c r="LHG743"/>
      <c r="LHH743"/>
      <c r="LHI743"/>
      <c r="LHJ743"/>
      <c r="LHK743"/>
      <c r="LHL743"/>
      <c r="LHM743"/>
      <c r="LHN743"/>
      <c r="LHO743"/>
      <c r="LHP743"/>
      <c r="LHQ743"/>
      <c r="LHR743"/>
      <c r="LHS743"/>
      <c r="LHT743"/>
      <c r="LHU743"/>
      <c r="LHV743"/>
      <c r="LHW743"/>
      <c r="LHX743"/>
      <c r="LHY743"/>
      <c r="LHZ743"/>
      <c r="LIA743"/>
      <c r="LIB743"/>
      <c r="LIC743"/>
      <c r="LID743"/>
      <c r="LIE743"/>
      <c r="LIF743"/>
      <c r="LIG743"/>
      <c r="LIH743"/>
      <c r="LII743"/>
      <c r="LIJ743"/>
      <c r="LIK743"/>
      <c r="LIL743"/>
      <c r="LIM743"/>
      <c r="LIN743"/>
      <c r="LIO743"/>
      <c r="LIP743"/>
      <c r="LIQ743"/>
      <c r="LIR743"/>
      <c r="LIS743"/>
      <c r="LIT743"/>
      <c r="LIU743"/>
      <c r="LIV743"/>
      <c r="LIW743"/>
      <c r="LIX743"/>
      <c r="LIY743"/>
      <c r="LIZ743"/>
      <c r="LJA743"/>
      <c r="LJB743"/>
      <c r="LJC743"/>
      <c r="LJD743"/>
      <c r="LJE743"/>
      <c r="LJF743"/>
      <c r="LJG743"/>
      <c r="LJH743"/>
      <c r="LJI743"/>
      <c r="LJJ743"/>
      <c r="LJK743"/>
      <c r="LJL743"/>
      <c r="LJM743"/>
      <c r="LJN743"/>
      <c r="LJO743"/>
      <c r="LJP743"/>
      <c r="LJQ743"/>
      <c r="LJR743"/>
      <c r="LJS743"/>
      <c r="LJT743"/>
      <c r="LJU743"/>
      <c r="LJV743"/>
      <c r="LJW743"/>
      <c r="LJX743"/>
      <c r="LJY743"/>
      <c r="LJZ743"/>
      <c r="LKA743"/>
      <c r="LKB743"/>
      <c r="LKC743"/>
      <c r="LKD743"/>
      <c r="LKE743"/>
      <c r="LKF743"/>
      <c r="LKG743"/>
      <c r="LKH743"/>
      <c r="LKI743"/>
      <c r="LKJ743"/>
      <c r="LKK743"/>
      <c r="LKL743"/>
      <c r="LKM743"/>
      <c r="LKN743"/>
      <c r="LKO743"/>
      <c r="LKP743"/>
      <c r="LKQ743"/>
      <c r="LKR743"/>
      <c r="LKS743"/>
      <c r="LKT743"/>
      <c r="LKU743"/>
      <c r="LKV743"/>
      <c r="LKW743"/>
      <c r="LKX743"/>
      <c r="LKY743"/>
      <c r="LKZ743"/>
      <c r="LLA743"/>
      <c r="LLB743"/>
      <c r="LLC743"/>
      <c r="LLD743"/>
      <c r="LLE743"/>
      <c r="LLF743"/>
      <c r="LLG743"/>
      <c r="LLH743"/>
      <c r="LLI743"/>
      <c r="LLJ743"/>
      <c r="LLK743"/>
      <c r="LLL743"/>
      <c r="LLM743"/>
      <c r="LLN743"/>
      <c r="LLO743"/>
      <c r="LLP743"/>
      <c r="LLQ743"/>
      <c r="LLR743"/>
      <c r="LLS743"/>
      <c r="LLT743"/>
      <c r="LLU743"/>
      <c r="LLV743"/>
      <c r="LLW743"/>
      <c r="LLX743"/>
      <c r="LLY743"/>
      <c r="LLZ743"/>
      <c r="LMA743"/>
      <c r="LMB743"/>
      <c r="LMC743"/>
      <c r="LMD743"/>
      <c r="LME743"/>
      <c r="LMF743"/>
      <c r="LMG743"/>
      <c r="LMH743"/>
      <c r="LMI743"/>
      <c r="LMJ743"/>
      <c r="LMK743"/>
      <c r="LML743"/>
      <c r="LMM743"/>
      <c r="LMN743"/>
      <c r="LMO743"/>
      <c r="LMP743"/>
      <c r="LMQ743"/>
      <c r="LMR743"/>
      <c r="LMS743"/>
      <c r="LMT743"/>
      <c r="LMU743"/>
      <c r="LMV743"/>
      <c r="LMW743"/>
      <c r="LMX743"/>
      <c r="LMY743"/>
      <c r="LMZ743"/>
      <c r="LNA743"/>
      <c r="LNB743"/>
      <c r="LNC743"/>
      <c r="LND743"/>
      <c r="LNE743"/>
      <c r="LNF743"/>
      <c r="LNG743"/>
      <c r="LNH743"/>
      <c r="LNI743"/>
      <c r="LNJ743"/>
      <c r="LNK743"/>
      <c r="LNL743"/>
      <c r="LNM743"/>
      <c r="LNN743"/>
      <c r="LNO743"/>
      <c r="LNP743"/>
      <c r="LNQ743"/>
      <c r="LNR743"/>
      <c r="LNS743"/>
      <c r="LNT743"/>
      <c r="LNU743"/>
      <c r="LNV743"/>
      <c r="LNW743"/>
      <c r="LNX743"/>
      <c r="LNY743"/>
      <c r="LNZ743"/>
      <c r="LOA743"/>
      <c r="LOB743"/>
      <c r="LOC743"/>
      <c r="LOD743"/>
      <c r="LOE743"/>
      <c r="LOF743"/>
      <c r="LOG743"/>
      <c r="LOH743"/>
      <c r="LOI743"/>
      <c r="LOJ743"/>
      <c r="LOK743"/>
      <c r="LOL743"/>
      <c r="LOM743"/>
      <c r="LON743"/>
      <c r="LOO743"/>
      <c r="LOP743"/>
      <c r="LOQ743"/>
      <c r="LOR743"/>
      <c r="LOS743"/>
      <c r="LOT743"/>
      <c r="LOU743"/>
      <c r="LOV743"/>
      <c r="LOW743"/>
      <c r="LOX743"/>
      <c r="LOY743"/>
      <c r="LOZ743"/>
      <c r="LPA743"/>
      <c r="LPB743"/>
      <c r="LPC743"/>
      <c r="LPD743"/>
      <c r="LPE743"/>
      <c r="LPF743"/>
      <c r="LPG743"/>
      <c r="LPH743"/>
      <c r="LPI743"/>
      <c r="LPJ743"/>
      <c r="LPK743"/>
      <c r="LPL743"/>
      <c r="LPM743"/>
      <c r="LPN743"/>
      <c r="LPO743"/>
      <c r="LPP743"/>
      <c r="LPQ743"/>
      <c r="LPR743"/>
      <c r="LPS743"/>
      <c r="LPT743"/>
      <c r="LPU743"/>
      <c r="LPV743"/>
      <c r="LPW743"/>
      <c r="LPX743"/>
      <c r="LPY743"/>
      <c r="LPZ743"/>
      <c r="LQA743"/>
      <c r="LQB743"/>
      <c r="LQC743"/>
      <c r="LQD743"/>
      <c r="LQE743"/>
      <c r="LQF743"/>
      <c r="LQG743"/>
      <c r="LQH743"/>
      <c r="LQI743"/>
      <c r="LQJ743"/>
      <c r="LQK743"/>
      <c r="LQL743"/>
      <c r="LQM743"/>
      <c r="LQN743"/>
      <c r="LQO743"/>
      <c r="LQP743"/>
      <c r="LQQ743"/>
      <c r="LQR743"/>
      <c r="LQS743"/>
      <c r="LQT743"/>
      <c r="LQU743"/>
      <c r="LQV743"/>
      <c r="LQW743"/>
      <c r="LQX743"/>
      <c r="LQY743"/>
      <c r="LQZ743"/>
      <c r="LRA743"/>
      <c r="LRB743"/>
      <c r="LRC743"/>
      <c r="LRD743"/>
      <c r="LRE743"/>
      <c r="LRF743"/>
      <c r="LRG743"/>
      <c r="LRH743"/>
      <c r="LRI743"/>
      <c r="LRJ743"/>
      <c r="LRK743"/>
      <c r="LRL743"/>
      <c r="LRM743"/>
      <c r="LRN743"/>
      <c r="LRO743"/>
      <c r="LRP743"/>
      <c r="LRQ743"/>
      <c r="LRR743"/>
      <c r="LRS743"/>
      <c r="LRT743"/>
      <c r="LRU743"/>
      <c r="LRV743"/>
      <c r="LRW743"/>
      <c r="LRX743"/>
      <c r="LRY743"/>
      <c r="LRZ743"/>
      <c r="LSA743"/>
      <c r="LSB743"/>
      <c r="LSC743"/>
      <c r="LSD743"/>
      <c r="LSE743"/>
      <c r="LSF743"/>
      <c r="LSG743"/>
      <c r="LSH743"/>
      <c r="LSI743"/>
      <c r="LSJ743"/>
      <c r="LSK743"/>
      <c r="LSL743"/>
      <c r="LSM743"/>
      <c r="LSN743"/>
      <c r="LSO743"/>
      <c r="LSP743"/>
      <c r="LSQ743"/>
      <c r="LSR743"/>
      <c r="LSS743"/>
      <c r="LST743"/>
      <c r="LSU743"/>
      <c r="LSV743"/>
      <c r="LSW743"/>
      <c r="LSX743"/>
      <c r="LSY743"/>
      <c r="LSZ743"/>
      <c r="LTA743"/>
      <c r="LTB743"/>
      <c r="LTC743"/>
      <c r="LTD743"/>
      <c r="LTE743"/>
      <c r="LTF743"/>
      <c r="LTG743"/>
      <c r="LTH743"/>
      <c r="LTI743"/>
      <c r="LTJ743"/>
      <c r="LTK743"/>
      <c r="LTL743"/>
      <c r="LTM743"/>
      <c r="LTN743"/>
      <c r="LTO743"/>
      <c r="LTP743"/>
      <c r="LTQ743"/>
      <c r="LTR743"/>
      <c r="LTS743"/>
      <c r="LTT743"/>
      <c r="LTU743"/>
      <c r="LTV743"/>
      <c r="LTW743"/>
      <c r="LTX743"/>
      <c r="LTY743"/>
      <c r="LTZ743"/>
      <c r="LUA743"/>
      <c r="LUB743"/>
      <c r="LUC743"/>
      <c r="LUD743"/>
      <c r="LUE743"/>
      <c r="LUF743"/>
      <c r="LUG743"/>
      <c r="LUH743"/>
      <c r="LUI743"/>
      <c r="LUJ743"/>
      <c r="LUK743"/>
      <c r="LUL743"/>
      <c r="LUM743"/>
      <c r="LUN743"/>
      <c r="LUO743"/>
      <c r="LUP743"/>
      <c r="LUQ743"/>
      <c r="LUR743"/>
      <c r="LUS743"/>
      <c r="LUT743"/>
      <c r="LUU743"/>
      <c r="LUV743"/>
      <c r="LUW743"/>
      <c r="LUX743"/>
      <c r="LUY743"/>
      <c r="LUZ743"/>
      <c r="LVA743"/>
      <c r="LVB743"/>
      <c r="LVC743"/>
      <c r="LVD743"/>
      <c r="LVE743"/>
      <c r="LVF743"/>
      <c r="LVG743"/>
      <c r="LVH743"/>
      <c r="LVI743"/>
      <c r="LVJ743"/>
      <c r="LVK743"/>
      <c r="LVL743"/>
      <c r="LVM743"/>
      <c r="LVN743"/>
      <c r="LVO743"/>
      <c r="LVP743"/>
      <c r="LVQ743"/>
      <c r="LVR743"/>
      <c r="LVS743"/>
      <c r="LVT743"/>
      <c r="LVU743"/>
      <c r="LVV743"/>
      <c r="LVW743"/>
      <c r="LVX743"/>
      <c r="LVY743"/>
      <c r="LVZ743"/>
      <c r="LWA743"/>
      <c r="LWB743"/>
      <c r="LWC743"/>
      <c r="LWD743"/>
      <c r="LWE743"/>
      <c r="LWF743"/>
      <c r="LWG743"/>
      <c r="LWH743"/>
      <c r="LWI743"/>
      <c r="LWJ743"/>
      <c r="LWK743"/>
      <c r="LWL743"/>
      <c r="LWM743"/>
      <c r="LWN743"/>
      <c r="LWO743"/>
      <c r="LWP743"/>
      <c r="LWQ743"/>
      <c r="LWR743"/>
      <c r="LWS743"/>
      <c r="LWT743"/>
      <c r="LWU743"/>
      <c r="LWV743"/>
      <c r="LWW743"/>
      <c r="LWX743"/>
      <c r="LWY743"/>
      <c r="LWZ743"/>
      <c r="LXA743"/>
      <c r="LXB743"/>
      <c r="LXC743"/>
      <c r="LXD743"/>
      <c r="LXE743"/>
      <c r="LXF743"/>
      <c r="LXG743"/>
      <c r="LXH743"/>
      <c r="LXI743"/>
      <c r="LXJ743"/>
      <c r="LXK743"/>
      <c r="LXL743"/>
      <c r="LXM743"/>
      <c r="LXN743"/>
      <c r="LXO743"/>
      <c r="LXP743"/>
      <c r="LXQ743"/>
      <c r="LXR743"/>
      <c r="LXS743"/>
      <c r="LXT743"/>
      <c r="LXU743"/>
      <c r="LXV743"/>
      <c r="LXW743"/>
      <c r="LXX743"/>
      <c r="LXY743"/>
      <c r="LXZ743"/>
      <c r="LYA743"/>
      <c r="LYB743"/>
      <c r="LYC743"/>
      <c r="LYD743"/>
      <c r="LYE743"/>
      <c r="LYF743"/>
      <c r="LYG743"/>
      <c r="LYH743"/>
      <c r="LYI743"/>
      <c r="LYJ743"/>
      <c r="LYK743"/>
      <c r="LYL743"/>
      <c r="LYM743"/>
      <c r="LYN743"/>
      <c r="LYO743"/>
      <c r="LYP743"/>
      <c r="LYQ743"/>
      <c r="LYR743"/>
      <c r="LYS743"/>
      <c r="LYT743"/>
      <c r="LYU743"/>
      <c r="LYV743"/>
      <c r="LYW743"/>
      <c r="LYX743"/>
      <c r="LYY743"/>
      <c r="LYZ743"/>
      <c r="LZA743"/>
      <c r="LZB743"/>
      <c r="LZC743"/>
      <c r="LZD743"/>
      <c r="LZE743"/>
      <c r="LZF743"/>
      <c r="LZG743"/>
      <c r="LZH743"/>
      <c r="LZI743"/>
      <c r="LZJ743"/>
      <c r="LZK743"/>
      <c r="LZL743"/>
      <c r="LZM743"/>
      <c r="LZN743"/>
      <c r="LZO743"/>
      <c r="LZP743"/>
      <c r="LZQ743"/>
      <c r="LZR743"/>
      <c r="LZS743"/>
      <c r="LZT743"/>
      <c r="LZU743"/>
      <c r="LZV743"/>
      <c r="LZW743"/>
      <c r="LZX743"/>
      <c r="LZY743"/>
      <c r="LZZ743"/>
      <c r="MAA743"/>
      <c r="MAB743"/>
      <c r="MAC743"/>
      <c r="MAD743"/>
      <c r="MAE743"/>
      <c r="MAF743"/>
      <c r="MAG743"/>
      <c r="MAH743"/>
      <c r="MAI743"/>
      <c r="MAJ743"/>
      <c r="MAK743"/>
      <c r="MAL743"/>
      <c r="MAM743"/>
      <c r="MAN743"/>
      <c r="MAO743"/>
      <c r="MAP743"/>
      <c r="MAQ743"/>
      <c r="MAR743"/>
      <c r="MAS743"/>
      <c r="MAT743"/>
      <c r="MAU743"/>
      <c r="MAV743"/>
      <c r="MAW743"/>
      <c r="MAX743"/>
      <c r="MAY743"/>
      <c r="MAZ743"/>
      <c r="MBA743"/>
      <c r="MBB743"/>
      <c r="MBC743"/>
      <c r="MBD743"/>
      <c r="MBE743"/>
      <c r="MBF743"/>
      <c r="MBG743"/>
      <c r="MBH743"/>
      <c r="MBI743"/>
      <c r="MBJ743"/>
      <c r="MBK743"/>
      <c r="MBL743"/>
      <c r="MBM743"/>
      <c r="MBN743"/>
      <c r="MBO743"/>
      <c r="MBP743"/>
      <c r="MBQ743"/>
      <c r="MBR743"/>
      <c r="MBS743"/>
      <c r="MBT743"/>
      <c r="MBU743"/>
      <c r="MBV743"/>
      <c r="MBW743"/>
      <c r="MBX743"/>
      <c r="MBY743"/>
      <c r="MBZ743"/>
      <c r="MCA743"/>
      <c r="MCB743"/>
      <c r="MCC743"/>
      <c r="MCD743"/>
      <c r="MCE743"/>
      <c r="MCF743"/>
      <c r="MCG743"/>
      <c r="MCH743"/>
      <c r="MCI743"/>
      <c r="MCJ743"/>
      <c r="MCK743"/>
      <c r="MCL743"/>
      <c r="MCM743"/>
      <c r="MCN743"/>
      <c r="MCO743"/>
      <c r="MCP743"/>
      <c r="MCQ743"/>
      <c r="MCR743"/>
      <c r="MCS743"/>
      <c r="MCT743"/>
      <c r="MCU743"/>
      <c r="MCV743"/>
      <c r="MCW743"/>
      <c r="MCX743"/>
      <c r="MCY743"/>
      <c r="MCZ743"/>
      <c r="MDA743"/>
      <c r="MDB743"/>
      <c r="MDC743"/>
      <c r="MDD743"/>
      <c r="MDE743"/>
      <c r="MDF743"/>
      <c r="MDG743"/>
      <c r="MDH743"/>
      <c r="MDI743"/>
      <c r="MDJ743"/>
      <c r="MDK743"/>
      <c r="MDL743"/>
      <c r="MDM743"/>
      <c r="MDN743"/>
      <c r="MDO743"/>
      <c r="MDP743"/>
      <c r="MDQ743"/>
      <c r="MDR743"/>
      <c r="MDS743"/>
      <c r="MDT743"/>
      <c r="MDU743"/>
      <c r="MDV743"/>
      <c r="MDW743"/>
      <c r="MDX743"/>
      <c r="MDY743"/>
      <c r="MDZ743"/>
      <c r="MEA743"/>
      <c r="MEB743"/>
      <c r="MEC743"/>
      <c r="MED743"/>
      <c r="MEE743"/>
      <c r="MEF743"/>
      <c r="MEG743"/>
      <c r="MEH743"/>
      <c r="MEI743"/>
      <c r="MEJ743"/>
      <c r="MEK743"/>
      <c r="MEL743"/>
      <c r="MEM743"/>
      <c r="MEN743"/>
      <c r="MEO743"/>
      <c r="MEP743"/>
      <c r="MEQ743"/>
      <c r="MER743"/>
      <c r="MES743"/>
      <c r="MET743"/>
      <c r="MEU743"/>
      <c r="MEV743"/>
      <c r="MEW743"/>
      <c r="MEX743"/>
      <c r="MEY743"/>
      <c r="MEZ743"/>
      <c r="MFA743"/>
      <c r="MFB743"/>
      <c r="MFC743"/>
      <c r="MFD743"/>
      <c r="MFE743"/>
      <c r="MFF743"/>
      <c r="MFG743"/>
      <c r="MFH743"/>
      <c r="MFI743"/>
      <c r="MFJ743"/>
      <c r="MFK743"/>
      <c r="MFL743"/>
      <c r="MFM743"/>
      <c r="MFN743"/>
      <c r="MFO743"/>
      <c r="MFP743"/>
      <c r="MFQ743"/>
      <c r="MFR743"/>
      <c r="MFS743"/>
      <c r="MFT743"/>
      <c r="MFU743"/>
      <c r="MFV743"/>
      <c r="MFW743"/>
      <c r="MFX743"/>
      <c r="MFY743"/>
      <c r="MFZ743"/>
      <c r="MGA743"/>
      <c r="MGB743"/>
      <c r="MGC743"/>
      <c r="MGD743"/>
      <c r="MGE743"/>
      <c r="MGF743"/>
      <c r="MGG743"/>
      <c r="MGH743"/>
      <c r="MGI743"/>
      <c r="MGJ743"/>
      <c r="MGK743"/>
      <c r="MGL743"/>
      <c r="MGM743"/>
      <c r="MGN743"/>
      <c r="MGO743"/>
      <c r="MGP743"/>
      <c r="MGQ743"/>
      <c r="MGR743"/>
      <c r="MGS743"/>
      <c r="MGT743"/>
      <c r="MGU743"/>
      <c r="MGV743"/>
      <c r="MGW743"/>
      <c r="MGX743"/>
      <c r="MGY743"/>
      <c r="MGZ743"/>
      <c r="MHA743"/>
      <c r="MHB743"/>
      <c r="MHC743"/>
      <c r="MHD743"/>
      <c r="MHE743"/>
      <c r="MHF743"/>
      <c r="MHG743"/>
      <c r="MHH743"/>
      <c r="MHI743"/>
      <c r="MHJ743"/>
      <c r="MHK743"/>
      <c r="MHL743"/>
      <c r="MHM743"/>
      <c r="MHN743"/>
      <c r="MHO743"/>
      <c r="MHP743"/>
      <c r="MHQ743"/>
      <c r="MHR743"/>
      <c r="MHS743"/>
      <c r="MHT743"/>
      <c r="MHU743"/>
      <c r="MHV743"/>
      <c r="MHW743"/>
      <c r="MHX743"/>
      <c r="MHY743"/>
      <c r="MHZ743"/>
      <c r="MIA743"/>
      <c r="MIB743"/>
      <c r="MIC743"/>
      <c r="MID743"/>
      <c r="MIE743"/>
      <c r="MIF743"/>
      <c r="MIG743"/>
      <c r="MIH743"/>
      <c r="MII743"/>
      <c r="MIJ743"/>
      <c r="MIK743"/>
      <c r="MIL743"/>
      <c r="MIM743"/>
      <c r="MIN743"/>
      <c r="MIO743"/>
      <c r="MIP743"/>
      <c r="MIQ743"/>
      <c r="MIR743"/>
      <c r="MIS743"/>
      <c r="MIT743"/>
      <c r="MIU743"/>
      <c r="MIV743"/>
      <c r="MIW743"/>
      <c r="MIX743"/>
      <c r="MIY743"/>
      <c r="MIZ743"/>
      <c r="MJA743"/>
      <c r="MJB743"/>
      <c r="MJC743"/>
      <c r="MJD743"/>
      <c r="MJE743"/>
      <c r="MJF743"/>
      <c r="MJG743"/>
      <c r="MJH743"/>
      <c r="MJI743"/>
      <c r="MJJ743"/>
      <c r="MJK743"/>
      <c r="MJL743"/>
      <c r="MJM743"/>
      <c r="MJN743"/>
      <c r="MJO743"/>
      <c r="MJP743"/>
      <c r="MJQ743"/>
      <c r="MJR743"/>
      <c r="MJS743"/>
      <c r="MJT743"/>
      <c r="MJU743"/>
      <c r="MJV743"/>
      <c r="MJW743"/>
      <c r="MJX743"/>
      <c r="MJY743"/>
      <c r="MJZ743"/>
      <c r="MKA743"/>
      <c r="MKB743"/>
      <c r="MKC743"/>
      <c r="MKD743"/>
      <c r="MKE743"/>
      <c r="MKF743"/>
      <c r="MKG743"/>
      <c r="MKH743"/>
      <c r="MKI743"/>
      <c r="MKJ743"/>
      <c r="MKK743"/>
      <c r="MKL743"/>
      <c r="MKM743"/>
      <c r="MKN743"/>
      <c r="MKO743"/>
      <c r="MKP743"/>
      <c r="MKQ743"/>
      <c r="MKR743"/>
      <c r="MKS743"/>
      <c r="MKT743"/>
      <c r="MKU743"/>
      <c r="MKV743"/>
      <c r="MKW743"/>
      <c r="MKX743"/>
      <c r="MKY743"/>
      <c r="MKZ743"/>
      <c r="MLA743"/>
      <c r="MLB743"/>
      <c r="MLC743"/>
      <c r="MLD743"/>
      <c r="MLE743"/>
      <c r="MLF743"/>
      <c r="MLG743"/>
      <c r="MLH743"/>
      <c r="MLI743"/>
      <c r="MLJ743"/>
      <c r="MLK743"/>
      <c r="MLL743"/>
      <c r="MLM743"/>
      <c r="MLN743"/>
      <c r="MLO743"/>
      <c r="MLP743"/>
      <c r="MLQ743"/>
      <c r="MLR743"/>
      <c r="MLS743"/>
      <c r="MLT743"/>
      <c r="MLU743"/>
      <c r="MLV743"/>
      <c r="MLW743"/>
      <c r="MLX743"/>
      <c r="MLY743"/>
      <c r="MLZ743"/>
      <c r="MMA743"/>
      <c r="MMB743"/>
      <c r="MMC743"/>
      <c r="MMD743"/>
      <c r="MME743"/>
      <c r="MMF743"/>
      <c r="MMG743"/>
      <c r="MMH743"/>
      <c r="MMI743"/>
      <c r="MMJ743"/>
      <c r="MMK743"/>
      <c r="MML743"/>
      <c r="MMM743"/>
      <c r="MMN743"/>
      <c r="MMO743"/>
      <c r="MMP743"/>
      <c r="MMQ743"/>
      <c r="MMR743"/>
      <c r="MMS743"/>
      <c r="MMT743"/>
      <c r="MMU743"/>
      <c r="MMV743"/>
      <c r="MMW743"/>
      <c r="MMX743"/>
      <c r="MMY743"/>
      <c r="MMZ743"/>
      <c r="MNA743"/>
      <c r="MNB743"/>
      <c r="MNC743"/>
      <c r="MND743"/>
      <c r="MNE743"/>
      <c r="MNF743"/>
      <c r="MNG743"/>
      <c r="MNH743"/>
      <c r="MNI743"/>
      <c r="MNJ743"/>
      <c r="MNK743"/>
      <c r="MNL743"/>
      <c r="MNM743"/>
      <c r="MNN743"/>
      <c r="MNO743"/>
      <c r="MNP743"/>
      <c r="MNQ743"/>
      <c r="MNR743"/>
      <c r="MNS743"/>
      <c r="MNT743"/>
      <c r="MNU743"/>
      <c r="MNV743"/>
      <c r="MNW743"/>
      <c r="MNX743"/>
      <c r="MNY743"/>
      <c r="MNZ743"/>
      <c r="MOA743"/>
      <c r="MOB743"/>
      <c r="MOC743"/>
      <c r="MOD743"/>
      <c r="MOE743"/>
      <c r="MOF743"/>
      <c r="MOG743"/>
      <c r="MOH743"/>
      <c r="MOI743"/>
      <c r="MOJ743"/>
      <c r="MOK743"/>
      <c r="MOL743"/>
      <c r="MOM743"/>
      <c r="MON743"/>
      <c r="MOO743"/>
      <c r="MOP743"/>
      <c r="MOQ743"/>
      <c r="MOR743"/>
      <c r="MOS743"/>
      <c r="MOT743"/>
      <c r="MOU743"/>
      <c r="MOV743"/>
      <c r="MOW743"/>
      <c r="MOX743"/>
      <c r="MOY743"/>
      <c r="MOZ743"/>
      <c r="MPA743"/>
      <c r="MPB743"/>
      <c r="MPC743"/>
      <c r="MPD743"/>
      <c r="MPE743"/>
      <c r="MPF743"/>
      <c r="MPG743"/>
      <c r="MPH743"/>
      <c r="MPI743"/>
      <c r="MPJ743"/>
      <c r="MPK743"/>
      <c r="MPL743"/>
      <c r="MPM743"/>
      <c r="MPN743"/>
      <c r="MPO743"/>
      <c r="MPP743"/>
      <c r="MPQ743"/>
      <c r="MPR743"/>
      <c r="MPS743"/>
      <c r="MPT743"/>
      <c r="MPU743"/>
      <c r="MPV743"/>
      <c r="MPW743"/>
      <c r="MPX743"/>
      <c r="MPY743"/>
      <c r="MPZ743"/>
      <c r="MQA743"/>
      <c r="MQB743"/>
      <c r="MQC743"/>
      <c r="MQD743"/>
      <c r="MQE743"/>
      <c r="MQF743"/>
      <c r="MQG743"/>
      <c r="MQH743"/>
      <c r="MQI743"/>
      <c r="MQJ743"/>
      <c r="MQK743"/>
      <c r="MQL743"/>
      <c r="MQM743"/>
      <c r="MQN743"/>
      <c r="MQO743"/>
      <c r="MQP743"/>
      <c r="MQQ743"/>
      <c r="MQR743"/>
      <c r="MQS743"/>
      <c r="MQT743"/>
      <c r="MQU743"/>
      <c r="MQV743"/>
      <c r="MQW743"/>
      <c r="MQX743"/>
      <c r="MQY743"/>
      <c r="MQZ743"/>
      <c r="MRA743"/>
      <c r="MRB743"/>
      <c r="MRC743"/>
      <c r="MRD743"/>
      <c r="MRE743"/>
      <c r="MRF743"/>
      <c r="MRG743"/>
      <c r="MRH743"/>
      <c r="MRI743"/>
      <c r="MRJ743"/>
      <c r="MRK743"/>
      <c r="MRL743"/>
      <c r="MRM743"/>
      <c r="MRN743"/>
      <c r="MRO743"/>
      <c r="MRP743"/>
      <c r="MRQ743"/>
      <c r="MRR743"/>
      <c r="MRS743"/>
      <c r="MRT743"/>
      <c r="MRU743"/>
      <c r="MRV743"/>
      <c r="MRW743"/>
      <c r="MRX743"/>
      <c r="MRY743"/>
      <c r="MRZ743"/>
      <c r="MSA743"/>
      <c r="MSB743"/>
      <c r="MSC743"/>
      <c r="MSD743"/>
      <c r="MSE743"/>
      <c r="MSF743"/>
      <c r="MSG743"/>
      <c r="MSH743"/>
      <c r="MSI743"/>
      <c r="MSJ743"/>
      <c r="MSK743"/>
      <c r="MSL743"/>
      <c r="MSM743"/>
      <c r="MSN743"/>
      <c r="MSO743"/>
      <c r="MSP743"/>
      <c r="MSQ743"/>
      <c r="MSR743"/>
      <c r="MSS743"/>
      <c r="MST743"/>
      <c r="MSU743"/>
      <c r="MSV743"/>
      <c r="MSW743"/>
      <c r="MSX743"/>
      <c r="MSY743"/>
      <c r="MSZ743"/>
      <c r="MTA743"/>
      <c r="MTB743"/>
      <c r="MTC743"/>
      <c r="MTD743"/>
      <c r="MTE743"/>
      <c r="MTF743"/>
      <c r="MTG743"/>
      <c r="MTH743"/>
      <c r="MTI743"/>
      <c r="MTJ743"/>
      <c r="MTK743"/>
      <c r="MTL743"/>
      <c r="MTM743"/>
      <c r="MTN743"/>
      <c r="MTO743"/>
      <c r="MTP743"/>
      <c r="MTQ743"/>
      <c r="MTR743"/>
      <c r="MTS743"/>
      <c r="MTT743"/>
      <c r="MTU743"/>
      <c r="MTV743"/>
      <c r="MTW743"/>
      <c r="MTX743"/>
      <c r="MTY743"/>
      <c r="MTZ743"/>
      <c r="MUA743"/>
      <c r="MUB743"/>
      <c r="MUC743"/>
      <c r="MUD743"/>
      <c r="MUE743"/>
      <c r="MUF743"/>
      <c r="MUG743"/>
      <c r="MUH743"/>
      <c r="MUI743"/>
      <c r="MUJ743"/>
      <c r="MUK743"/>
      <c r="MUL743"/>
      <c r="MUM743"/>
      <c r="MUN743"/>
      <c r="MUO743"/>
      <c r="MUP743"/>
      <c r="MUQ743"/>
      <c r="MUR743"/>
      <c r="MUS743"/>
      <c r="MUT743"/>
      <c r="MUU743"/>
      <c r="MUV743"/>
      <c r="MUW743"/>
      <c r="MUX743"/>
      <c r="MUY743"/>
      <c r="MUZ743"/>
      <c r="MVA743"/>
      <c r="MVB743"/>
      <c r="MVC743"/>
      <c r="MVD743"/>
      <c r="MVE743"/>
      <c r="MVF743"/>
      <c r="MVG743"/>
      <c r="MVH743"/>
      <c r="MVI743"/>
      <c r="MVJ743"/>
      <c r="MVK743"/>
      <c r="MVL743"/>
      <c r="MVM743"/>
      <c r="MVN743"/>
      <c r="MVO743"/>
      <c r="MVP743"/>
      <c r="MVQ743"/>
      <c r="MVR743"/>
      <c r="MVS743"/>
      <c r="MVT743"/>
      <c r="MVU743"/>
      <c r="MVV743"/>
      <c r="MVW743"/>
      <c r="MVX743"/>
      <c r="MVY743"/>
      <c r="MVZ743"/>
      <c r="MWA743"/>
      <c r="MWB743"/>
      <c r="MWC743"/>
      <c r="MWD743"/>
      <c r="MWE743"/>
      <c r="MWF743"/>
      <c r="MWG743"/>
      <c r="MWH743"/>
      <c r="MWI743"/>
      <c r="MWJ743"/>
      <c r="MWK743"/>
      <c r="MWL743"/>
      <c r="MWM743"/>
      <c r="MWN743"/>
      <c r="MWO743"/>
      <c r="MWP743"/>
      <c r="MWQ743"/>
      <c r="MWR743"/>
      <c r="MWS743"/>
      <c r="MWT743"/>
      <c r="MWU743"/>
      <c r="MWV743"/>
      <c r="MWW743"/>
      <c r="MWX743"/>
      <c r="MWY743"/>
      <c r="MWZ743"/>
      <c r="MXA743"/>
      <c r="MXB743"/>
      <c r="MXC743"/>
      <c r="MXD743"/>
      <c r="MXE743"/>
      <c r="MXF743"/>
      <c r="MXG743"/>
      <c r="MXH743"/>
      <c r="MXI743"/>
      <c r="MXJ743"/>
      <c r="MXK743"/>
      <c r="MXL743"/>
      <c r="MXM743"/>
      <c r="MXN743"/>
      <c r="MXO743"/>
      <c r="MXP743"/>
      <c r="MXQ743"/>
      <c r="MXR743"/>
      <c r="MXS743"/>
      <c r="MXT743"/>
      <c r="MXU743"/>
      <c r="MXV743"/>
      <c r="MXW743"/>
      <c r="MXX743"/>
      <c r="MXY743"/>
      <c r="MXZ743"/>
      <c r="MYA743"/>
      <c r="MYB743"/>
      <c r="MYC743"/>
      <c r="MYD743"/>
      <c r="MYE743"/>
      <c r="MYF743"/>
      <c r="MYG743"/>
      <c r="MYH743"/>
      <c r="MYI743"/>
      <c r="MYJ743"/>
      <c r="MYK743"/>
      <c r="MYL743"/>
      <c r="MYM743"/>
      <c r="MYN743"/>
      <c r="MYO743"/>
      <c r="MYP743"/>
      <c r="MYQ743"/>
      <c r="MYR743"/>
      <c r="MYS743"/>
      <c r="MYT743"/>
      <c r="MYU743"/>
      <c r="MYV743"/>
      <c r="MYW743"/>
      <c r="MYX743"/>
      <c r="MYY743"/>
      <c r="MYZ743"/>
      <c r="MZA743"/>
      <c r="MZB743"/>
      <c r="MZC743"/>
      <c r="MZD743"/>
      <c r="MZE743"/>
      <c r="MZF743"/>
      <c r="MZG743"/>
      <c r="MZH743"/>
      <c r="MZI743"/>
      <c r="MZJ743"/>
      <c r="MZK743"/>
      <c r="MZL743"/>
      <c r="MZM743"/>
      <c r="MZN743"/>
      <c r="MZO743"/>
      <c r="MZP743"/>
      <c r="MZQ743"/>
      <c r="MZR743"/>
      <c r="MZS743"/>
      <c r="MZT743"/>
      <c r="MZU743"/>
      <c r="MZV743"/>
      <c r="MZW743"/>
      <c r="MZX743"/>
      <c r="MZY743"/>
      <c r="MZZ743"/>
      <c r="NAA743"/>
      <c r="NAB743"/>
      <c r="NAC743"/>
      <c r="NAD743"/>
      <c r="NAE743"/>
      <c r="NAF743"/>
      <c r="NAG743"/>
      <c r="NAH743"/>
      <c r="NAI743"/>
      <c r="NAJ743"/>
      <c r="NAK743"/>
      <c r="NAL743"/>
      <c r="NAM743"/>
      <c r="NAN743"/>
      <c r="NAO743"/>
      <c r="NAP743"/>
      <c r="NAQ743"/>
      <c r="NAR743"/>
      <c r="NAS743"/>
      <c r="NAT743"/>
      <c r="NAU743"/>
      <c r="NAV743"/>
      <c r="NAW743"/>
      <c r="NAX743"/>
      <c r="NAY743"/>
      <c r="NAZ743"/>
      <c r="NBA743"/>
      <c r="NBB743"/>
      <c r="NBC743"/>
      <c r="NBD743"/>
      <c r="NBE743"/>
      <c r="NBF743"/>
      <c r="NBG743"/>
      <c r="NBH743"/>
      <c r="NBI743"/>
      <c r="NBJ743"/>
      <c r="NBK743"/>
      <c r="NBL743"/>
      <c r="NBM743"/>
      <c r="NBN743"/>
      <c r="NBO743"/>
      <c r="NBP743"/>
      <c r="NBQ743"/>
      <c r="NBR743"/>
      <c r="NBS743"/>
      <c r="NBT743"/>
      <c r="NBU743"/>
      <c r="NBV743"/>
      <c r="NBW743"/>
      <c r="NBX743"/>
      <c r="NBY743"/>
      <c r="NBZ743"/>
      <c r="NCA743"/>
      <c r="NCB743"/>
      <c r="NCC743"/>
      <c r="NCD743"/>
      <c r="NCE743"/>
      <c r="NCF743"/>
      <c r="NCG743"/>
      <c r="NCH743"/>
      <c r="NCI743"/>
      <c r="NCJ743"/>
      <c r="NCK743"/>
      <c r="NCL743"/>
      <c r="NCM743"/>
      <c r="NCN743"/>
      <c r="NCO743"/>
      <c r="NCP743"/>
      <c r="NCQ743"/>
      <c r="NCR743"/>
      <c r="NCS743"/>
      <c r="NCT743"/>
      <c r="NCU743"/>
      <c r="NCV743"/>
      <c r="NCW743"/>
      <c r="NCX743"/>
      <c r="NCY743"/>
      <c r="NCZ743"/>
      <c r="NDA743"/>
      <c r="NDB743"/>
      <c r="NDC743"/>
      <c r="NDD743"/>
      <c r="NDE743"/>
      <c r="NDF743"/>
      <c r="NDG743"/>
      <c r="NDH743"/>
      <c r="NDI743"/>
      <c r="NDJ743"/>
      <c r="NDK743"/>
      <c r="NDL743"/>
      <c r="NDM743"/>
      <c r="NDN743"/>
      <c r="NDO743"/>
      <c r="NDP743"/>
      <c r="NDQ743"/>
      <c r="NDR743"/>
      <c r="NDS743"/>
      <c r="NDT743"/>
      <c r="NDU743"/>
      <c r="NDV743"/>
      <c r="NDW743"/>
      <c r="NDX743"/>
      <c r="NDY743"/>
      <c r="NDZ743"/>
      <c r="NEA743"/>
      <c r="NEB743"/>
      <c r="NEC743"/>
      <c r="NED743"/>
      <c r="NEE743"/>
      <c r="NEF743"/>
      <c r="NEG743"/>
      <c r="NEH743"/>
      <c r="NEI743"/>
      <c r="NEJ743"/>
      <c r="NEK743"/>
      <c r="NEL743"/>
      <c r="NEM743"/>
      <c r="NEN743"/>
      <c r="NEO743"/>
      <c r="NEP743"/>
      <c r="NEQ743"/>
      <c r="NER743"/>
      <c r="NES743"/>
      <c r="NET743"/>
      <c r="NEU743"/>
      <c r="NEV743"/>
      <c r="NEW743"/>
      <c r="NEX743"/>
      <c r="NEY743"/>
      <c r="NEZ743"/>
      <c r="NFA743"/>
      <c r="NFB743"/>
      <c r="NFC743"/>
      <c r="NFD743"/>
      <c r="NFE743"/>
      <c r="NFF743"/>
      <c r="NFG743"/>
      <c r="NFH743"/>
      <c r="NFI743"/>
      <c r="NFJ743"/>
      <c r="NFK743"/>
      <c r="NFL743"/>
      <c r="NFM743"/>
      <c r="NFN743"/>
      <c r="NFO743"/>
      <c r="NFP743"/>
      <c r="NFQ743"/>
      <c r="NFR743"/>
      <c r="NFS743"/>
      <c r="NFT743"/>
      <c r="NFU743"/>
      <c r="NFV743"/>
      <c r="NFW743"/>
      <c r="NFX743"/>
      <c r="NFY743"/>
      <c r="NFZ743"/>
      <c r="NGA743"/>
      <c r="NGB743"/>
      <c r="NGC743"/>
      <c r="NGD743"/>
      <c r="NGE743"/>
      <c r="NGF743"/>
      <c r="NGG743"/>
      <c r="NGH743"/>
      <c r="NGI743"/>
      <c r="NGJ743"/>
      <c r="NGK743"/>
      <c r="NGL743"/>
      <c r="NGM743"/>
      <c r="NGN743"/>
      <c r="NGO743"/>
      <c r="NGP743"/>
      <c r="NGQ743"/>
      <c r="NGR743"/>
      <c r="NGS743"/>
      <c r="NGT743"/>
      <c r="NGU743"/>
      <c r="NGV743"/>
      <c r="NGW743"/>
      <c r="NGX743"/>
      <c r="NGY743"/>
      <c r="NGZ743"/>
      <c r="NHA743"/>
      <c r="NHB743"/>
      <c r="NHC743"/>
      <c r="NHD743"/>
      <c r="NHE743"/>
      <c r="NHF743"/>
      <c r="NHG743"/>
      <c r="NHH743"/>
      <c r="NHI743"/>
      <c r="NHJ743"/>
      <c r="NHK743"/>
      <c r="NHL743"/>
      <c r="NHM743"/>
      <c r="NHN743"/>
      <c r="NHO743"/>
      <c r="NHP743"/>
      <c r="NHQ743"/>
      <c r="NHR743"/>
      <c r="NHS743"/>
      <c r="NHT743"/>
      <c r="NHU743"/>
      <c r="NHV743"/>
      <c r="NHW743"/>
      <c r="NHX743"/>
      <c r="NHY743"/>
      <c r="NHZ743"/>
      <c r="NIA743"/>
      <c r="NIB743"/>
      <c r="NIC743"/>
      <c r="NID743"/>
      <c r="NIE743"/>
      <c r="NIF743"/>
      <c r="NIG743"/>
      <c r="NIH743"/>
      <c r="NII743"/>
      <c r="NIJ743"/>
      <c r="NIK743"/>
      <c r="NIL743"/>
      <c r="NIM743"/>
      <c r="NIN743"/>
      <c r="NIO743"/>
      <c r="NIP743"/>
      <c r="NIQ743"/>
      <c r="NIR743"/>
      <c r="NIS743"/>
      <c r="NIT743"/>
      <c r="NIU743"/>
      <c r="NIV743"/>
      <c r="NIW743"/>
      <c r="NIX743"/>
      <c r="NIY743"/>
      <c r="NIZ743"/>
      <c r="NJA743"/>
      <c r="NJB743"/>
      <c r="NJC743"/>
      <c r="NJD743"/>
      <c r="NJE743"/>
      <c r="NJF743"/>
      <c r="NJG743"/>
      <c r="NJH743"/>
      <c r="NJI743"/>
      <c r="NJJ743"/>
      <c r="NJK743"/>
      <c r="NJL743"/>
      <c r="NJM743"/>
      <c r="NJN743"/>
      <c r="NJO743"/>
      <c r="NJP743"/>
      <c r="NJQ743"/>
      <c r="NJR743"/>
      <c r="NJS743"/>
      <c r="NJT743"/>
      <c r="NJU743"/>
      <c r="NJV743"/>
      <c r="NJW743"/>
      <c r="NJX743"/>
      <c r="NJY743"/>
      <c r="NJZ743"/>
      <c r="NKA743"/>
      <c r="NKB743"/>
      <c r="NKC743"/>
      <c r="NKD743"/>
      <c r="NKE743"/>
      <c r="NKF743"/>
      <c r="NKG743"/>
      <c r="NKH743"/>
      <c r="NKI743"/>
      <c r="NKJ743"/>
      <c r="NKK743"/>
      <c r="NKL743"/>
      <c r="NKM743"/>
      <c r="NKN743"/>
      <c r="NKO743"/>
      <c r="NKP743"/>
      <c r="NKQ743"/>
      <c r="NKR743"/>
      <c r="NKS743"/>
      <c r="NKT743"/>
      <c r="NKU743"/>
      <c r="NKV743"/>
      <c r="NKW743"/>
      <c r="NKX743"/>
      <c r="NKY743"/>
      <c r="NKZ743"/>
      <c r="NLA743"/>
      <c r="NLB743"/>
      <c r="NLC743"/>
      <c r="NLD743"/>
      <c r="NLE743"/>
      <c r="NLF743"/>
      <c r="NLG743"/>
      <c r="NLH743"/>
      <c r="NLI743"/>
      <c r="NLJ743"/>
      <c r="NLK743"/>
      <c r="NLL743"/>
      <c r="NLM743"/>
      <c r="NLN743"/>
      <c r="NLO743"/>
      <c r="NLP743"/>
      <c r="NLQ743"/>
      <c r="NLR743"/>
      <c r="NLS743"/>
      <c r="NLT743"/>
      <c r="NLU743"/>
      <c r="NLV743"/>
      <c r="NLW743"/>
      <c r="NLX743"/>
      <c r="NLY743"/>
      <c r="NLZ743"/>
      <c r="NMA743"/>
      <c r="NMB743"/>
      <c r="NMC743"/>
      <c r="NMD743"/>
      <c r="NME743"/>
      <c r="NMF743"/>
      <c r="NMG743"/>
      <c r="NMH743"/>
      <c r="NMI743"/>
      <c r="NMJ743"/>
      <c r="NMK743"/>
      <c r="NML743"/>
      <c r="NMM743"/>
      <c r="NMN743"/>
      <c r="NMO743"/>
      <c r="NMP743"/>
      <c r="NMQ743"/>
      <c r="NMR743"/>
      <c r="NMS743"/>
      <c r="NMT743"/>
      <c r="NMU743"/>
      <c r="NMV743"/>
      <c r="NMW743"/>
      <c r="NMX743"/>
      <c r="NMY743"/>
      <c r="NMZ743"/>
      <c r="NNA743"/>
      <c r="NNB743"/>
      <c r="NNC743"/>
      <c r="NND743"/>
      <c r="NNE743"/>
      <c r="NNF743"/>
      <c r="NNG743"/>
      <c r="NNH743"/>
      <c r="NNI743"/>
      <c r="NNJ743"/>
      <c r="NNK743"/>
      <c r="NNL743"/>
      <c r="NNM743"/>
      <c r="NNN743"/>
      <c r="NNO743"/>
      <c r="NNP743"/>
      <c r="NNQ743"/>
      <c r="NNR743"/>
      <c r="NNS743"/>
      <c r="NNT743"/>
      <c r="NNU743"/>
      <c r="NNV743"/>
      <c r="NNW743"/>
      <c r="NNX743"/>
      <c r="NNY743"/>
      <c r="NNZ743"/>
      <c r="NOA743"/>
      <c r="NOB743"/>
      <c r="NOC743"/>
      <c r="NOD743"/>
      <c r="NOE743"/>
      <c r="NOF743"/>
      <c r="NOG743"/>
      <c r="NOH743"/>
      <c r="NOI743"/>
      <c r="NOJ743"/>
      <c r="NOK743"/>
      <c r="NOL743"/>
      <c r="NOM743"/>
      <c r="NON743"/>
      <c r="NOO743"/>
      <c r="NOP743"/>
      <c r="NOQ743"/>
      <c r="NOR743"/>
      <c r="NOS743"/>
      <c r="NOT743"/>
      <c r="NOU743"/>
      <c r="NOV743"/>
      <c r="NOW743"/>
      <c r="NOX743"/>
      <c r="NOY743"/>
      <c r="NOZ743"/>
      <c r="NPA743"/>
      <c r="NPB743"/>
      <c r="NPC743"/>
      <c r="NPD743"/>
      <c r="NPE743"/>
      <c r="NPF743"/>
      <c r="NPG743"/>
      <c r="NPH743"/>
      <c r="NPI743"/>
      <c r="NPJ743"/>
      <c r="NPK743"/>
      <c r="NPL743"/>
      <c r="NPM743"/>
      <c r="NPN743"/>
      <c r="NPO743"/>
      <c r="NPP743"/>
      <c r="NPQ743"/>
      <c r="NPR743"/>
      <c r="NPS743"/>
      <c r="NPT743"/>
      <c r="NPU743"/>
      <c r="NPV743"/>
      <c r="NPW743"/>
      <c r="NPX743"/>
      <c r="NPY743"/>
      <c r="NPZ743"/>
      <c r="NQA743"/>
      <c r="NQB743"/>
      <c r="NQC743"/>
      <c r="NQD743"/>
      <c r="NQE743"/>
      <c r="NQF743"/>
      <c r="NQG743"/>
      <c r="NQH743"/>
      <c r="NQI743"/>
      <c r="NQJ743"/>
      <c r="NQK743"/>
      <c r="NQL743"/>
      <c r="NQM743"/>
      <c r="NQN743"/>
      <c r="NQO743"/>
      <c r="NQP743"/>
      <c r="NQQ743"/>
      <c r="NQR743"/>
      <c r="NQS743"/>
      <c r="NQT743"/>
      <c r="NQU743"/>
      <c r="NQV743"/>
      <c r="NQW743"/>
      <c r="NQX743"/>
      <c r="NQY743"/>
      <c r="NQZ743"/>
      <c r="NRA743"/>
      <c r="NRB743"/>
      <c r="NRC743"/>
      <c r="NRD743"/>
      <c r="NRE743"/>
      <c r="NRF743"/>
      <c r="NRG743"/>
      <c r="NRH743"/>
      <c r="NRI743"/>
      <c r="NRJ743"/>
      <c r="NRK743"/>
      <c r="NRL743"/>
      <c r="NRM743"/>
      <c r="NRN743"/>
      <c r="NRO743"/>
      <c r="NRP743"/>
      <c r="NRQ743"/>
      <c r="NRR743"/>
      <c r="NRS743"/>
      <c r="NRT743"/>
      <c r="NRU743"/>
      <c r="NRV743"/>
      <c r="NRW743"/>
      <c r="NRX743"/>
      <c r="NRY743"/>
      <c r="NRZ743"/>
      <c r="NSA743"/>
      <c r="NSB743"/>
      <c r="NSC743"/>
      <c r="NSD743"/>
      <c r="NSE743"/>
      <c r="NSF743"/>
      <c r="NSG743"/>
      <c r="NSH743"/>
      <c r="NSI743"/>
      <c r="NSJ743"/>
      <c r="NSK743"/>
      <c r="NSL743"/>
      <c r="NSM743"/>
      <c r="NSN743"/>
      <c r="NSO743"/>
      <c r="NSP743"/>
      <c r="NSQ743"/>
      <c r="NSR743"/>
      <c r="NSS743"/>
      <c r="NST743"/>
      <c r="NSU743"/>
      <c r="NSV743"/>
      <c r="NSW743"/>
      <c r="NSX743"/>
      <c r="NSY743"/>
      <c r="NSZ743"/>
      <c r="NTA743"/>
      <c r="NTB743"/>
      <c r="NTC743"/>
      <c r="NTD743"/>
      <c r="NTE743"/>
      <c r="NTF743"/>
      <c r="NTG743"/>
      <c r="NTH743"/>
      <c r="NTI743"/>
      <c r="NTJ743"/>
      <c r="NTK743"/>
      <c r="NTL743"/>
      <c r="NTM743"/>
      <c r="NTN743"/>
      <c r="NTO743"/>
      <c r="NTP743"/>
      <c r="NTQ743"/>
      <c r="NTR743"/>
      <c r="NTS743"/>
      <c r="NTT743"/>
      <c r="NTU743"/>
      <c r="NTV743"/>
      <c r="NTW743"/>
      <c r="NTX743"/>
      <c r="NTY743"/>
      <c r="NTZ743"/>
      <c r="NUA743"/>
      <c r="NUB743"/>
      <c r="NUC743"/>
      <c r="NUD743"/>
      <c r="NUE743"/>
      <c r="NUF743"/>
      <c r="NUG743"/>
      <c r="NUH743"/>
      <c r="NUI743"/>
      <c r="NUJ743"/>
      <c r="NUK743"/>
      <c r="NUL743"/>
      <c r="NUM743"/>
      <c r="NUN743"/>
      <c r="NUO743"/>
      <c r="NUP743"/>
      <c r="NUQ743"/>
      <c r="NUR743"/>
      <c r="NUS743"/>
      <c r="NUT743"/>
      <c r="NUU743"/>
      <c r="NUV743"/>
      <c r="NUW743"/>
      <c r="NUX743"/>
      <c r="NUY743"/>
      <c r="NUZ743"/>
      <c r="NVA743"/>
      <c r="NVB743"/>
      <c r="NVC743"/>
      <c r="NVD743"/>
      <c r="NVE743"/>
      <c r="NVF743"/>
      <c r="NVG743"/>
      <c r="NVH743"/>
      <c r="NVI743"/>
      <c r="NVJ743"/>
      <c r="NVK743"/>
      <c r="NVL743"/>
      <c r="NVM743"/>
      <c r="NVN743"/>
      <c r="NVO743"/>
      <c r="NVP743"/>
      <c r="NVQ743"/>
      <c r="NVR743"/>
      <c r="NVS743"/>
      <c r="NVT743"/>
      <c r="NVU743"/>
      <c r="NVV743"/>
      <c r="NVW743"/>
      <c r="NVX743"/>
      <c r="NVY743"/>
      <c r="NVZ743"/>
      <c r="NWA743"/>
      <c r="NWB743"/>
      <c r="NWC743"/>
      <c r="NWD743"/>
      <c r="NWE743"/>
      <c r="NWF743"/>
      <c r="NWG743"/>
      <c r="NWH743"/>
      <c r="NWI743"/>
      <c r="NWJ743"/>
      <c r="NWK743"/>
      <c r="NWL743"/>
      <c r="NWM743"/>
      <c r="NWN743"/>
      <c r="NWO743"/>
      <c r="NWP743"/>
      <c r="NWQ743"/>
      <c r="NWR743"/>
      <c r="NWS743"/>
      <c r="NWT743"/>
      <c r="NWU743"/>
      <c r="NWV743"/>
      <c r="NWW743"/>
      <c r="NWX743"/>
      <c r="NWY743"/>
      <c r="NWZ743"/>
      <c r="NXA743"/>
      <c r="NXB743"/>
      <c r="NXC743"/>
      <c r="NXD743"/>
      <c r="NXE743"/>
      <c r="NXF743"/>
      <c r="NXG743"/>
      <c r="NXH743"/>
      <c r="NXI743"/>
      <c r="NXJ743"/>
      <c r="NXK743"/>
      <c r="NXL743"/>
      <c r="NXM743"/>
      <c r="NXN743"/>
      <c r="NXO743"/>
      <c r="NXP743"/>
      <c r="NXQ743"/>
      <c r="NXR743"/>
      <c r="NXS743"/>
      <c r="NXT743"/>
      <c r="NXU743"/>
      <c r="NXV743"/>
      <c r="NXW743"/>
      <c r="NXX743"/>
      <c r="NXY743"/>
      <c r="NXZ743"/>
      <c r="NYA743"/>
      <c r="NYB743"/>
      <c r="NYC743"/>
      <c r="NYD743"/>
      <c r="NYE743"/>
      <c r="NYF743"/>
      <c r="NYG743"/>
      <c r="NYH743"/>
      <c r="NYI743"/>
      <c r="NYJ743"/>
      <c r="NYK743"/>
      <c r="NYL743"/>
      <c r="NYM743"/>
      <c r="NYN743"/>
      <c r="NYO743"/>
      <c r="NYP743"/>
      <c r="NYQ743"/>
      <c r="NYR743"/>
      <c r="NYS743"/>
      <c r="NYT743"/>
      <c r="NYU743"/>
      <c r="NYV743"/>
      <c r="NYW743"/>
      <c r="NYX743"/>
      <c r="NYY743"/>
      <c r="NYZ743"/>
      <c r="NZA743"/>
      <c r="NZB743"/>
      <c r="NZC743"/>
      <c r="NZD743"/>
      <c r="NZE743"/>
      <c r="NZF743"/>
      <c r="NZG743"/>
      <c r="NZH743"/>
      <c r="NZI743"/>
      <c r="NZJ743"/>
      <c r="NZK743"/>
      <c r="NZL743"/>
      <c r="NZM743"/>
      <c r="NZN743"/>
      <c r="NZO743"/>
      <c r="NZP743"/>
      <c r="NZQ743"/>
      <c r="NZR743"/>
      <c r="NZS743"/>
      <c r="NZT743"/>
      <c r="NZU743"/>
      <c r="NZV743"/>
      <c r="NZW743"/>
      <c r="NZX743"/>
      <c r="NZY743"/>
      <c r="NZZ743"/>
      <c r="OAA743"/>
      <c r="OAB743"/>
      <c r="OAC743"/>
      <c r="OAD743"/>
      <c r="OAE743"/>
      <c r="OAF743"/>
      <c r="OAG743"/>
      <c r="OAH743"/>
      <c r="OAI743"/>
      <c r="OAJ743"/>
      <c r="OAK743"/>
      <c r="OAL743"/>
      <c r="OAM743"/>
      <c r="OAN743"/>
      <c r="OAO743"/>
      <c r="OAP743"/>
      <c r="OAQ743"/>
      <c r="OAR743"/>
      <c r="OAS743"/>
      <c r="OAT743"/>
      <c r="OAU743"/>
      <c r="OAV743"/>
      <c r="OAW743"/>
      <c r="OAX743"/>
      <c r="OAY743"/>
      <c r="OAZ743"/>
      <c r="OBA743"/>
      <c r="OBB743"/>
      <c r="OBC743"/>
      <c r="OBD743"/>
      <c r="OBE743"/>
      <c r="OBF743"/>
      <c r="OBG743"/>
      <c r="OBH743"/>
      <c r="OBI743"/>
      <c r="OBJ743"/>
      <c r="OBK743"/>
      <c r="OBL743"/>
      <c r="OBM743"/>
      <c r="OBN743"/>
      <c r="OBO743"/>
      <c r="OBP743"/>
      <c r="OBQ743"/>
      <c r="OBR743"/>
      <c r="OBS743"/>
      <c r="OBT743"/>
      <c r="OBU743"/>
      <c r="OBV743"/>
      <c r="OBW743"/>
      <c r="OBX743"/>
      <c r="OBY743"/>
      <c r="OBZ743"/>
      <c r="OCA743"/>
      <c r="OCB743"/>
      <c r="OCC743"/>
      <c r="OCD743"/>
      <c r="OCE743"/>
      <c r="OCF743"/>
      <c r="OCG743"/>
      <c r="OCH743"/>
      <c r="OCI743"/>
      <c r="OCJ743"/>
      <c r="OCK743"/>
      <c r="OCL743"/>
      <c r="OCM743"/>
      <c r="OCN743"/>
      <c r="OCO743"/>
      <c r="OCP743"/>
      <c r="OCQ743"/>
      <c r="OCR743"/>
      <c r="OCS743"/>
      <c r="OCT743"/>
      <c r="OCU743"/>
      <c r="OCV743"/>
      <c r="OCW743"/>
      <c r="OCX743"/>
      <c r="OCY743"/>
      <c r="OCZ743"/>
      <c r="ODA743"/>
      <c r="ODB743"/>
      <c r="ODC743"/>
      <c r="ODD743"/>
      <c r="ODE743"/>
      <c r="ODF743"/>
      <c r="ODG743"/>
      <c r="ODH743"/>
      <c r="ODI743"/>
      <c r="ODJ743"/>
      <c r="ODK743"/>
      <c r="ODL743"/>
      <c r="ODM743"/>
      <c r="ODN743"/>
      <c r="ODO743"/>
      <c r="ODP743"/>
      <c r="ODQ743"/>
      <c r="ODR743"/>
      <c r="ODS743"/>
      <c r="ODT743"/>
      <c r="ODU743"/>
      <c r="ODV743"/>
      <c r="ODW743"/>
      <c r="ODX743"/>
      <c r="ODY743"/>
      <c r="ODZ743"/>
      <c r="OEA743"/>
      <c r="OEB743"/>
      <c r="OEC743"/>
      <c r="OED743"/>
      <c r="OEE743"/>
      <c r="OEF743"/>
      <c r="OEG743"/>
      <c r="OEH743"/>
      <c r="OEI743"/>
      <c r="OEJ743"/>
      <c r="OEK743"/>
      <c r="OEL743"/>
      <c r="OEM743"/>
      <c r="OEN743"/>
      <c r="OEO743"/>
      <c r="OEP743"/>
      <c r="OEQ743"/>
      <c r="OER743"/>
      <c r="OES743"/>
      <c r="OET743"/>
      <c r="OEU743"/>
      <c r="OEV743"/>
      <c r="OEW743"/>
      <c r="OEX743"/>
      <c r="OEY743"/>
      <c r="OEZ743"/>
      <c r="OFA743"/>
      <c r="OFB743"/>
      <c r="OFC743"/>
      <c r="OFD743"/>
      <c r="OFE743"/>
      <c r="OFF743"/>
      <c r="OFG743"/>
      <c r="OFH743"/>
      <c r="OFI743"/>
      <c r="OFJ743"/>
      <c r="OFK743"/>
      <c r="OFL743"/>
      <c r="OFM743"/>
      <c r="OFN743"/>
      <c r="OFO743"/>
      <c r="OFP743"/>
      <c r="OFQ743"/>
      <c r="OFR743"/>
      <c r="OFS743"/>
      <c r="OFT743"/>
      <c r="OFU743"/>
      <c r="OFV743"/>
      <c r="OFW743"/>
      <c r="OFX743"/>
      <c r="OFY743"/>
      <c r="OFZ743"/>
      <c r="OGA743"/>
      <c r="OGB743"/>
      <c r="OGC743"/>
      <c r="OGD743"/>
      <c r="OGE743"/>
      <c r="OGF743"/>
      <c r="OGG743"/>
      <c r="OGH743"/>
      <c r="OGI743"/>
      <c r="OGJ743"/>
      <c r="OGK743"/>
      <c r="OGL743"/>
      <c r="OGM743"/>
      <c r="OGN743"/>
      <c r="OGO743"/>
      <c r="OGP743"/>
      <c r="OGQ743"/>
      <c r="OGR743"/>
      <c r="OGS743"/>
      <c r="OGT743"/>
      <c r="OGU743"/>
      <c r="OGV743"/>
      <c r="OGW743"/>
      <c r="OGX743"/>
      <c r="OGY743"/>
      <c r="OGZ743"/>
      <c r="OHA743"/>
      <c r="OHB743"/>
      <c r="OHC743"/>
      <c r="OHD743"/>
      <c r="OHE743"/>
      <c r="OHF743"/>
      <c r="OHG743"/>
      <c r="OHH743"/>
      <c r="OHI743"/>
      <c r="OHJ743"/>
      <c r="OHK743"/>
      <c r="OHL743"/>
      <c r="OHM743"/>
      <c r="OHN743"/>
      <c r="OHO743"/>
      <c r="OHP743"/>
      <c r="OHQ743"/>
      <c r="OHR743"/>
      <c r="OHS743"/>
      <c r="OHT743"/>
      <c r="OHU743"/>
      <c r="OHV743"/>
      <c r="OHW743"/>
      <c r="OHX743"/>
      <c r="OHY743"/>
      <c r="OHZ743"/>
      <c r="OIA743"/>
      <c r="OIB743"/>
      <c r="OIC743"/>
      <c r="OID743"/>
      <c r="OIE743"/>
      <c r="OIF743"/>
      <c r="OIG743"/>
      <c r="OIH743"/>
      <c r="OII743"/>
      <c r="OIJ743"/>
      <c r="OIK743"/>
      <c r="OIL743"/>
      <c r="OIM743"/>
      <c r="OIN743"/>
      <c r="OIO743"/>
      <c r="OIP743"/>
      <c r="OIQ743"/>
      <c r="OIR743"/>
      <c r="OIS743"/>
      <c r="OIT743"/>
      <c r="OIU743"/>
      <c r="OIV743"/>
      <c r="OIW743"/>
      <c r="OIX743"/>
      <c r="OIY743"/>
      <c r="OIZ743"/>
      <c r="OJA743"/>
      <c r="OJB743"/>
      <c r="OJC743"/>
      <c r="OJD743"/>
      <c r="OJE743"/>
      <c r="OJF743"/>
      <c r="OJG743"/>
      <c r="OJH743"/>
      <c r="OJI743"/>
      <c r="OJJ743"/>
      <c r="OJK743"/>
      <c r="OJL743"/>
      <c r="OJM743"/>
      <c r="OJN743"/>
      <c r="OJO743"/>
      <c r="OJP743"/>
      <c r="OJQ743"/>
      <c r="OJR743"/>
      <c r="OJS743"/>
      <c r="OJT743"/>
      <c r="OJU743"/>
      <c r="OJV743"/>
      <c r="OJW743"/>
      <c r="OJX743"/>
      <c r="OJY743"/>
      <c r="OJZ743"/>
      <c r="OKA743"/>
      <c r="OKB743"/>
      <c r="OKC743"/>
      <c r="OKD743"/>
      <c r="OKE743"/>
      <c r="OKF743"/>
      <c r="OKG743"/>
      <c r="OKH743"/>
      <c r="OKI743"/>
      <c r="OKJ743"/>
      <c r="OKK743"/>
      <c r="OKL743"/>
      <c r="OKM743"/>
      <c r="OKN743"/>
      <c r="OKO743"/>
      <c r="OKP743"/>
      <c r="OKQ743"/>
      <c r="OKR743"/>
      <c r="OKS743"/>
      <c r="OKT743"/>
      <c r="OKU743"/>
      <c r="OKV743"/>
      <c r="OKW743"/>
      <c r="OKX743"/>
      <c r="OKY743"/>
      <c r="OKZ743"/>
      <c r="OLA743"/>
      <c r="OLB743"/>
      <c r="OLC743"/>
      <c r="OLD743"/>
      <c r="OLE743"/>
      <c r="OLF743"/>
      <c r="OLG743"/>
      <c r="OLH743"/>
      <c r="OLI743"/>
      <c r="OLJ743"/>
      <c r="OLK743"/>
      <c r="OLL743"/>
      <c r="OLM743"/>
      <c r="OLN743"/>
      <c r="OLO743"/>
      <c r="OLP743"/>
      <c r="OLQ743"/>
      <c r="OLR743"/>
      <c r="OLS743"/>
      <c r="OLT743"/>
      <c r="OLU743"/>
      <c r="OLV743"/>
      <c r="OLW743"/>
      <c r="OLX743"/>
      <c r="OLY743"/>
      <c r="OLZ743"/>
      <c r="OMA743"/>
      <c r="OMB743"/>
      <c r="OMC743"/>
      <c r="OMD743"/>
      <c r="OME743"/>
      <c r="OMF743"/>
      <c r="OMG743"/>
      <c r="OMH743"/>
      <c r="OMI743"/>
      <c r="OMJ743"/>
      <c r="OMK743"/>
      <c r="OML743"/>
      <c r="OMM743"/>
      <c r="OMN743"/>
      <c r="OMO743"/>
      <c r="OMP743"/>
      <c r="OMQ743"/>
      <c r="OMR743"/>
      <c r="OMS743"/>
      <c r="OMT743"/>
      <c r="OMU743"/>
      <c r="OMV743"/>
      <c r="OMW743"/>
      <c r="OMX743"/>
      <c r="OMY743"/>
      <c r="OMZ743"/>
      <c r="ONA743"/>
      <c r="ONB743"/>
      <c r="ONC743"/>
      <c r="OND743"/>
      <c r="ONE743"/>
      <c r="ONF743"/>
      <c r="ONG743"/>
      <c r="ONH743"/>
      <c r="ONI743"/>
      <c r="ONJ743"/>
      <c r="ONK743"/>
      <c r="ONL743"/>
      <c r="ONM743"/>
      <c r="ONN743"/>
      <c r="ONO743"/>
      <c r="ONP743"/>
      <c r="ONQ743"/>
      <c r="ONR743"/>
      <c r="ONS743"/>
      <c r="ONT743"/>
      <c r="ONU743"/>
      <c r="ONV743"/>
      <c r="ONW743"/>
      <c r="ONX743"/>
      <c r="ONY743"/>
      <c r="ONZ743"/>
      <c r="OOA743"/>
      <c r="OOB743"/>
      <c r="OOC743"/>
      <c r="OOD743"/>
      <c r="OOE743"/>
      <c r="OOF743"/>
      <c r="OOG743"/>
      <c r="OOH743"/>
      <c r="OOI743"/>
      <c r="OOJ743"/>
      <c r="OOK743"/>
      <c r="OOL743"/>
      <c r="OOM743"/>
      <c r="OON743"/>
      <c r="OOO743"/>
      <c r="OOP743"/>
      <c r="OOQ743"/>
      <c r="OOR743"/>
      <c r="OOS743"/>
      <c r="OOT743"/>
      <c r="OOU743"/>
      <c r="OOV743"/>
      <c r="OOW743"/>
      <c r="OOX743"/>
      <c r="OOY743"/>
      <c r="OOZ743"/>
      <c r="OPA743"/>
      <c r="OPB743"/>
      <c r="OPC743"/>
      <c r="OPD743"/>
      <c r="OPE743"/>
      <c r="OPF743"/>
      <c r="OPG743"/>
      <c r="OPH743"/>
      <c r="OPI743"/>
      <c r="OPJ743"/>
      <c r="OPK743"/>
      <c r="OPL743"/>
      <c r="OPM743"/>
      <c r="OPN743"/>
      <c r="OPO743"/>
      <c r="OPP743"/>
      <c r="OPQ743"/>
      <c r="OPR743"/>
      <c r="OPS743"/>
      <c r="OPT743"/>
      <c r="OPU743"/>
      <c r="OPV743"/>
      <c r="OPW743"/>
      <c r="OPX743"/>
      <c r="OPY743"/>
      <c r="OPZ743"/>
      <c r="OQA743"/>
      <c r="OQB743"/>
      <c r="OQC743"/>
      <c r="OQD743"/>
      <c r="OQE743"/>
      <c r="OQF743"/>
      <c r="OQG743"/>
      <c r="OQH743"/>
      <c r="OQI743"/>
      <c r="OQJ743"/>
      <c r="OQK743"/>
      <c r="OQL743"/>
      <c r="OQM743"/>
      <c r="OQN743"/>
      <c r="OQO743"/>
      <c r="OQP743"/>
      <c r="OQQ743"/>
      <c r="OQR743"/>
      <c r="OQS743"/>
      <c r="OQT743"/>
      <c r="OQU743"/>
      <c r="OQV743"/>
      <c r="OQW743"/>
      <c r="OQX743"/>
      <c r="OQY743"/>
      <c r="OQZ743"/>
      <c r="ORA743"/>
      <c r="ORB743"/>
      <c r="ORC743"/>
      <c r="ORD743"/>
      <c r="ORE743"/>
      <c r="ORF743"/>
      <c r="ORG743"/>
      <c r="ORH743"/>
      <c r="ORI743"/>
      <c r="ORJ743"/>
      <c r="ORK743"/>
      <c r="ORL743"/>
      <c r="ORM743"/>
      <c r="ORN743"/>
      <c r="ORO743"/>
      <c r="ORP743"/>
      <c r="ORQ743"/>
      <c r="ORR743"/>
      <c r="ORS743"/>
      <c r="ORT743"/>
      <c r="ORU743"/>
      <c r="ORV743"/>
      <c r="ORW743"/>
      <c r="ORX743"/>
      <c r="ORY743"/>
      <c r="ORZ743"/>
      <c r="OSA743"/>
      <c r="OSB743"/>
      <c r="OSC743"/>
      <c r="OSD743"/>
      <c r="OSE743"/>
      <c r="OSF743"/>
      <c r="OSG743"/>
      <c r="OSH743"/>
      <c r="OSI743"/>
      <c r="OSJ743"/>
      <c r="OSK743"/>
      <c r="OSL743"/>
      <c r="OSM743"/>
      <c r="OSN743"/>
      <c r="OSO743"/>
      <c r="OSP743"/>
      <c r="OSQ743"/>
      <c r="OSR743"/>
      <c r="OSS743"/>
      <c r="OST743"/>
      <c r="OSU743"/>
      <c r="OSV743"/>
      <c r="OSW743"/>
      <c r="OSX743"/>
      <c r="OSY743"/>
      <c r="OSZ743"/>
      <c r="OTA743"/>
      <c r="OTB743"/>
      <c r="OTC743"/>
      <c r="OTD743"/>
      <c r="OTE743"/>
      <c r="OTF743"/>
      <c r="OTG743"/>
      <c r="OTH743"/>
      <c r="OTI743"/>
      <c r="OTJ743"/>
      <c r="OTK743"/>
      <c r="OTL743"/>
      <c r="OTM743"/>
      <c r="OTN743"/>
      <c r="OTO743"/>
      <c r="OTP743"/>
      <c r="OTQ743"/>
      <c r="OTR743"/>
      <c r="OTS743"/>
      <c r="OTT743"/>
      <c r="OTU743"/>
      <c r="OTV743"/>
      <c r="OTW743"/>
      <c r="OTX743"/>
      <c r="OTY743"/>
      <c r="OTZ743"/>
      <c r="OUA743"/>
      <c r="OUB743"/>
      <c r="OUC743"/>
      <c r="OUD743"/>
      <c r="OUE743"/>
      <c r="OUF743"/>
      <c r="OUG743"/>
      <c r="OUH743"/>
      <c r="OUI743"/>
      <c r="OUJ743"/>
      <c r="OUK743"/>
      <c r="OUL743"/>
      <c r="OUM743"/>
      <c r="OUN743"/>
      <c r="OUO743"/>
      <c r="OUP743"/>
      <c r="OUQ743"/>
      <c r="OUR743"/>
      <c r="OUS743"/>
      <c r="OUT743"/>
      <c r="OUU743"/>
      <c r="OUV743"/>
      <c r="OUW743"/>
      <c r="OUX743"/>
      <c r="OUY743"/>
      <c r="OUZ743"/>
      <c r="OVA743"/>
      <c r="OVB743"/>
      <c r="OVC743"/>
      <c r="OVD743"/>
      <c r="OVE743"/>
      <c r="OVF743"/>
      <c r="OVG743"/>
      <c r="OVH743"/>
      <c r="OVI743"/>
      <c r="OVJ743"/>
      <c r="OVK743"/>
      <c r="OVL743"/>
      <c r="OVM743"/>
      <c r="OVN743"/>
      <c r="OVO743"/>
      <c r="OVP743"/>
      <c r="OVQ743"/>
      <c r="OVR743"/>
      <c r="OVS743"/>
      <c r="OVT743"/>
      <c r="OVU743"/>
      <c r="OVV743"/>
      <c r="OVW743"/>
      <c r="OVX743"/>
      <c r="OVY743"/>
      <c r="OVZ743"/>
      <c r="OWA743"/>
      <c r="OWB743"/>
      <c r="OWC743"/>
      <c r="OWD743"/>
      <c r="OWE743"/>
      <c r="OWF743"/>
      <c r="OWG743"/>
      <c r="OWH743"/>
      <c r="OWI743"/>
      <c r="OWJ743"/>
      <c r="OWK743"/>
      <c r="OWL743"/>
      <c r="OWM743"/>
      <c r="OWN743"/>
      <c r="OWO743"/>
      <c r="OWP743"/>
      <c r="OWQ743"/>
      <c r="OWR743"/>
      <c r="OWS743"/>
      <c r="OWT743"/>
      <c r="OWU743"/>
      <c r="OWV743"/>
      <c r="OWW743"/>
      <c r="OWX743"/>
      <c r="OWY743"/>
      <c r="OWZ743"/>
      <c r="OXA743"/>
      <c r="OXB743"/>
      <c r="OXC743"/>
      <c r="OXD743"/>
      <c r="OXE743"/>
      <c r="OXF743"/>
      <c r="OXG743"/>
      <c r="OXH743"/>
      <c r="OXI743"/>
      <c r="OXJ743"/>
      <c r="OXK743"/>
      <c r="OXL743"/>
      <c r="OXM743"/>
      <c r="OXN743"/>
      <c r="OXO743"/>
      <c r="OXP743"/>
      <c r="OXQ743"/>
      <c r="OXR743"/>
      <c r="OXS743"/>
      <c r="OXT743"/>
      <c r="OXU743"/>
      <c r="OXV743"/>
      <c r="OXW743"/>
      <c r="OXX743"/>
      <c r="OXY743"/>
      <c r="OXZ743"/>
      <c r="OYA743"/>
      <c r="OYB743"/>
      <c r="OYC743"/>
      <c r="OYD743"/>
      <c r="OYE743"/>
      <c r="OYF743"/>
      <c r="OYG743"/>
      <c r="OYH743"/>
      <c r="OYI743"/>
      <c r="OYJ743"/>
      <c r="OYK743"/>
      <c r="OYL743"/>
      <c r="OYM743"/>
      <c r="OYN743"/>
      <c r="OYO743"/>
      <c r="OYP743"/>
      <c r="OYQ743"/>
      <c r="OYR743"/>
      <c r="OYS743"/>
      <c r="OYT743"/>
      <c r="OYU743"/>
      <c r="OYV743"/>
      <c r="OYW743"/>
      <c r="OYX743"/>
      <c r="OYY743"/>
      <c r="OYZ743"/>
      <c r="OZA743"/>
      <c r="OZB743"/>
      <c r="OZC743"/>
      <c r="OZD743"/>
      <c r="OZE743"/>
      <c r="OZF743"/>
      <c r="OZG743"/>
      <c r="OZH743"/>
      <c r="OZI743"/>
      <c r="OZJ743"/>
      <c r="OZK743"/>
      <c r="OZL743"/>
      <c r="OZM743"/>
      <c r="OZN743"/>
      <c r="OZO743"/>
      <c r="OZP743"/>
      <c r="OZQ743"/>
      <c r="OZR743"/>
      <c r="OZS743"/>
      <c r="OZT743"/>
      <c r="OZU743"/>
      <c r="OZV743"/>
      <c r="OZW743"/>
      <c r="OZX743"/>
      <c r="OZY743"/>
      <c r="OZZ743"/>
      <c r="PAA743"/>
      <c r="PAB743"/>
      <c r="PAC743"/>
      <c r="PAD743"/>
      <c r="PAE743"/>
      <c r="PAF743"/>
      <c r="PAG743"/>
      <c r="PAH743"/>
      <c r="PAI743"/>
      <c r="PAJ743"/>
      <c r="PAK743"/>
      <c r="PAL743"/>
      <c r="PAM743"/>
      <c r="PAN743"/>
      <c r="PAO743"/>
      <c r="PAP743"/>
      <c r="PAQ743"/>
      <c r="PAR743"/>
      <c r="PAS743"/>
      <c r="PAT743"/>
      <c r="PAU743"/>
      <c r="PAV743"/>
      <c r="PAW743"/>
      <c r="PAX743"/>
      <c r="PAY743"/>
      <c r="PAZ743"/>
      <c r="PBA743"/>
      <c r="PBB743"/>
      <c r="PBC743"/>
      <c r="PBD743"/>
      <c r="PBE743"/>
      <c r="PBF743"/>
      <c r="PBG743"/>
      <c r="PBH743"/>
      <c r="PBI743"/>
      <c r="PBJ743"/>
      <c r="PBK743"/>
      <c r="PBL743"/>
      <c r="PBM743"/>
      <c r="PBN743"/>
      <c r="PBO743"/>
      <c r="PBP743"/>
      <c r="PBQ743"/>
      <c r="PBR743"/>
      <c r="PBS743"/>
      <c r="PBT743"/>
      <c r="PBU743"/>
      <c r="PBV743"/>
      <c r="PBW743"/>
      <c r="PBX743"/>
      <c r="PBY743"/>
      <c r="PBZ743"/>
      <c r="PCA743"/>
      <c r="PCB743"/>
      <c r="PCC743"/>
      <c r="PCD743"/>
      <c r="PCE743"/>
      <c r="PCF743"/>
      <c r="PCG743"/>
      <c r="PCH743"/>
      <c r="PCI743"/>
      <c r="PCJ743"/>
      <c r="PCK743"/>
      <c r="PCL743"/>
      <c r="PCM743"/>
      <c r="PCN743"/>
      <c r="PCO743"/>
      <c r="PCP743"/>
      <c r="PCQ743"/>
      <c r="PCR743"/>
      <c r="PCS743"/>
      <c r="PCT743"/>
      <c r="PCU743"/>
      <c r="PCV743"/>
      <c r="PCW743"/>
      <c r="PCX743"/>
      <c r="PCY743"/>
      <c r="PCZ743"/>
      <c r="PDA743"/>
      <c r="PDB743"/>
      <c r="PDC743"/>
      <c r="PDD743"/>
      <c r="PDE743"/>
      <c r="PDF743"/>
      <c r="PDG743"/>
      <c r="PDH743"/>
      <c r="PDI743"/>
      <c r="PDJ743"/>
      <c r="PDK743"/>
      <c r="PDL743"/>
      <c r="PDM743"/>
      <c r="PDN743"/>
      <c r="PDO743"/>
      <c r="PDP743"/>
      <c r="PDQ743"/>
      <c r="PDR743"/>
      <c r="PDS743"/>
      <c r="PDT743"/>
      <c r="PDU743"/>
      <c r="PDV743"/>
      <c r="PDW743"/>
      <c r="PDX743"/>
      <c r="PDY743"/>
      <c r="PDZ743"/>
      <c r="PEA743"/>
      <c r="PEB743"/>
      <c r="PEC743"/>
      <c r="PED743"/>
      <c r="PEE743"/>
      <c r="PEF743"/>
      <c r="PEG743"/>
      <c r="PEH743"/>
      <c r="PEI743"/>
      <c r="PEJ743"/>
      <c r="PEK743"/>
      <c r="PEL743"/>
      <c r="PEM743"/>
      <c r="PEN743"/>
      <c r="PEO743"/>
      <c r="PEP743"/>
      <c r="PEQ743"/>
      <c r="PER743"/>
      <c r="PES743"/>
      <c r="PET743"/>
      <c r="PEU743"/>
      <c r="PEV743"/>
      <c r="PEW743"/>
      <c r="PEX743"/>
      <c r="PEY743"/>
      <c r="PEZ743"/>
      <c r="PFA743"/>
      <c r="PFB743"/>
      <c r="PFC743"/>
      <c r="PFD743"/>
      <c r="PFE743"/>
      <c r="PFF743"/>
      <c r="PFG743"/>
      <c r="PFH743"/>
      <c r="PFI743"/>
      <c r="PFJ743"/>
      <c r="PFK743"/>
      <c r="PFL743"/>
      <c r="PFM743"/>
      <c r="PFN743"/>
      <c r="PFO743"/>
      <c r="PFP743"/>
      <c r="PFQ743"/>
      <c r="PFR743"/>
      <c r="PFS743"/>
      <c r="PFT743"/>
      <c r="PFU743"/>
      <c r="PFV743"/>
      <c r="PFW743"/>
      <c r="PFX743"/>
      <c r="PFY743"/>
      <c r="PFZ743"/>
      <c r="PGA743"/>
      <c r="PGB743"/>
      <c r="PGC743"/>
      <c r="PGD743"/>
      <c r="PGE743"/>
      <c r="PGF743"/>
      <c r="PGG743"/>
      <c r="PGH743"/>
      <c r="PGI743"/>
      <c r="PGJ743"/>
      <c r="PGK743"/>
      <c r="PGL743"/>
      <c r="PGM743"/>
      <c r="PGN743"/>
      <c r="PGO743"/>
      <c r="PGP743"/>
      <c r="PGQ743"/>
      <c r="PGR743"/>
      <c r="PGS743"/>
      <c r="PGT743"/>
      <c r="PGU743"/>
      <c r="PGV743"/>
      <c r="PGW743"/>
      <c r="PGX743"/>
      <c r="PGY743"/>
      <c r="PGZ743"/>
      <c r="PHA743"/>
      <c r="PHB743"/>
      <c r="PHC743"/>
      <c r="PHD743"/>
      <c r="PHE743"/>
      <c r="PHF743"/>
      <c r="PHG743"/>
      <c r="PHH743"/>
      <c r="PHI743"/>
      <c r="PHJ743"/>
      <c r="PHK743"/>
      <c r="PHL743"/>
      <c r="PHM743"/>
      <c r="PHN743"/>
      <c r="PHO743"/>
      <c r="PHP743"/>
      <c r="PHQ743"/>
      <c r="PHR743"/>
      <c r="PHS743"/>
      <c r="PHT743"/>
      <c r="PHU743"/>
      <c r="PHV743"/>
      <c r="PHW743"/>
      <c r="PHX743"/>
      <c r="PHY743"/>
      <c r="PHZ743"/>
      <c r="PIA743"/>
      <c r="PIB743"/>
      <c r="PIC743"/>
      <c r="PID743"/>
      <c r="PIE743"/>
      <c r="PIF743"/>
      <c r="PIG743"/>
      <c r="PIH743"/>
      <c r="PII743"/>
      <c r="PIJ743"/>
      <c r="PIK743"/>
      <c r="PIL743"/>
      <c r="PIM743"/>
      <c r="PIN743"/>
      <c r="PIO743"/>
      <c r="PIP743"/>
      <c r="PIQ743"/>
      <c r="PIR743"/>
      <c r="PIS743"/>
      <c r="PIT743"/>
      <c r="PIU743"/>
      <c r="PIV743"/>
      <c r="PIW743"/>
      <c r="PIX743"/>
      <c r="PIY743"/>
      <c r="PIZ743"/>
      <c r="PJA743"/>
      <c r="PJB743"/>
      <c r="PJC743"/>
      <c r="PJD743"/>
      <c r="PJE743"/>
      <c r="PJF743"/>
      <c r="PJG743"/>
      <c r="PJH743"/>
      <c r="PJI743"/>
      <c r="PJJ743"/>
      <c r="PJK743"/>
      <c r="PJL743"/>
      <c r="PJM743"/>
      <c r="PJN743"/>
      <c r="PJO743"/>
      <c r="PJP743"/>
      <c r="PJQ743"/>
      <c r="PJR743"/>
      <c r="PJS743"/>
      <c r="PJT743"/>
      <c r="PJU743"/>
      <c r="PJV743"/>
      <c r="PJW743"/>
      <c r="PJX743"/>
      <c r="PJY743"/>
      <c r="PJZ743"/>
      <c r="PKA743"/>
      <c r="PKB743"/>
      <c r="PKC743"/>
      <c r="PKD743"/>
      <c r="PKE743"/>
      <c r="PKF743"/>
      <c r="PKG743"/>
      <c r="PKH743"/>
      <c r="PKI743"/>
      <c r="PKJ743"/>
      <c r="PKK743"/>
      <c r="PKL743"/>
      <c r="PKM743"/>
      <c r="PKN743"/>
      <c r="PKO743"/>
      <c r="PKP743"/>
      <c r="PKQ743"/>
      <c r="PKR743"/>
      <c r="PKS743"/>
      <c r="PKT743"/>
      <c r="PKU743"/>
      <c r="PKV743"/>
      <c r="PKW743"/>
      <c r="PKX743"/>
      <c r="PKY743"/>
      <c r="PKZ743"/>
      <c r="PLA743"/>
      <c r="PLB743"/>
      <c r="PLC743"/>
      <c r="PLD743"/>
      <c r="PLE743"/>
      <c r="PLF743"/>
      <c r="PLG743"/>
      <c r="PLH743"/>
      <c r="PLI743"/>
      <c r="PLJ743"/>
      <c r="PLK743"/>
      <c r="PLL743"/>
      <c r="PLM743"/>
      <c r="PLN743"/>
      <c r="PLO743"/>
      <c r="PLP743"/>
      <c r="PLQ743"/>
      <c r="PLR743"/>
      <c r="PLS743"/>
      <c r="PLT743"/>
      <c r="PLU743"/>
      <c r="PLV743"/>
      <c r="PLW743"/>
      <c r="PLX743"/>
      <c r="PLY743"/>
      <c r="PLZ743"/>
      <c r="PMA743"/>
      <c r="PMB743"/>
      <c r="PMC743"/>
      <c r="PMD743"/>
      <c r="PME743"/>
      <c r="PMF743"/>
      <c r="PMG743"/>
      <c r="PMH743"/>
      <c r="PMI743"/>
      <c r="PMJ743"/>
      <c r="PMK743"/>
      <c r="PML743"/>
      <c r="PMM743"/>
      <c r="PMN743"/>
      <c r="PMO743"/>
      <c r="PMP743"/>
      <c r="PMQ743"/>
      <c r="PMR743"/>
      <c r="PMS743"/>
      <c r="PMT743"/>
      <c r="PMU743"/>
      <c r="PMV743"/>
      <c r="PMW743"/>
      <c r="PMX743"/>
      <c r="PMY743"/>
      <c r="PMZ743"/>
      <c r="PNA743"/>
      <c r="PNB743"/>
      <c r="PNC743"/>
      <c r="PND743"/>
      <c r="PNE743"/>
      <c r="PNF743"/>
      <c r="PNG743"/>
      <c r="PNH743"/>
      <c r="PNI743"/>
      <c r="PNJ743"/>
      <c r="PNK743"/>
      <c r="PNL743"/>
      <c r="PNM743"/>
      <c r="PNN743"/>
      <c r="PNO743"/>
      <c r="PNP743"/>
      <c r="PNQ743"/>
      <c r="PNR743"/>
      <c r="PNS743"/>
      <c r="PNT743"/>
      <c r="PNU743"/>
      <c r="PNV743"/>
      <c r="PNW743"/>
      <c r="PNX743"/>
      <c r="PNY743"/>
      <c r="PNZ743"/>
      <c r="POA743"/>
      <c r="POB743"/>
      <c r="POC743"/>
      <c r="POD743"/>
      <c r="POE743"/>
      <c r="POF743"/>
      <c r="POG743"/>
      <c r="POH743"/>
      <c r="POI743"/>
      <c r="POJ743"/>
      <c r="POK743"/>
      <c r="POL743"/>
      <c r="POM743"/>
      <c r="PON743"/>
      <c r="POO743"/>
      <c r="POP743"/>
      <c r="POQ743"/>
      <c r="POR743"/>
      <c r="POS743"/>
      <c r="POT743"/>
      <c r="POU743"/>
      <c r="POV743"/>
      <c r="POW743"/>
      <c r="POX743"/>
      <c r="POY743"/>
      <c r="POZ743"/>
      <c r="PPA743"/>
      <c r="PPB743"/>
      <c r="PPC743"/>
      <c r="PPD743"/>
      <c r="PPE743"/>
      <c r="PPF743"/>
      <c r="PPG743"/>
      <c r="PPH743"/>
      <c r="PPI743"/>
      <c r="PPJ743"/>
      <c r="PPK743"/>
      <c r="PPL743"/>
      <c r="PPM743"/>
      <c r="PPN743"/>
      <c r="PPO743"/>
      <c r="PPP743"/>
      <c r="PPQ743"/>
      <c r="PPR743"/>
      <c r="PPS743"/>
      <c r="PPT743"/>
      <c r="PPU743"/>
      <c r="PPV743"/>
      <c r="PPW743"/>
      <c r="PPX743"/>
      <c r="PPY743"/>
      <c r="PPZ743"/>
      <c r="PQA743"/>
      <c r="PQB743"/>
      <c r="PQC743"/>
      <c r="PQD743"/>
      <c r="PQE743"/>
      <c r="PQF743"/>
      <c r="PQG743"/>
      <c r="PQH743"/>
      <c r="PQI743"/>
      <c r="PQJ743"/>
      <c r="PQK743"/>
      <c r="PQL743"/>
      <c r="PQM743"/>
      <c r="PQN743"/>
      <c r="PQO743"/>
      <c r="PQP743"/>
      <c r="PQQ743"/>
      <c r="PQR743"/>
      <c r="PQS743"/>
      <c r="PQT743"/>
      <c r="PQU743"/>
      <c r="PQV743"/>
      <c r="PQW743"/>
      <c r="PQX743"/>
      <c r="PQY743"/>
      <c r="PQZ743"/>
      <c r="PRA743"/>
      <c r="PRB743"/>
      <c r="PRC743"/>
      <c r="PRD743"/>
      <c r="PRE743"/>
      <c r="PRF743"/>
      <c r="PRG743"/>
      <c r="PRH743"/>
      <c r="PRI743"/>
      <c r="PRJ743"/>
      <c r="PRK743"/>
      <c r="PRL743"/>
      <c r="PRM743"/>
      <c r="PRN743"/>
      <c r="PRO743"/>
      <c r="PRP743"/>
      <c r="PRQ743"/>
      <c r="PRR743"/>
      <c r="PRS743"/>
      <c r="PRT743"/>
      <c r="PRU743"/>
      <c r="PRV743"/>
      <c r="PRW743"/>
      <c r="PRX743"/>
      <c r="PRY743"/>
      <c r="PRZ743"/>
      <c r="PSA743"/>
      <c r="PSB743"/>
      <c r="PSC743"/>
      <c r="PSD743"/>
      <c r="PSE743"/>
      <c r="PSF743"/>
      <c r="PSG743"/>
      <c r="PSH743"/>
      <c r="PSI743"/>
      <c r="PSJ743"/>
      <c r="PSK743"/>
      <c r="PSL743"/>
      <c r="PSM743"/>
      <c r="PSN743"/>
      <c r="PSO743"/>
      <c r="PSP743"/>
      <c r="PSQ743"/>
      <c r="PSR743"/>
      <c r="PSS743"/>
      <c r="PST743"/>
      <c r="PSU743"/>
      <c r="PSV743"/>
      <c r="PSW743"/>
      <c r="PSX743"/>
      <c r="PSY743"/>
      <c r="PSZ743"/>
      <c r="PTA743"/>
      <c r="PTB743"/>
      <c r="PTC743"/>
      <c r="PTD743"/>
      <c r="PTE743"/>
      <c r="PTF743"/>
      <c r="PTG743"/>
      <c r="PTH743"/>
      <c r="PTI743"/>
      <c r="PTJ743"/>
      <c r="PTK743"/>
      <c r="PTL743"/>
      <c r="PTM743"/>
      <c r="PTN743"/>
      <c r="PTO743"/>
      <c r="PTP743"/>
      <c r="PTQ743"/>
      <c r="PTR743"/>
      <c r="PTS743"/>
      <c r="PTT743"/>
      <c r="PTU743"/>
      <c r="PTV743"/>
      <c r="PTW743"/>
      <c r="PTX743"/>
      <c r="PTY743"/>
      <c r="PTZ743"/>
      <c r="PUA743"/>
      <c r="PUB743"/>
      <c r="PUC743"/>
      <c r="PUD743"/>
      <c r="PUE743"/>
      <c r="PUF743"/>
      <c r="PUG743"/>
      <c r="PUH743"/>
      <c r="PUI743"/>
      <c r="PUJ743"/>
      <c r="PUK743"/>
      <c r="PUL743"/>
      <c r="PUM743"/>
      <c r="PUN743"/>
      <c r="PUO743"/>
      <c r="PUP743"/>
      <c r="PUQ743"/>
      <c r="PUR743"/>
      <c r="PUS743"/>
      <c r="PUT743"/>
      <c r="PUU743"/>
      <c r="PUV743"/>
      <c r="PUW743"/>
      <c r="PUX743"/>
      <c r="PUY743"/>
      <c r="PUZ743"/>
      <c r="PVA743"/>
      <c r="PVB743"/>
      <c r="PVC743"/>
      <c r="PVD743"/>
      <c r="PVE743"/>
      <c r="PVF743"/>
      <c r="PVG743"/>
      <c r="PVH743"/>
      <c r="PVI743"/>
      <c r="PVJ743"/>
      <c r="PVK743"/>
      <c r="PVL743"/>
      <c r="PVM743"/>
      <c r="PVN743"/>
      <c r="PVO743"/>
      <c r="PVP743"/>
      <c r="PVQ743"/>
      <c r="PVR743"/>
      <c r="PVS743"/>
      <c r="PVT743"/>
      <c r="PVU743"/>
      <c r="PVV743"/>
      <c r="PVW743"/>
      <c r="PVX743"/>
      <c r="PVY743"/>
      <c r="PVZ743"/>
      <c r="PWA743"/>
      <c r="PWB743"/>
      <c r="PWC743"/>
      <c r="PWD743"/>
      <c r="PWE743"/>
      <c r="PWF743"/>
      <c r="PWG743"/>
      <c r="PWH743"/>
      <c r="PWI743"/>
      <c r="PWJ743"/>
      <c r="PWK743"/>
      <c r="PWL743"/>
      <c r="PWM743"/>
      <c r="PWN743"/>
      <c r="PWO743"/>
      <c r="PWP743"/>
      <c r="PWQ743"/>
      <c r="PWR743"/>
      <c r="PWS743"/>
      <c r="PWT743"/>
      <c r="PWU743"/>
      <c r="PWV743"/>
      <c r="PWW743"/>
      <c r="PWX743"/>
      <c r="PWY743"/>
      <c r="PWZ743"/>
      <c r="PXA743"/>
      <c r="PXB743"/>
      <c r="PXC743"/>
      <c r="PXD743"/>
      <c r="PXE743"/>
      <c r="PXF743"/>
      <c r="PXG743"/>
      <c r="PXH743"/>
      <c r="PXI743"/>
      <c r="PXJ743"/>
      <c r="PXK743"/>
      <c r="PXL743"/>
      <c r="PXM743"/>
      <c r="PXN743"/>
      <c r="PXO743"/>
      <c r="PXP743"/>
      <c r="PXQ743"/>
      <c r="PXR743"/>
      <c r="PXS743"/>
      <c r="PXT743"/>
      <c r="PXU743"/>
      <c r="PXV743"/>
      <c r="PXW743"/>
      <c r="PXX743"/>
      <c r="PXY743"/>
      <c r="PXZ743"/>
      <c r="PYA743"/>
      <c r="PYB743"/>
      <c r="PYC743"/>
      <c r="PYD743"/>
      <c r="PYE743"/>
      <c r="PYF743"/>
      <c r="PYG743"/>
      <c r="PYH743"/>
      <c r="PYI743"/>
      <c r="PYJ743"/>
      <c r="PYK743"/>
      <c r="PYL743"/>
      <c r="PYM743"/>
      <c r="PYN743"/>
      <c r="PYO743"/>
      <c r="PYP743"/>
      <c r="PYQ743"/>
      <c r="PYR743"/>
      <c r="PYS743"/>
      <c r="PYT743"/>
      <c r="PYU743"/>
      <c r="PYV743"/>
      <c r="PYW743"/>
      <c r="PYX743"/>
      <c r="PYY743"/>
      <c r="PYZ743"/>
      <c r="PZA743"/>
      <c r="PZB743"/>
      <c r="PZC743"/>
      <c r="PZD743"/>
      <c r="PZE743"/>
      <c r="PZF743"/>
      <c r="PZG743"/>
      <c r="PZH743"/>
      <c r="PZI743"/>
      <c r="PZJ743"/>
      <c r="PZK743"/>
      <c r="PZL743"/>
      <c r="PZM743"/>
      <c r="PZN743"/>
      <c r="PZO743"/>
      <c r="PZP743"/>
      <c r="PZQ743"/>
      <c r="PZR743"/>
      <c r="PZS743"/>
      <c r="PZT743"/>
      <c r="PZU743"/>
      <c r="PZV743"/>
      <c r="PZW743"/>
      <c r="PZX743"/>
      <c r="PZY743"/>
      <c r="PZZ743"/>
      <c r="QAA743"/>
      <c r="QAB743"/>
      <c r="QAC743"/>
      <c r="QAD743"/>
      <c r="QAE743"/>
      <c r="QAF743"/>
      <c r="QAG743"/>
      <c r="QAH743"/>
      <c r="QAI743"/>
      <c r="QAJ743"/>
      <c r="QAK743"/>
      <c r="QAL743"/>
      <c r="QAM743"/>
      <c r="QAN743"/>
      <c r="QAO743"/>
      <c r="QAP743"/>
      <c r="QAQ743"/>
      <c r="QAR743"/>
      <c r="QAS743"/>
      <c r="QAT743"/>
      <c r="QAU743"/>
      <c r="QAV743"/>
      <c r="QAW743"/>
      <c r="QAX743"/>
      <c r="QAY743"/>
      <c r="QAZ743"/>
      <c r="QBA743"/>
      <c r="QBB743"/>
      <c r="QBC743"/>
      <c r="QBD743"/>
      <c r="QBE743"/>
      <c r="QBF743"/>
      <c r="QBG743"/>
      <c r="QBH743"/>
      <c r="QBI743"/>
      <c r="QBJ743"/>
      <c r="QBK743"/>
      <c r="QBL743"/>
      <c r="QBM743"/>
      <c r="QBN743"/>
      <c r="QBO743"/>
      <c r="QBP743"/>
      <c r="QBQ743"/>
      <c r="QBR743"/>
      <c r="QBS743"/>
      <c r="QBT743"/>
      <c r="QBU743"/>
      <c r="QBV743"/>
      <c r="QBW743"/>
      <c r="QBX743"/>
      <c r="QBY743"/>
      <c r="QBZ743"/>
      <c r="QCA743"/>
      <c r="QCB743"/>
      <c r="QCC743"/>
      <c r="QCD743"/>
      <c r="QCE743"/>
      <c r="QCF743"/>
      <c r="QCG743"/>
      <c r="QCH743"/>
      <c r="QCI743"/>
      <c r="QCJ743"/>
      <c r="QCK743"/>
      <c r="QCL743"/>
      <c r="QCM743"/>
      <c r="QCN743"/>
      <c r="QCO743"/>
      <c r="QCP743"/>
      <c r="QCQ743"/>
      <c r="QCR743"/>
      <c r="QCS743"/>
      <c r="QCT743"/>
      <c r="QCU743"/>
      <c r="QCV743"/>
      <c r="QCW743"/>
      <c r="QCX743"/>
      <c r="QCY743"/>
      <c r="QCZ743"/>
      <c r="QDA743"/>
      <c r="QDB743"/>
      <c r="QDC743"/>
      <c r="QDD743"/>
      <c r="QDE743"/>
      <c r="QDF743"/>
      <c r="QDG743"/>
      <c r="QDH743"/>
      <c r="QDI743"/>
      <c r="QDJ743"/>
      <c r="QDK743"/>
      <c r="QDL743"/>
      <c r="QDM743"/>
      <c r="QDN743"/>
      <c r="QDO743"/>
      <c r="QDP743"/>
      <c r="QDQ743"/>
      <c r="QDR743"/>
      <c r="QDS743"/>
      <c r="QDT743"/>
      <c r="QDU743"/>
      <c r="QDV743"/>
      <c r="QDW743"/>
      <c r="QDX743"/>
      <c r="QDY743"/>
      <c r="QDZ743"/>
      <c r="QEA743"/>
      <c r="QEB743"/>
      <c r="QEC743"/>
      <c r="QED743"/>
      <c r="QEE743"/>
      <c r="QEF743"/>
      <c r="QEG743"/>
      <c r="QEH743"/>
      <c r="QEI743"/>
      <c r="QEJ743"/>
      <c r="QEK743"/>
      <c r="QEL743"/>
      <c r="QEM743"/>
      <c r="QEN743"/>
      <c r="QEO743"/>
      <c r="QEP743"/>
      <c r="QEQ743"/>
      <c r="QER743"/>
      <c r="QES743"/>
      <c r="QET743"/>
      <c r="QEU743"/>
      <c r="QEV743"/>
      <c r="QEW743"/>
      <c r="QEX743"/>
      <c r="QEY743"/>
      <c r="QEZ743"/>
      <c r="QFA743"/>
      <c r="QFB743"/>
      <c r="QFC743"/>
      <c r="QFD743"/>
      <c r="QFE743"/>
      <c r="QFF743"/>
      <c r="QFG743"/>
      <c r="QFH743"/>
      <c r="QFI743"/>
      <c r="QFJ743"/>
      <c r="QFK743"/>
      <c r="QFL743"/>
      <c r="QFM743"/>
      <c r="QFN743"/>
      <c r="QFO743"/>
      <c r="QFP743"/>
      <c r="QFQ743"/>
      <c r="QFR743"/>
      <c r="QFS743"/>
      <c r="QFT743"/>
      <c r="QFU743"/>
      <c r="QFV743"/>
      <c r="QFW743"/>
      <c r="QFX743"/>
      <c r="QFY743"/>
      <c r="QFZ743"/>
      <c r="QGA743"/>
      <c r="QGB743"/>
      <c r="QGC743"/>
      <c r="QGD743"/>
      <c r="QGE743"/>
      <c r="QGF743"/>
      <c r="QGG743"/>
      <c r="QGH743"/>
      <c r="QGI743"/>
      <c r="QGJ743"/>
      <c r="QGK743"/>
      <c r="QGL743"/>
      <c r="QGM743"/>
      <c r="QGN743"/>
      <c r="QGO743"/>
      <c r="QGP743"/>
      <c r="QGQ743"/>
      <c r="QGR743"/>
      <c r="QGS743"/>
      <c r="QGT743"/>
      <c r="QGU743"/>
      <c r="QGV743"/>
      <c r="QGW743"/>
      <c r="QGX743"/>
      <c r="QGY743"/>
      <c r="QGZ743"/>
      <c r="QHA743"/>
      <c r="QHB743"/>
      <c r="QHC743"/>
      <c r="QHD743"/>
      <c r="QHE743"/>
      <c r="QHF743"/>
      <c r="QHG743"/>
      <c r="QHH743"/>
      <c r="QHI743"/>
      <c r="QHJ743"/>
      <c r="QHK743"/>
      <c r="QHL743"/>
      <c r="QHM743"/>
      <c r="QHN743"/>
      <c r="QHO743"/>
      <c r="QHP743"/>
      <c r="QHQ743"/>
      <c r="QHR743"/>
      <c r="QHS743"/>
      <c r="QHT743"/>
      <c r="QHU743"/>
      <c r="QHV743"/>
      <c r="QHW743"/>
      <c r="QHX743"/>
      <c r="QHY743"/>
      <c r="QHZ743"/>
      <c r="QIA743"/>
      <c r="QIB743"/>
      <c r="QIC743"/>
      <c r="QID743"/>
      <c r="QIE743"/>
      <c r="QIF743"/>
      <c r="QIG743"/>
      <c r="QIH743"/>
      <c r="QII743"/>
      <c r="QIJ743"/>
      <c r="QIK743"/>
      <c r="QIL743"/>
      <c r="QIM743"/>
      <c r="QIN743"/>
      <c r="QIO743"/>
      <c r="QIP743"/>
      <c r="QIQ743"/>
      <c r="QIR743"/>
      <c r="QIS743"/>
      <c r="QIT743"/>
      <c r="QIU743"/>
      <c r="QIV743"/>
      <c r="QIW743"/>
      <c r="QIX743"/>
      <c r="QIY743"/>
      <c r="QIZ743"/>
      <c r="QJA743"/>
      <c r="QJB743"/>
      <c r="QJC743"/>
      <c r="QJD743"/>
      <c r="QJE743"/>
      <c r="QJF743"/>
      <c r="QJG743"/>
      <c r="QJH743"/>
      <c r="QJI743"/>
      <c r="QJJ743"/>
      <c r="QJK743"/>
      <c r="QJL743"/>
      <c r="QJM743"/>
      <c r="QJN743"/>
      <c r="QJO743"/>
      <c r="QJP743"/>
      <c r="QJQ743"/>
      <c r="QJR743"/>
      <c r="QJS743"/>
      <c r="QJT743"/>
      <c r="QJU743"/>
      <c r="QJV743"/>
      <c r="QJW743"/>
      <c r="QJX743"/>
      <c r="QJY743"/>
      <c r="QJZ743"/>
      <c r="QKA743"/>
      <c r="QKB743"/>
      <c r="QKC743"/>
      <c r="QKD743"/>
      <c r="QKE743"/>
      <c r="QKF743"/>
      <c r="QKG743"/>
      <c r="QKH743"/>
      <c r="QKI743"/>
      <c r="QKJ743"/>
      <c r="QKK743"/>
      <c r="QKL743"/>
      <c r="QKM743"/>
      <c r="QKN743"/>
      <c r="QKO743"/>
      <c r="QKP743"/>
      <c r="QKQ743"/>
      <c r="QKR743"/>
      <c r="QKS743"/>
      <c r="QKT743"/>
      <c r="QKU743"/>
      <c r="QKV743"/>
      <c r="QKW743"/>
      <c r="QKX743"/>
      <c r="QKY743"/>
      <c r="QKZ743"/>
      <c r="QLA743"/>
      <c r="QLB743"/>
      <c r="QLC743"/>
      <c r="QLD743"/>
      <c r="QLE743"/>
      <c r="QLF743"/>
      <c r="QLG743"/>
      <c r="QLH743"/>
      <c r="QLI743"/>
      <c r="QLJ743"/>
      <c r="QLK743"/>
      <c r="QLL743"/>
      <c r="QLM743"/>
      <c r="QLN743"/>
      <c r="QLO743"/>
      <c r="QLP743"/>
      <c r="QLQ743"/>
      <c r="QLR743"/>
      <c r="QLS743"/>
      <c r="QLT743"/>
      <c r="QLU743"/>
      <c r="QLV743"/>
      <c r="QLW743"/>
      <c r="QLX743"/>
      <c r="QLY743"/>
      <c r="QLZ743"/>
      <c r="QMA743"/>
      <c r="QMB743"/>
      <c r="QMC743"/>
      <c r="QMD743"/>
      <c r="QME743"/>
      <c r="QMF743"/>
      <c r="QMG743"/>
      <c r="QMH743"/>
      <c r="QMI743"/>
      <c r="QMJ743"/>
      <c r="QMK743"/>
      <c r="QML743"/>
      <c r="QMM743"/>
      <c r="QMN743"/>
      <c r="QMO743"/>
      <c r="QMP743"/>
      <c r="QMQ743"/>
      <c r="QMR743"/>
      <c r="QMS743"/>
      <c r="QMT743"/>
      <c r="QMU743"/>
      <c r="QMV743"/>
      <c r="QMW743"/>
      <c r="QMX743"/>
      <c r="QMY743"/>
      <c r="QMZ743"/>
      <c r="QNA743"/>
      <c r="QNB743"/>
      <c r="QNC743"/>
      <c r="QND743"/>
      <c r="QNE743"/>
      <c r="QNF743"/>
      <c r="QNG743"/>
      <c r="QNH743"/>
      <c r="QNI743"/>
      <c r="QNJ743"/>
      <c r="QNK743"/>
      <c r="QNL743"/>
      <c r="QNM743"/>
      <c r="QNN743"/>
      <c r="QNO743"/>
      <c r="QNP743"/>
      <c r="QNQ743"/>
      <c r="QNR743"/>
      <c r="QNS743"/>
      <c r="QNT743"/>
      <c r="QNU743"/>
      <c r="QNV743"/>
      <c r="QNW743"/>
      <c r="QNX743"/>
      <c r="QNY743"/>
      <c r="QNZ743"/>
      <c r="QOA743"/>
      <c r="QOB743"/>
      <c r="QOC743"/>
      <c r="QOD743"/>
      <c r="QOE743"/>
      <c r="QOF743"/>
      <c r="QOG743"/>
      <c r="QOH743"/>
      <c r="QOI743"/>
      <c r="QOJ743"/>
      <c r="QOK743"/>
      <c r="QOL743"/>
      <c r="QOM743"/>
      <c r="QON743"/>
      <c r="QOO743"/>
      <c r="QOP743"/>
      <c r="QOQ743"/>
      <c r="QOR743"/>
      <c r="QOS743"/>
      <c r="QOT743"/>
      <c r="QOU743"/>
      <c r="QOV743"/>
      <c r="QOW743"/>
      <c r="QOX743"/>
      <c r="QOY743"/>
      <c r="QOZ743"/>
      <c r="QPA743"/>
      <c r="QPB743"/>
      <c r="QPC743"/>
      <c r="QPD743"/>
      <c r="QPE743"/>
      <c r="QPF743"/>
      <c r="QPG743"/>
      <c r="QPH743"/>
      <c r="QPI743"/>
      <c r="QPJ743"/>
      <c r="QPK743"/>
      <c r="QPL743"/>
      <c r="QPM743"/>
      <c r="QPN743"/>
      <c r="QPO743"/>
      <c r="QPP743"/>
      <c r="QPQ743"/>
      <c r="QPR743"/>
      <c r="QPS743"/>
      <c r="QPT743"/>
      <c r="QPU743"/>
      <c r="QPV743"/>
      <c r="QPW743"/>
      <c r="QPX743"/>
      <c r="QPY743"/>
      <c r="QPZ743"/>
      <c r="QQA743"/>
      <c r="QQB743"/>
      <c r="QQC743"/>
      <c r="QQD743"/>
      <c r="QQE743"/>
      <c r="QQF743"/>
      <c r="QQG743"/>
      <c r="QQH743"/>
      <c r="QQI743"/>
      <c r="QQJ743"/>
      <c r="QQK743"/>
      <c r="QQL743"/>
      <c r="QQM743"/>
      <c r="QQN743"/>
      <c r="QQO743"/>
      <c r="QQP743"/>
      <c r="QQQ743"/>
      <c r="QQR743"/>
      <c r="QQS743"/>
      <c r="QQT743"/>
      <c r="QQU743"/>
      <c r="QQV743"/>
      <c r="QQW743"/>
      <c r="QQX743"/>
      <c r="QQY743"/>
      <c r="QQZ743"/>
      <c r="QRA743"/>
      <c r="QRB743"/>
      <c r="QRC743"/>
      <c r="QRD743"/>
      <c r="QRE743"/>
      <c r="QRF743"/>
      <c r="QRG743"/>
      <c r="QRH743"/>
      <c r="QRI743"/>
      <c r="QRJ743"/>
      <c r="QRK743"/>
      <c r="QRL743"/>
      <c r="QRM743"/>
      <c r="QRN743"/>
      <c r="QRO743"/>
      <c r="QRP743"/>
      <c r="QRQ743"/>
      <c r="QRR743"/>
      <c r="QRS743"/>
      <c r="QRT743"/>
      <c r="QRU743"/>
      <c r="QRV743"/>
      <c r="QRW743"/>
      <c r="QRX743"/>
      <c r="QRY743"/>
      <c r="QRZ743"/>
      <c r="QSA743"/>
      <c r="QSB743"/>
      <c r="QSC743"/>
      <c r="QSD743"/>
      <c r="QSE743"/>
      <c r="QSF743"/>
      <c r="QSG743"/>
      <c r="QSH743"/>
      <c r="QSI743"/>
      <c r="QSJ743"/>
      <c r="QSK743"/>
      <c r="QSL743"/>
      <c r="QSM743"/>
      <c r="QSN743"/>
      <c r="QSO743"/>
      <c r="QSP743"/>
      <c r="QSQ743"/>
      <c r="QSR743"/>
      <c r="QSS743"/>
      <c r="QST743"/>
      <c r="QSU743"/>
      <c r="QSV743"/>
      <c r="QSW743"/>
      <c r="QSX743"/>
      <c r="QSY743"/>
      <c r="QSZ743"/>
      <c r="QTA743"/>
      <c r="QTB743"/>
      <c r="QTC743"/>
      <c r="QTD743"/>
      <c r="QTE743"/>
      <c r="QTF743"/>
      <c r="QTG743"/>
      <c r="QTH743"/>
      <c r="QTI743"/>
      <c r="QTJ743"/>
      <c r="QTK743"/>
      <c r="QTL743"/>
      <c r="QTM743"/>
      <c r="QTN743"/>
      <c r="QTO743"/>
      <c r="QTP743"/>
      <c r="QTQ743"/>
      <c r="QTR743"/>
      <c r="QTS743"/>
      <c r="QTT743"/>
      <c r="QTU743"/>
      <c r="QTV743"/>
      <c r="QTW743"/>
      <c r="QTX743"/>
      <c r="QTY743"/>
      <c r="QTZ743"/>
      <c r="QUA743"/>
      <c r="QUB743"/>
      <c r="QUC743"/>
      <c r="QUD743"/>
      <c r="QUE743"/>
      <c r="QUF743"/>
      <c r="QUG743"/>
      <c r="QUH743"/>
      <c r="QUI743"/>
      <c r="QUJ743"/>
      <c r="QUK743"/>
      <c r="QUL743"/>
      <c r="QUM743"/>
      <c r="QUN743"/>
      <c r="QUO743"/>
      <c r="QUP743"/>
      <c r="QUQ743"/>
      <c r="QUR743"/>
      <c r="QUS743"/>
      <c r="QUT743"/>
      <c r="QUU743"/>
      <c r="QUV743"/>
      <c r="QUW743"/>
      <c r="QUX743"/>
      <c r="QUY743"/>
      <c r="QUZ743"/>
      <c r="QVA743"/>
      <c r="QVB743"/>
      <c r="QVC743"/>
      <c r="QVD743"/>
      <c r="QVE743"/>
      <c r="QVF743"/>
      <c r="QVG743"/>
      <c r="QVH743"/>
      <c r="QVI743"/>
      <c r="QVJ743"/>
      <c r="QVK743"/>
      <c r="QVL743"/>
      <c r="QVM743"/>
      <c r="QVN743"/>
      <c r="QVO743"/>
      <c r="QVP743"/>
      <c r="QVQ743"/>
      <c r="QVR743"/>
      <c r="QVS743"/>
      <c r="QVT743"/>
      <c r="QVU743"/>
      <c r="QVV743"/>
      <c r="QVW743"/>
      <c r="QVX743"/>
      <c r="QVY743"/>
      <c r="QVZ743"/>
      <c r="QWA743"/>
      <c r="QWB743"/>
      <c r="QWC743"/>
      <c r="QWD743"/>
      <c r="QWE743"/>
      <c r="QWF743"/>
      <c r="QWG743"/>
      <c r="QWH743"/>
      <c r="QWI743"/>
      <c r="QWJ743"/>
      <c r="QWK743"/>
      <c r="QWL743"/>
      <c r="QWM743"/>
      <c r="QWN743"/>
      <c r="QWO743"/>
      <c r="QWP743"/>
      <c r="QWQ743"/>
      <c r="QWR743"/>
      <c r="QWS743"/>
      <c r="QWT743"/>
      <c r="QWU743"/>
      <c r="QWV743"/>
      <c r="QWW743"/>
      <c r="QWX743"/>
      <c r="QWY743"/>
      <c r="QWZ743"/>
      <c r="QXA743"/>
      <c r="QXB743"/>
      <c r="QXC743"/>
      <c r="QXD743"/>
      <c r="QXE743"/>
      <c r="QXF743"/>
      <c r="QXG743"/>
      <c r="QXH743"/>
      <c r="QXI743"/>
      <c r="QXJ743"/>
      <c r="QXK743"/>
      <c r="QXL743"/>
      <c r="QXM743"/>
      <c r="QXN743"/>
      <c r="QXO743"/>
      <c r="QXP743"/>
      <c r="QXQ743"/>
      <c r="QXR743"/>
      <c r="QXS743"/>
      <c r="QXT743"/>
      <c r="QXU743"/>
      <c r="QXV743"/>
      <c r="QXW743"/>
      <c r="QXX743"/>
      <c r="QXY743"/>
      <c r="QXZ743"/>
      <c r="QYA743"/>
      <c r="QYB743"/>
      <c r="QYC743"/>
      <c r="QYD743"/>
      <c r="QYE743"/>
      <c r="QYF743"/>
      <c r="QYG743"/>
      <c r="QYH743"/>
      <c r="QYI743"/>
      <c r="QYJ743"/>
      <c r="QYK743"/>
      <c r="QYL743"/>
      <c r="QYM743"/>
      <c r="QYN743"/>
      <c r="QYO743"/>
      <c r="QYP743"/>
      <c r="QYQ743"/>
      <c r="QYR743"/>
      <c r="QYS743"/>
      <c r="QYT743"/>
      <c r="QYU743"/>
      <c r="QYV743"/>
      <c r="QYW743"/>
      <c r="QYX743"/>
      <c r="QYY743"/>
      <c r="QYZ743"/>
      <c r="QZA743"/>
      <c r="QZB743"/>
      <c r="QZC743"/>
      <c r="QZD743"/>
      <c r="QZE743"/>
      <c r="QZF743"/>
      <c r="QZG743"/>
      <c r="QZH743"/>
      <c r="QZI743"/>
      <c r="QZJ743"/>
      <c r="QZK743"/>
      <c r="QZL743"/>
      <c r="QZM743"/>
      <c r="QZN743"/>
      <c r="QZO743"/>
      <c r="QZP743"/>
      <c r="QZQ743"/>
      <c r="QZR743"/>
      <c r="QZS743"/>
      <c r="QZT743"/>
      <c r="QZU743"/>
      <c r="QZV743"/>
      <c r="QZW743"/>
      <c r="QZX743"/>
      <c r="QZY743"/>
      <c r="QZZ743"/>
      <c r="RAA743"/>
      <c r="RAB743"/>
      <c r="RAC743"/>
      <c r="RAD743"/>
      <c r="RAE743"/>
      <c r="RAF743"/>
      <c r="RAG743"/>
      <c r="RAH743"/>
      <c r="RAI743"/>
      <c r="RAJ743"/>
      <c r="RAK743"/>
      <c r="RAL743"/>
      <c r="RAM743"/>
      <c r="RAN743"/>
      <c r="RAO743"/>
      <c r="RAP743"/>
      <c r="RAQ743"/>
      <c r="RAR743"/>
      <c r="RAS743"/>
      <c r="RAT743"/>
      <c r="RAU743"/>
      <c r="RAV743"/>
      <c r="RAW743"/>
      <c r="RAX743"/>
      <c r="RAY743"/>
      <c r="RAZ743"/>
      <c r="RBA743"/>
      <c r="RBB743"/>
      <c r="RBC743"/>
      <c r="RBD743"/>
      <c r="RBE743"/>
      <c r="RBF743"/>
      <c r="RBG743"/>
      <c r="RBH743"/>
      <c r="RBI743"/>
      <c r="RBJ743"/>
      <c r="RBK743"/>
      <c r="RBL743"/>
      <c r="RBM743"/>
      <c r="RBN743"/>
      <c r="RBO743"/>
      <c r="RBP743"/>
      <c r="RBQ743"/>
      <c r="RBR743"/>
      <c r="RBS743"/>
      <c r="RBT743"/>
      <c r="RBU743"/>
      <c r="RBV743"/>
      <c r="RBW743"/>
      <c r="RBX743"/>
      <c r="RBY743"/>
      <c r="RBZ743"/>
      <c r="RCA743"/>
      <c r="RCB743"/>
      <c r="RCC743"/>
      <c r="RCD743"/>
      <c r="RCE743"/>
      <c r="RCF743"/>
      <c r="RCG743"/>
      <c r="RCH743"/>
      <c r="RCI743"/>
      <c r="RCJ743"/>
      <c r="RCK743"/>
      <c r="RCL743"/>
      <c r="RCM743"/>
      <c r="RCN743"/>
      <c r="RCO743"/>
      <c r="RCP743"/>
      <c r="RCQ743"/>
      <c r="RCR743"/>
      <c r="RCS743"/>
      <c r="RCT743"/>
      <c r="RCU743"/>
      <c r="RCV743"/>
      <c r="RCW743"/>
      <c r="RCX743"/>
      <c r="RCY743"/>
      <c r="RCZ743"/>
      <c r="RDA743"/>
      <c r="RDB743"/>
      <c r="RDC743"/>
      <c r="RDD743"/>
      <c r="RDE743"/>
      <c r="RDF743"/>
      <c r="RDG743"/>
      <c r="RDH743"/>
      <c r="RDI743"/>
      <c r="RDJ743"/>
      <c r="RDK743"/>
      <c r="RDL743"/>
      <c r="RDM743"/>
      <c r="RDN743"/>
      <c r="RDO743"/>
      <c r="RDP743"/>
      <c r="RDQ743"/>
      <c r="RDR743"/>
      <c r="RDS743"/>
      <c r="RDT743"/>
      <c r="RDU743"/>
      <c r="RDV743"/>
      <c r="RDW743"/>
      <c r="RDX743"/>
      <c r="RDY743"/>
      <c r="RDZ743"/>
      <c r="REA743"/>
      <c r="REB743"/>
      <c r="REC743"/>
      <c r="RED743"/>
      <c r="REE743"/>
      <c r="REF743"/>
      <c r="REG743"/>
      <c r="REH743"/>
      <c r="REI743"/>
      <c r="REJ743"/>
      <c r="REK743"/>
      <c r="REL743"/>
      <c r="REM743"/>
      <c r="REN743"/>
      <c r="REO743"/>
      <c r="REP743"/>
      <c r="REQ743"/>
      <c r="RER743"/>
      <c r="RES743"/>
      <c r="RET743"/>
      <c r="REU743"/>
      <c r="REV743"/>
      <c r="REW743"/>
      <c r="REX743"/>
      <c r="REY743"/>
      <c r="REZ743"/>
      <c r="RFA743"/>
      <c r="RFB743"/>
      <c r="RFC743"/>
      <c r="RFD743"/>
      <c r="RFE743"/>
      <c r="RFF743"/>
      <c r="RFG743"/>
      <c r="RFH743"/>
      <c r="RFI743"/>
      <c r="RFJ743"/>
      <c r="RFK743"/>
      <c r="RFL743"/>
      <c r="RFM743"/>
      <c r="RFN743"/>
      <c r="RFO743"/>
      <c r="RFP743"/>
      <c r="RFQ743"/>
      <c r="RFR743"/>
      <c r="RFS743"/>
      <c r="RFT743"/>
      <c r="RFU743"/>
      <c r="RFV743"/>
      <c r="RFW743"/>
      <c r="RFX743"/>
      <c r="RFY743"/>
      <c r="RFZ743"/>
      <c r="RGA743"/>
      <c r="RGB743"/>
      <c r="RGC743"/>
      <c r="RGD743"/>
      <c r="RGE743"/>
      <c r="RGF743"/>
      <c r="RGG743"/>
      <c r="RGH743"/>
      <c r="RGI743"/>
      <c r="RGJ743"/>
      <c r="RGK743"/>
      <c r="RGL743"/>
      <c r="RGM743"/>
      <c r="RGN743"/>
      <c r="RGO743"/>
      <c r="RGP743"/>
      <c r="RGQ743"/>
      <c r="RGR743"/>
      <c r="RGS743"/>
      <c r="RGT743"/>
      <c r="RGU743"/>
      <c r="RGV743"/>
      <c r="RGW743"/>
      <c r="RGX743"/>
      <c r="RGY743"/>
      <c r="RGZ743"/>
      <c r="RHA743"/>
      <c r="RHB743"/>
      <c r="RHC743"/>
      <c r="RHD743"/>
      <c r="RHE743"/>
      <c r="RHF743"/>
      <c r="RHG743"/>
      <c r="RHH743"/>
      <c r="RHI743"/>
      <c r="RHJ743"/>
      <c r="RHK743"/>
      <c r="RHL743"/>
      <c r="RHM743"/>
      <c r="RHN743"/>
      <c r="RHO743"/>
      <c r="RHP743"/>
      <c r="RHQ743"/>
      <c r="RHR743"/>
      <c r="RHS743"/>
      <c r="RHT743"/>
      <c r="RHU743"/>
      <c r="RHV743"/>
      <c r="RHW743"/>
      <c r="RHX743"/>
      <c r="RHY743"/>
      <c r="RHZ743"/>
      <c r="RIA743"/>
      <c r="RIB743"/>
      <c r="RIC743"/>
      <c r="RID743"/>
      <c r="RIE743"/>
      <c r="RIF743"/>
      <c r="RIG743"/>
      <c r="RIH743"/>
      <c r="RII743"/>
      <c r="RIJ743"/>
      <c r="RIK743"/>
      <c r="RIL743"/>
      <c r="RIM743"/>
      <c r="RIN743"/>
      <c r="RIO743"/>
      <c r="RIP743"/>
      <c r="RIQ743"/>
      <c r="RIR743"/>
      <c r="RIS743"/>
      <c r="RIT743"/>
      <c r="RIU743"/>
      <c r="RIV743"/>
      <c r="RIW743"/>
      <c r="RIX743"/>
      <c r="RIY743"/>
      <c r="RIZ743"/>
      <c r="RJA743"/>
      <c r="RJB743"/>
      <c r="RJC743"/>
      <c r="RJD743"/>
      <c r="RJE743"/>
      <c r="RJF743"/>
      <c r="RJG743"/>
      <c r="RJH743"/>
      <c r="RJI743"/>
      <c r="RJJ743"/>
      <c r="RJK743"/>
      <c r="RJL743"/>
      <c r="RJM743"/>
      <c r="RJN743"/>
      <c r="RJO743"/>
      <c r="RJP743"/>
      <c r="RJQ743"/>
      <c r="RJR743"/>
      <c r="RJS743"/>
      <c r="RJT743"/>
      <c r="RJU743"/>
      <c r="RJV743"/>
      <c r="RJW743"/>
      <c r="RJX743"/>
      <c r="RJY743"/>
      <c r="RJZ743"/>
      <c r="RKA743"/>
      <c r="RKB743"/>
      <c r="RKC743"/>
      <c r="RKD743"/>
      <c r="RKE743"/>
      <c r="RKF743"/>
      <c r="RKG743"/>
      <c r="RKH743"/>
      <c r="RKI743"/>
      <c r="RKJ743"/>
      <c r="RKK743"/>
      <c r="RKL743"/>
      <c r="RKM743"/>
      <c r="RKN743"/>
      <c r="RKO743"/>
      <c r="RKP743"/>
      <c r="RKQ743"/>
      <c r="RKR743"/>
      <c r="RKS743"/>
      <c r="RKT743"/>
      <c r="RKU743"/>
      <c r="RKV743"/>
      <c r="RKW743"/>
      <c r="RKX743"/>
      <c r="RKY743"/>
      <c r="RKZ743"/>
      <c r="RLA743"/>
      <c r="RLB743"/>
      <c r="RLC743"/>
      <c r="RLD743"/>
      <c r="RLE743"/>
      <c r="RLF743"/>
      <c r="RLG743"/>
      <c r="RLH743"/>
      <c r="RLI743"/>
      <c r="RLJ743"/>
      <c r="RLK743"/>
      <c r="RLL743"/>
      <c r="RLM743"/>
      <c r="RLN743"/>
      <c r="RLO743"/>
      <c r="RLP743"/>
      <c r="RLQ743"/>
      <c r="RLR743"/>
      <c r="RLS743"/>
      <c r="RLT743"/>
      <c r="RLU743"/>
      <c r="RLV743"/>
      <c r="RLW743"/>
      <c r="RLX743"/>
      <c r="RLY743"/>
      <c r="RLZ743"/>
      <c r="RMA743"/>
      <c r="RMB743"/>
      <c r="RMC743"/>
      <c r="RMD743"/>
      <c r="RME743"/>
      <c r="RMF743"/>
      <c r="RMG743"/>
      <c r="RMH743"/>
      <c r="RMI743"/>
      <c r="RMJ743"/>
      <c r="RMK743"/>
      <c r="RML743"/>
      <c r="RMM743"/>
      <c r="RMN743"/>
      <c r="RMO743"/>
      <c r="RMP743"/>
      <c r="RMQ743"/>
      <c r="RMR743"/>
      <c r="RMS743"/>
      <c r="RMT743"/>
      <c r="RMU743"/>
      <c r="RMV743"/>
      <c r="RMW743"/>
      <c r="RMX743"/>
      <c r="RMY743"/>
      <c r="RMZ743"/>
      <c r="RNA743"/>
      <c r="RNB743"/>
      <c r="RNC743"/>
      <c r="RND743"/>
      <c r="RNE743"/>
      <c r="RNF743"/>
      <c r="RNG743"/>
      <c r="RNH743"/>
      <c r="RNI743"/>
      <c r="RNJ743"/>
      <c r="RNK743"/>
      <c r="RNL743"/>
      <c r="RNM743"/>
      <c r="RNN743"/>
      <c r="RNO743"/>
      <c r="RNP743"/>
      <c r="RNQ743"/>
      <c r="RNR743"/>
      <c r="RNS743"/>
      <c r="RNT743"/>
      <c r="RNU743"/>
      <c r="RNV743"/>
      <c r="RNW743"/>
      <c r="RNX743"/>
      <c r="RNY743"/>
      <c r="RNZ743"/>
      <c r="ROA743"/>
      <c r="ROB743"/>
      <c r="ROC743"/>
      <c r="ROD743"/>
      <c r="ROE743"/>
      <c r="ROF743"/>
      <c r="ROG743"/>
      <c r="ROH743"/>
      <c r="ROI743"/>
      <c r="ROJ743"/>
      <c r="ROK743"/>
      <c r="ROL743"/>
      <c r="ROM743"/>
      <c r="RON743"/>
      <c r="ROO743"/>
      <c r="ROP743"/>
      <c r="ROQ743"/>
      <c r="ROR743"/>
      <c r="ROS743"/>
      <c r="ROT743"/>
      <c r="ROU743"/>
      <c r="ROV743"/>
      <c r="ROW743"/>
      <c r="ROX743"/>
      <c r="ROY743"/>
      <c r="ROZ743"/>
      <c r="RPA743"/>
      <c r="RPB743"/>
      <c r="RPC743"/>
      <c r="RPD743"/>
      <c r="RPE743"/>
      <c r="RPF743"/>
      <c r="RPG743"/>
      <c r="RPH743"/>
      <c r="RPI743"/>
      <c r="RPJ743"/>
      <c r="RPK743"/>
      <c r="RPL743"/>
      <c r="RPM743"/>
      <c r="RPN743"/>
      <c r="RPO743"/>
      <c r="RPP743"/>
      <c r="RPQ743"/>
      <c r="RPR743"/>
      <c r="RPS743"/>
      <c r="RPT743"/>
      <c r="RPU743"/>
      <c r="RPV743"/>
      <c r="RPW743"/>
      <c r="RPX743"/>
      <c r="RPY743"/>
      <c r="RPZ743"/>
      <c r="RQA743"/>
      <c r="RQB743"/>
      <c r="RQC743"/>
      <c r="RQD743"/>
      <c r="RQE743"/>
      <c r="RQF743"/>
      <c r="RQG743"/>
      <c r="RQH743"/>
      <c r="RQI743"/>
      <c r="RQJ743"/>
      <c r="RQK743"/>
      <c r="RQL743"/>
      <c r="RQM743"/>
      <c r="RQN743"/>
      <c r="RQO743"/>
      <c r="RQP743"/>
      <c r="RQQ743"/>
      <c r="RQR743"/>
      <c r="RQS743"/>
      <c r="RQT743"/>
      <c r="RQU743"/>
      <c r="RQV743"/>
      <c r="RQW743"/>
      <c r="RQX743"/>
      <c r="RQY743"/>
      <c r="RQZ743"/>
      <c r="RRA743"/>
      <c r="RRB743"/>
      <c r="RRC743"/>
      <c r="RRD743"/>
      <c r="RRE743"/>
      <c r="RRF743"/>
      <c r="RRG743"/>
      <c r="RRH743"/>
      <c r="RRI743"/>
      <c r="RRJ743"/>
      <c r="RRK743"/>
      <c r="RRL743"/>
      <c r="RRM743"/>
      <c r="RRN743"/>
      <c r="RRO743"/>
      <c r="RRP743"/>
      <c r="RRQ743"/>
      <c r="RRR743"/>
      <c r="RRS743"/>
      <c r="RRT743"/>
      <c r="RRU743"/>
      <c r="RRV743"/>
      <c r="RRW743"/>
      <c r="RRX743"/>
      <c r="RRY743"/>
      <c r="RRZ743"/>
      <c r="RSA743"/>
      <c r="RSB743"/>
      <c r="RSC743"/>
      <c r="RSD743"/>
      <c r="RSE743"/>
      <c r="RSF743"/>
      <c r="RSG743"/>
      <c r="RSH743"/>
      <c r="RSI743"/>
      <c r="RSJ743"/>
      <c r="RSK743"/>
      <c r="RSL743"/>
      <c r="RSM743"/>
      <c r="RSN743"/>
      <c r="RSO743"/>
      <c r="RSP743"/>
      <c r="RSQ743"/>
      <c r="RSR743"/>
      <c r="RSS743"/>
      <c r="RST743"/>
      <c r="RSU743"/>
      <c r="RSV743"/>
      <c r="RSW743"/>
      <c r="RSX743"/>
      <c r="RSY743"/>
      <c r="RSZ743"/>
      <c r="RTA743"/>
      <c r="RTB743"/>
      <c r="RTC743"/>
      <c r="RTD743"/>
      <c r="RTE743"/>
      <c r="RTF743"/>
      <c r="RTG743"/>
      <c r="RTH743"/>
      <c r="RTI743"/>
      <c r="RTJ743"/>
      <c r="RTK743"/>
      <c r="RTL743"/>
      <c r="RTM743"/>
      <c r="RTN743"/>
      <c r="RTO743"/>
      <c r="RTP743"/>
      <c r="RTQ743"/>
      <c r="RTR743"/>
      <c r="RTS743"/>
      <c r="RTT743"/>
      <c r="RTU743"/>
      <c r="RTV743"/>
      <c r="RTW743"/>
      <c r="RTX743"/>
      <c r="RTY743"/>
      <c r="RTZ743"/>
      <c r="RUA743"/>
      <c r="RUB743"/>
      <c r="RUC743"/>
      <c r="RUD743"/>
      <c r="RUE743"/>
      <c r="RUF743"/>
      <c r="RUG743"/>
      <c r="RUH743"/>
      <c r="RUI743"/>
      <c r="RUJ743"/>
      <c r="RUK743"/>
      <c r="RUL743"/>
      <c r="RUM743"/>
      <c r="RUN743"/>
      <c r="RUO743"/>
      <c r="RUP743"/>
      <c r="RUQ743"/>
      <c r="RUR743"/>
      <c r="RUS743"/>
      <c r="RUT743"/>
      <c r="RUU743"/>
      <c r="RUV743"/>
      <c r="RUW743"/>
      <c r="RUX743"/>
      <c r="RUY743"/>
      <c r="RUZ743"/>
      <c r="RVA743"/>
      <c r="RVB743"/>
      <c r="RVC743"/>
      <c r="RVD743"/>
      <c r="RVE743"/>
      <c r="RVF743"/>
      <c r="RVG743"/>
      <c r="RVH743"/>
      <c r="RVI743"/>
      <c r="RVJ743"/>
      <c r="RVK743"/>
      <c r="RVL743"/>
      <c r="RVM743"/>
      <c r="RVN743"/>
      <c r="RVO743"/>
      <c r="RVP743"/>
      <c r="RVQ743"/>
      <c r="RVR743"/>
      <c r="RVS743"/>
      <c r="RVT743"/>
      <c r="RVU743"/>
      <c r="RVV743"/>
      <c r="RVW743"/>
      <c r="RVX743"/>
      <c r="RVY743"/>
      <c r="RVZ743"/>
      <c r="RWA743"/>
      <c r="RWB743"/>
      <c r="RWC743"/>
      <c r="RWD743"/>
      <c r="RWE743"/>
      <c r="RWF743"/>
      <c r="RWG743"/>
      <c r="RWH743"/>
      <c r="RWI743"/>
      <c r="RWJ743"/>
      <c r="RWK743"/>
      <c r="RWL743"/>
      <c r="RWM743"/>
      <c r="RWN743"/>
      <c r="RWO743"/>
      <c r="RWP743"/>
      <c r="RWQ743"/>
      <c r="RWR743"/>
      <c r="RWS743"/>
      <c r="RWT743"/>
      <c r="RWU743"/>
      <c r="RWV743"/>
      <c r="RWW743"/>
      <c r="RWX743"/>
      <c r="RWY743"/>
      <c r="RWZ743"/>
      <c r="RXA743"/>
      <c r="RXB743"/>
      <c r="RXC743"/>
      <c r="RXD743"/>
      <c r="RXE743"/>
      <c r="RXF743"/>
      <c r="RXG743"/>
      <c r="RXH743"/>
      <c r="RXI743"/>
      <c r="RXJ743"/>
      <c r="RXK743"/>
      <c r="RXL743"/>
      <c r="RXM743"/>
      <c r="RXN743"/>
      <c r="RXO743"/>
      <c r="RXP743"/>
      <c r="RXQ743"/>
      <c r="RXR743"/>
      <c r="RXS743"/>
      <c r="RXT743"/>
      <c r="RXU743"/>
      <c r="RXV743"/>
      <c r="RXW743"/>
      <c r="RXX743"/>
      <c r="RXY743"/>
      <c r="RXZ743"/>
      <c r="RYA743"/>
      <c r="RYB743"/>
      <c r="RYC743"/>
      <c r="RYD743"/>
      <c r="RYE743"/>
      <c r="RYF743"/>
      <c r="RYG743"/>
      <c r="RYH743"/>
      <c r="RYI743"/>
      <c r="RYJ743"/>
      <c r="RYK743"/>
      <c r="RYL743"/>
      <c r="RYM743"/>
      <c r="RYN743"/>
      <c r="RYO743"/>
      <c r="RYP743"/>
      <c r="RYQ743"/>
      <c r="RYR743"/>
      <c r="RYS743"/>
      <c r="RYT743"/>
      <c r="RYU743"/>
      <c r="RYV743"/>
      <c r="RYW743"/>
      <c r="RYX743"/>
      <c r="RYY743"/>
      <c r="RYZ743"/>
      <c r="RZA743"/>
      <c r="RZB743"/>
      <c r="RZC743"/>
      <c r="RZD743"/>
      <c r="RZE743"/>
      <c r="RZF743"/>
      <c r="RZG743"/>
      <c r="RZH743"/>
      <c r="RZI743"/>
      <c r="RZJ743"/>
      <c r="RZK743"/>
      <c r="RZL743"/>
      <c r="RZM743"/>
      <c r="RZN743"/>
      <c r="RZO743"/>
      <c r="RZP743"/>
      <c r="RZQ743"/>
      <c r="RZR743"/>
      <c r="RZS743"/>
      <c r="RZT743"/>
      <c r="RZU743"/>
      <c r="RZV743"/>
      <c r="RZW743"/>
      <c r="RZX743"/>
      <c r="RZY743"/>
      <c r="RZZ743"/>
      <c r="SAA743"/>
      <c r="SAB743"/>
      <c r="SAC743"/>
      <c r="SAD743"/>
      <c r="SAE743"/>
      <c r="SAF743"/>
      <c r="SAG743"/>
      <c r="SAH743"/>
      <c r="SAI743"/>
      <c r="SAJ743"/>
      <c r="SAK743"/>
      <c r="SAL743"/>
      <c r="SAM743"/>
      <c r="SAN743"/>
      <c r="SAO743"/>
      <c r="SAP743"/>
      <c r="SAQ743"/>
      <c r="SAR743"/>
      <c r="SAS743"/>
      <c r="SAT743"/>
      <c r="SAU743"/>
      <c r="SAV743"/>
      <c r="SAW743"/>
      <c r="SAX743"/>
      <c r="SAY743"/>
      <c r="SAZ743"/>
      <c r="SBA743"/>
      <c r="SBB743"/>
      <c r="SBC743"/>
      <c r="SBD743"/>
      <c r="SBE743"/>
      <c r="SBF743"/>
      <c r="SBG743"/>
      <c r="SBH743"/>
      <c r="SBI743"/>
      <c r="SBJ743"/>
      <c r="SBK743"/>
      <c r="SBL743"/>
      <c r="SBM743"/>
      <c r="SBN743"/>
      <c r="SBO743"/>
      <c r="SBP743"/>
      <c r="SBQ743"/>
      <c r="SBR743"/>
      <c r="SBS743"/>
      <c r="SBT743"/>
      <c r="SBU743"/>
      <c r="SBV743"/>
      <c r="SBW743"/>
      <c r="SBX743"/>
      <c r="SBY743"/>
      <c r="SBZ743"/>
      <c r="SCA743"/>
      <c r="SCB743"/>
      <c r="SCC743"/>
      <c r="SCD743"/>
      <c r="SCE743"/>
      <c r="SCF743"/>
      <c r="SCG743"/>
      <c r="SCH743"/>
      <c r="SCI743"/>
      <c r="SCJ743"/>
      <c r="SCK743"/>
      <c r="SCL743"/>
      <c r="SCM743"/>
      <c r="SCN743"/>
      <c r="SCO743"/>
      <c r="SCP743"/>
      <c r="SCQ743"/>
      <c r="SCR743"/>
      <c r="SCS743"/>
      <c r="SCT743"/>
      <c r="SCU743"/>
      <c r="SCV743"/>
      <c r="SCW743"/>
      <c r="SCX743"/>
      <c r="SCY743"/>
      <c r="SCZ743"/>
      <c r="SDA743"/>
      <c r="SDB743"/>
      <c r="SDC743"/>
      <c r="SDD743"/>
      <c r="SDE743"/>
      <c r="SDF743"/>
      <c r="SDG743"/>
      <c r="SDH743"/>
      <c r="SDI743"/>
      <c r="SDJ743"/>
      <c r="SDK743"/>
      <c r="SDL743"/>
      <c r="SDM743"/>
      <c r="SDN743"/>
      <c r="SDO743"/>
      <c r="SDP743"/>
      <c r="SDQ743"/>
      <c r="SDR743"/>
      <c r="SDS743"/>
      <c r="SDT743"/>
      <c r="SDU743"/>
      <c r="SDV743"/>
      <c r="SDW743"/>
      <c r="SDX743"/>
      <c r="SDY743"/>
      <c r="SDZ743"/>
      <c r="SEA743"/>
      <c r="SEB743"/>
      <c r="SEC743"/>
      <c r="SED743"/>
      <c r="SEE743"/>
      <c r="SEF743"/>
      <c r="SEG743"/>
      <c r="SEH743"/>
      <c r="SEI743"/>
      <c r="SEJ743"/>
      <c r="SEK743"/>
      <c r="SEL743"/>
      <c r="SEM743"/>
      <c r="SEN743"/>
      <c r="SEO743"/>
      <c r="SEP743"/>
      <c r="SEQ743"/>
      <c r="SER743"/>
      <c r="SES743"/>
      <c r="SET743"/>
      <c r="SEU743"/>
      <c r="SEV743"/>
      <c r="SEW743"/>
      <c r="SEX743"/>
      <c r="SEY743"/>
      <c r="SEZ743"/>
      <c r="SFA743"/>
      <c r="SFB743"/>
      <c r="SFC743"/>
      <c r="SFD743"/>
      <c r="SFE743"/>
      <c r="SFF743"/>
      <c r="SFG743"/>
      <c r="SFH743"/>
      <c r="SFI743"/>
      <c r="SFJ743"/>
      <c r="SFK743"/>
      <c r="SFL743"/>
      <c r="SFM743"/>
      <c r="SFN743"/>
      <c r="SFO743"/>
      <c r="SFP743"/>
      <c r="SFQ743"/>
      <c r="SFR743"/>
      <c r="SFS743"/>
      <c r="SFT743"/>
      <c r="SFU743"/>
      <c r="SFV743"/>
      <c r="SFW743"/>
      <c r="SFX743"/>
      <c r="SFY743"/>
      <c r="SFZ743"/>
      <c r="SGA743"/>
      <c r="SGB743"/>
      <c r="SGC743"/>
      <c r="SGD743"/>
      <c r="SGE743"/>
      <c r="SGF743"/>
      <c r="SGG743"/>
      <c r="SGH743"/>
      <c r="SGI743"/>
      <c r="SGJ743"/>
      <c r="SGK743"/>
      <c r="SGL743"/>
      <c r="SGM743"/>
      <c r="SGN743"/>
      <c r="SGO743"/>
      <c r="SGP743"/>
      <c r="SGQ743"/>
      <c r="SGR743"/>
      <c r="SGS743"/>
      <c r="SGT743"/>
      <c r="SGU743"/>
      <c r="SGV743"/>
      <c r="SGW743"/>
      <c r="SGX743"/>
      <c r="SGY743"/>
      <c r="SGZ743"/>
      <c r="SHA743"/>
      <c r="SHB743"/>
      <c r="SHC743"/>
      <c r="SHD743"/>
      <c r="SHE743"/>
      <c r="SHF743"/>
      <c r="SHG743"/>
      <c r="SHH743"/>
      <c r="SHI743"/>
      <c r="SHJ743"/>
      <c r="SHK743"/>
      <c r="SHL743"/>
      <c r="SHM743"/>
      <c r="SHN743"/>
      <c r="SHO743"/>
      <c r="SHP743"/>
      <c r="SHQ743"/>
      <c r="SHR743"/>
      <c r="SHS743"/>
      <c r="SHT743"/>
      <c r="SHU743"/>
      <c r="SHV743"/>
      <c r="SHW743"/>
      <c r="SHX743"/>
      <c r="SHY743"/>
      <c r="SHZ743"/>
      <c r="SIA743"/>
      <c r="SIB743"/>
      <c r="SIC743"/>
      <c r="SID743"/>
      <c r="SIE743"/>
      <c r="SIF743"/>
      <c r="SIG743"/>
      <c r="SIH743"/>
      <c r="SII743"/>
      <c r="SIJ743"/>
      <c r="SIK743"/>
      <c r="SIL743"/>
      <c r="SIM743"/>
      <c r="SIN743"/>
      <c r="SIO743"/>
      <c r="SIP743"/>
      <c r="SIQ743"/>
      <c r="SIR743"/>
      <c r="SIS743"/>
      <c r="SIT743"/>
      <c r="SIU743"/>
      <c r="SIV743"/>
      <c r="SIW743"/>
      <c r="SIX743"/>
      <c r="SIY743"/>
      <c r="SIZ743"/>
      <c r="SJA743"/>
      <c r="SJB743"/>
      <c r="SJC743"/>
      <c r="SJD743"/>
      <c r="SJE743"/>
      <c r="SJF743"/>
      <c r="SJG743"/>
      <c r="SJH743"/>
      <c r="SJI743"/>
      <c r="SJJ743"/>
      <c r="SJK743"/>
      <c r="SJL743"/>
      <c r="SJM743"/>
      <c r="SJN743"/>
      <c r="SJO743"/>
      <c r="SJP743"/>
      <c r="SJQ743"/>
      <c r="SJR743"/>
      <c r="SJS743"/>
      <c r="SJT743"/>
      <c r="SJU743"/>
      <c r="SJV743"/>
      <c r="SJW743"/>
      <c r="SJX743"/>
      <c r="SJY743"/>
      <c r="SJZ743"/>
      <c r="SKA743"/>
      <c r="SKB743"/>
      <c r="SKC743"/>
      <c r="SKD743"/>
      <c r="SKE743"/>
      <c r="SKF743"/>
      <c r="SKG743"/>
      <c r="SKH743"/>
      <c r="SKI743"/>
      <c r="SKJ743"/>
      <c r="SKK743"/>
      <c r="SKL743"/>
      <c r="SKM743"/>
      <c r="SKN743"/>
      <c r="SKO743"/>
      <c r="SKP743"/>
      <c r="SKQ743"/>
      <c r="SKR743"/>
      <c r="SKS743"/>
      <c r="SKT743"/>
      <c r="SKU743"/>
      <c r="SKV743"/>
      <c r="SKW743"/>
      <c r="SKX743"/>
      <c r="SKY743"/>
      <c r="SKZ743"/>
      <c r="SLA743"/>
      <c r="SLB743"/>
      <c r="SLC743"/>
      <c r="SLD743"/>
      <c r="SLE743"/>
      <c r="SLF743"/>
      <c r="SLG743"/>
      <c r="SLH743"/>
      <c r="SLI743"/>
      <c r="SLJ743"/>
      <c r="SLK743"/>
      <c r="SLL743"/>
      <c r="SLM743"/>
      <c r="SLN743"/>
      <c r="SLO743"/>
      <c r="SLP743"/>
      <c r="SLQ743"/>
      <c r="SLR743"/>
      <c r="SLS743"/>
      <c r="SLT743"/>
      <c r="SLU743"/>
      <c r="SLV743"/>
      <c r="SLW743"/>
      <c r="SLX743"/>
      <c r="SLY743"/>
      <c r="SLZ743"/>
      <c r="SMA743"/>
      <c r="SMB743"/>
      <c r="SMC743"/>
      <c r="SMD743"/>
      <c r="SME743"/>
      <c r="SMF743"/>
      <c r="SMG743"/>
      <c r="SMH743"/>
      <c r="SMI743"/>
      <c r="SMJ743"/>
      <c r="SMK743"/>
      <c r="SML743"/>
      <c r="SMM743"/>
      <c r="SMN743"/>
      <c r="SMO743"/>
      <c r="SMP743"/>
      <c r="SMQ743"/>
      <c r="SMR743"/>
      <c r="SMS743"/>
      <c r="SMT743"/>
      <c r="SMU743"/>
      <c r="SMV743"/>
      <c r="SMW743"/>
      <c r="SMX743"/>
      <c r="SMY743"/>
      <c r="SMZ743"/>
      <c r="SNA743"/>
      <c r="SNB743"/>
      <c r="SNC743"/>
      <c r="SND743"/>
      <c r="SNE743"/>
      <c r="SNF743"/>
      <c r="SNG743"/>
      <c r="SNH743"/>
      <c r="SNI743"/>
      <c r="SNJ743"/>
      <c r="SNK743"/>
      <c r="SNL743"/>
      <c r="SNM743"/>
      <c r="SNN743"/>
      <c r="SNO743"/>
      <c r="SNP743"/>
      <c r="SNQ743"/>
      <c r="SNR743"/>
      <c r="SNS743"/>
      <c r="SNT743"/>
      <c r="SNU743"/>
      <c r="SNV743"/>
      <c r="SNW743"/>
      <c r="SNX743"/>
      <c r="SNY743"/>
      <c r="SNZ743"/>
      <c r="SOA743"/>
      <c r="SOB743"/>
      <c r="SOC743"/>
      <c r="SOD743"/>
      <c r="SOE743"/>
      <c r="SOF743"/>
      <c r="SOG743"/>
      <c r="SOH743"/>
      <c r="SOI743"/>
      <c r="SOJ743"/>
      <c r="SOK743"/>
      <c r="SOL743"/>
      <c r="SOM743"/>
      <c r="SON743"/>
      <c r="SOO743"/>
      <c r="SOP743"/>
      <c r="SOQ743"/>
      <c r="SOR743"/>
      <c r="SOS743"/>
      <c r="SOT743"/>
      <c r="SOU743"/>
      <c r="SOV743"/>
      <c r="SOW743"/>
      <c r="SOX743"/>
      <c r="SOY743"/>
      <c r="SOZ743"/>
      <c r="SPA743"/>
      <c r="SPB743"/>
      <c r="SPC743"/>
      <c r="SPD743"/>
      <c r="SPE743"/>
      <c r="SPF743"/>
      <c r="SPG743"/>
      <c r="SPH743"/>
      <c r="SPI743"/>
      <c r="SPJ743"/>
      <c r="SPK743"/>
      <c r="SPL743"/>
      <c r="SPM743"/>
      <c r="SPN743"/>
      <c r="SPO743"/>
      <c r="SPP743"/>
      <c r="SPQ743"/>
      <c r="SPR743"/>
      <c r="SPS743"/>
      <c r="SPT743"/>
      <c r="SPU743"/>
      <c r="SPV743"/>
      <c r="SPW743"/>
      <c r="SPX743"/>
      <c r="SPY743"/>
      <c r="SPZ743"/>
      <c r="SQA743"/>
      <c r="SQB743"/>
      <c r="SQC743"/>
      <c r="SQD743"/>
      <c r="SQE743"/>
      <c r="SQF743"/>
      <c r="SQG743"/>
      <c r="SQH743"/>
      <c r="SQI743"/>
      <c r="SQJ743"/>
      <c r="SQK743"/>
      <c r="SQL743"/>
      <c r="SQM743"/>
      <c r="SQN743"/>
      <c r="SQO743"/>
      <c r="SQP743"/>
      <c r="SQQ743"/>
      <c r="SQR743"/>
      <c r="SQS743"/>
      <c r="SQT743"/>
      <c r="SQU743"/>
      <c r="SQV743"/>
      <c r="SQW743"/>
      <c r="SQX743"/>
      <c r="SQY743"/>
      <c r="SQZ743"/>
      <c r="SRA743"/>
      <c r="SRB743"/>
      <c r="SRC743"/>
      <c r="SRD743"/>
      <c r="SRE743"/>
      <c r="SRF743"/>
      <c r="SRG743"/>
      <c r="SRH743"/>
      <c r="SRI743"/>
      <c r="SRJ743"/>
      <c r="SRK743"/>
      <c r="SRL743"/>
      <c r="SRM743"/>
      <c r="SRN743"/>
      <c r="SRO743"/>
      <c r="SRP743"/>
      <c r="SRQ743"/>
      <c r="SRR743"/>
      <c r="SRS743"/>
      <c r="SRT743"/>
      <c r="SRU743"/>
      <c r="SRV743"/>
      <c r="SRW743"/>
      <c r="SRX743"/>
      <c r="SRY743"/>
      <c r="SRZ743"/>
      <c r="SSA743"/>
      <c r="SSB743"/>
      <c r="SSC743"/>
      <c r="SSD743"/>
      <c r="SSE743"/>
      <c r="SSF743"/>
      <c r="SSG743"/>
      <c r="SSH743"/>
      <c r="SSI743"/>
      <c r="SSJ743"/>
      <c r="SSK743"/>
      <c r="SSL743"/>
      <c r="SSM743"/>
      <c r="SSN743"/>
      <c r="SSO743"/>
      <c r="SSP743"/>
      <c r="SSQ743"/>
      <c r="SSR743"/>
      <c r="SSS743"/>
      <c r="SST743"/>
      <c r="SSU743"/>
      <c r="SSV743"/>
      <c r="SSW743"/>
      <c r="SSX743"/>
      <c r="SSY743"/>
      <c r="SSZ743"/>
      <c r="STA743"/>
      <c r="STB743"/>
      <c r="STC743"/>
      <c r="STD743"/>
      <c r="STE743"/>
      <c r="STF743"/>
      <c r="STG743"/>
      <c r="STH743"/>
      <c r="STI743"/>
      <c r="STJ743"/>
      <c r="STK743"/>
      <c r="STL743"/>
      <c r="STM743"/>
      <c r="STN743"/>
      <c r="STO743"/>
      <c r="STP743"/>
      <c r="STQ743"/>
      <c r="STR743"/>
      <c r="STS743"/>
      <c r="STT743"/>
      <c r="STU743"/>
      <c r="STV743"/>
      <c r="STW743"/>
      <c r="STX743"/>
      <c r="STY743"/>
      <c r="STZ743"/>
      <c r="SUA743"/>
      <c r="SUB743"/>
      <c r="SUC743"/>
      <c r="SUD743"/>
      <c r="SUE743"/>
      <c r="SUF743"/>
      <c r="SUG743"/>
      <c r="SUH743"/>
      <c r="SUI743"/>
      <c r="SUJ743"/>
      <c r="SUK743"/>
      <c r="SUL743"/>
      <c r="SUM743"/>
      <c r="SUN743"/>
      <c r="SUO743"/>
      <c r="SUP743"/>
      <c r="SUQ743"/>
      <c r="SUR743"/>
      <c r="SUS743"/>
      <c r="SUT743"/>
      <c r="SUU743"/>
      <c r="SUV743"/>
      <c r="SUW743"/>
      <c r="SUX743"/>
      <c r="SUY743"/>
      <c r="SUZ743"/>
      <c r="SVA743"/>
      <c r="SVB743"/>
      <c r="SVC743"/>
      <c r="SVD743"/>
      <c r="SVE743"/>
      <c r="SVF743"/>
      <c r="SVG743"/>
      <c r="SVH743"/>
      <c r="SVI743"/>
      <c r="SVJ743"/>
      <c r="SVK743"/>
      <c r="SVL743"/>
      <c r="SVM743"/>
      <c r="SVN743"/>
      <c r="SVO743"/>
      <c r="SVP743"/>
      <c r="SVQ743"/>
      <c r="SVR743"/>
      <c r="SVS743"/>
      <c r="SVT743"/>
      <c r="SVU743"/>
      <c r="SVV743"/>
      <c r="SVW743"/>
      <c r="SVX743"/>
      <c r="SVY743"/>
      <c r="SVZ743"/>
      <c r="SWA743"/>
      <c r="SWB743"/>
      <c r="SWC743"/>
      <c r="SWD743"/>
      <c r="SWE743"/>
      <c r="SWF743"/>
      <c r="SWG743"/>
      <c r="SWH743"/>
      <c r="SWI743"/>
      <c r="SWJ743"/>
      <c r="SWK743"/>
      <c r="SWL743"/>
      <c r="SWM743"/>
      <c r="SWN743"/>
      <c r="SWO743"/>
      <c r="SWP743"/>
      <c r="SWQ743"/>
      <c r="SWR743"/>
      <c r="SWS743"/>
      <c r="SWT743"/>
      <c r="SWU743"/>
      <c r="SWV743"/>
      <c r="SWW743"/>
      <c r="SWX743"/>
      <c r="SWY743"/>
      <c r="SWZ743"/>
      <c r="SXA743"/>
      <c r="SXB743"/>
      <c r="SXC743"/>
      <c r="SXD743"/>
      <c r="SXE743"/>
      <c r="SXF743"/>
      <c r="SXG743"/>
      <c r="SXH743"/>
      <c r="SXI743"/>
      <c r="SXJ743"/>
      <c r="SXK743"/>
      <c r="SXL743"/>
      <c r="SXM743"/>
      <c r="SXN743"/>
      <c r="SXO743"/>
      <c r="SXP743"/>
      <c r="SXQ743"/>
      <c r="SXR743"/>
      <c r="SXS743"/>
      <c r="SXT743"/>
      <c r="SXU743"/>
      <c r="SXV743"/>
      <c r="SXW743"/>
      <c r="SXX743"/>
      <c r="SXY743"/>
      <c r="SXZ743"/>
      <c r="SYA743"/>
      <c r="SYB743"/>
      <c r="SYC743"/>
      <c r="SYD743"/>
      <c r="SYE743"/>
      <c r="SYF743"/>
      <c r="SYG743"/>
      <c r="SYH743"/>
      <c r="SYI743"/>
      <c r="SYJ743"/>
      <c r="SYK743"/>
      <c r="SYL743"/>
      <c r="SYM743"/>
      <c r="SYN743"/>
      <c r="SYO743"/>
      <c r="SYP743"/>
      <c r="SYQ743"/>
      <c r="SYR743"/>
      <c r="SYS743"/>
      <c r="SYT743"/>
      <c r="SYU743"/>
      <c r="SYV743"/>
      <c r="SYW743"/>
      <c r="SYX743"/>
      <c r="SYY743"/>
      <c r="SYZ743"/>
      <c r="SZA743"/>
      <c r="SZB743"/>
      <c r="SZC743"/>
      <c r="SZD743"/>
      <c r="SZE743"/>
      <c r="SZF743"/>
      <c r="SZG743"/>
      <c r="SZH743"/>
      <c r="SZI743"/>
      <c r="SZJ743"/>
      <c r="SZK743"/>
      <c r="SZL743"/>
      <c r="SZM743"/>
      <c r="SZN743"/>
      <c r="SZO743"/>
      <c r="SZP743"/>
      <c r="SZQ743"/>
      <c r="SZR743"/>
      <c r="SZS743"/>
      <c r="SZT743"/>
      <c r="SZU743"/>
      <c r="SZV743"/>
      <c r="SZW743"/>
      <c r="SZX743"/>
      <c r="SZY743"/>
      <c r="SZZ743"/>
      <c r="TAA743"/>
      <c r="TAB743"/>
      <c r="TAC743"/>
      <c r="TAD743"/>
      <c r="TAE743"/>
      <c r="TAF743"/>
      <c r="TAG743"/>
      <c r="TAH743"/>
      <c r="TAI743"/>
      <c r="TAJ743"/>
      <c r="TAK743"/>
      <c r="TAL743"/>
      <c r="TAM743"/>
      <c r="TAN743"/>
      <c r="TAO743"/>
      <c r="TAP743"/>
      <c r="TAQ743"/>
      <c r="TAR743"/>
      <c r="TAS743"/>
      <c r="TAT743"/>
      <c r="TAU743"/>
      <c r="TAV743"/>
      <c r="TAW743"/>
      <c r="TAX743"/>
      <c r="TAY743"/>
      <c r="TAZ743"/>
      <c r="TBA743"/>
      <c r="TBB743"/>
      <c r="TBC743"/>
      <c r="TBD743"/>
      <c r="TBE743"/>
      <c r="TBF743"/>
      <c r="TBG743"/>
      <c r="TBH743"/>
      <c r="TBI743"/>
      <c r="TBJ743"/>
      <c r="TBK743"/>
      <c r="TBL743"/>
      <c r="TBM743"/>
      <c r="TBN743"/>
      <c r="TBO743"/>
      <c r="TBP743"/>
      <c r="TBQ743"/>
      <c r="TBR743"/>
      <c r="TBS743"/>
      <c r="TBT743"/>
      <c r="TBU743"/>
      <c r="TBV743"/>
      <c r="TBW743"/>
      <c r="TBX743"/>
      <c r="TBY743"/>
      <c r="TBZ743"/>
      <c r="TCA743"/>
      <c r="TCB743"/>
      <c r="TCC743"/>
      <c r="TCD743"/>
      <c r="TCE743"/>
      <c r="TCF743"/>
      <c r="TCG743"/>
      <c r="TCH743"/>
      <c r="TCI743"/>
      <c r="TCJ743"/>
      <c r="TCK743"/>
      <c r="TCL743"/>
      <c r="TCM743"/>
      <c r="TCN743"/>
      <c r="TCO743"/>
      <c r="TCP743"/>
      <c r="TCQ743"/>
      <c r="TCR743"/>
      <c r="TCS743"/>
      <c r="TCT743"/>
      <c r="TCU743"/>
      <c r="TCV743"/>
      <c r="TCW743"/>
      <c r="TCX743"/>
      <c r="TCY743"/>
      <c r="TCZ743"/>
      <c r="TDA743"/>
      <c r="TDB743"/>
      <c r="TDC743"/>
      <c r="TDD743"/>
      <c r="TDE743"/>
      <c r="TDF743"/>
      <c r="TDG743"/>
      <c r="TDH743"/>
      <c r="TDI743"/>
      <c r="TDJ743"/>
      <c r="TDK743"/>
      <c r="TDL743"/>
      <c r="TDM743"/>
      <c r="TDN743"/>
      <c r="TDO743"/>
      <c r="TDP743"/>
      <c r="TDQ743"/>
      <c r="TDR743"/>
      <c r="TDS743"/>
      <c r="TDT743"/>
      <c r="TDU743"/>
      <c r="TDV743"/>
      <c r="TDW743"/>
      <c r="TDX743"/>
      <c r="TDY743"/>
      <c r="TDZ743"/>
      <c r="TEA743"/>
      <c r="TEB743"/>
      <c r="TEC743"/>
      <c r="TED743"/>
      <c r="TEE743"/>
      <c r="TEF743"/>
      <c r="TEG743"/>
      <c r="TEH743"/>
      <c r="TEI743"/>
      <c r="TEJ743"/>
      <c r="TEK743"/>
      <c r="TEL743"/>
      <c r="TEM743"/>
      <c r="TEN743"/>
      <c r="TEO743"/>
      <c r="TEP743"/>
      <c r="TEQ743"/>
      <c r="TER743"/>
      <c r="TES743"/>
      <c r="TET743"/>
      <c r="TEU743"/>
      <c r="TEV743"/>
      <c r="TEW743"/>
      <c r="TEX743"/>
      <c r="TEY743"/>
      <c r="TEZ743"/>
      <c r="TFA743"/>
      <c r="TFB743"/>
      <c r="TFC743"/>
      <c r="TFD743"/>
      <c r="TFE743"/>
      <c r="TFF743"/>
      <c r="TFG743"/>
      <c r="TFH743"/>
      <c r="TFI743"/>
      <c r="TFJ743"/>
      <c r="TFK743"/>
      <c r="TFL743"/>
      <c r="TFM743"/>
      <c r="TFN743"/>
      <c r="TFO743"/>
      <c r="TFP743"/>
      <c r="TFQ743"/>
      <c r="TFR743"/>
      <c r="TFS743"/>
      <c r="TFT743"/>
      <c r="TFU743"/>
      <c r="TFV743"/>
      <c r="TFW743"/>
      <c r="TFX743"/>
      <c r="TFY743"/>
      <c r="TFZ743"/>
      <c r="TGA743"/>
      <c r="TGB743"/>
      <c r="TGC743"/>
      <c r="TGD743"/>
      <c r="TGE743"/>
      <c r="TGF743"/>
      <c r="TGG743"/>
      <c r="TGH743"/>
      <c r="TGI743"/>
      <c r="TGJ743"/>
      <c r="TGK743"/>
      <c r="TGL743"/>
      <c r="TGM743"/>
      <c r="TGN743"/>
      <c r="TGO743"/>
      <c r="TGP743"/>
      <c r="TGQ743"/>
      <c r="TGR743"/>
      <c r="TGS743"/>
      <c r="TGT743"/>
      <c r="TGU743"/>
      <c r="TGV743"/>
      <c r="TGW743"/>
      <c r="TGX743"/>
      <c r="TGY743"/>
      <c r="TGZ743"/>
      <c r="THA743"/>
      <c r="THB743"/>
      <c r="THC743"/>
      <c r="THD743"/>
      <c r="THE743"/>
      <c r="THF743"/>
      <c r="THG743"/>
      <c r="THH743"/>
      <c r="THI743"/>
      <c r="THJ743"/>
      <c r="THK743"/>
      <c r="THL743"/>
      <c r="THM743"/>
      <c r="THN743"/>
      <c r="THO743"/>
      <c r="THP743"/>
      <c r="THQ743"/>
      <c r="THR743"/>
      <c r="THS743"/>
      <c r="THT743"/>
      <c r="THU743"/>
      <c r="THV743"/>
      <c r="THW743"/>
      <c r="THX743"/>
      <c r="THY743"/>
      <c r="THZ743"/>
      <c r="TIA743"/>
      <c r="TIB743"/>
      <c r="TIC743"/>
      <c r="TID743"/>
      <c r="TIE743"/>
      <c r="TIF743"/>
      <c r="TIG743"/>
      <c r="TIH743"/>
      <c r="TII743"/>
      <c r="TIJ743"/>
      <c r="TIK743"/>
      <c r="TIL743"/>
      <c r="TIM743"/>
      <c r="TIN743"/>
      <c r="TIO743"/>
      <c r="TIP743"/>
      <c r="TIQ743"/>
      <c r="TIR743"/>
      <c r="TIS743"/>
      <c r="TIT743"/>
      <c r="TIU743"/>
      <c r="TIV743"/>
      <c r="TIW743"/>
      <c r="TIX743"/>
      <c r="TIY743"/>
      <c r="TIZ743"/>
      <c r="TJA743"/>
      <c r="TJB743"/>
      <c r="TJC743"/>
      <c r="TJD743"/>
      <c r="TJE743"/>
      <c r="TJF743"/>
      <c r="TJG743"/>
      <c r="TJH743"/>
      <c r="TJI743"/>
      <c r="TJJ743"/>
      <c r="TJK743"/>
      <c r="TJL743"/>
      <c r="TJM743"/>
      <c r="TJN743"/>
      <c r="TJO743"/>
      <c r="TJP743"/>
      <c r="TJQ743"/>
      <c r="TJR743"/>
      <c r="TJS743"/>
      <c r="TJT743"/>
      <c r="TJU743"/>
      <c r="TJV743"/>
      <c r="TJW743"/>
      <c r="TJX743"/>
      <c r="TJY743"/>
      <c r="TJZ743"/>
      <c r="TKA743"/>
      <c r="TKB743"/>
      <c r="TKC743"/>
      <c r="TKD743"/>
      <c r="TKE743"/>
      <c r="TKF743"/>
      <c r="TKG743"/>
      <c r="TKH743"/>
      <c r="TKI743"/>
      <c r="TKJ743"/>
      <c r="TKK743"/>
      <c r="TKL743"/>
      <c r="TKM743"/>
      <c r="TKN743"/>
      <c r="TKO743"/>
      <c r="TKP743"/>
      <c r="TKQ743"/>
      <c r="TKR743"/>
      <c r="TKS743"/>
      <c r="TKT743"/>
      <c r="TKU743"/>
      <c r="TKV743"/>
      <c r="TKW743"/>
      <c r="TKX743"/>
      <c r="TKY743"/>
      <c r="TKZ743"/>
      <c r="TLA743"/>
      <c r="TLB743"/>
      <c r="TLC743"/>
      <c r="TLD743"/>
      <c r="TLE743"/>
      <c r="TLF743"/>
      <c r="TLG743"/>
      <c r="TLH743"/>
      <c r="TLI743"/>
      <c r="TLJ743"/>
      <c r="TLK743"/>
      <c r="TLL743"/>
      <c r="TLM743"/>
      <c r="TLN743"/>
      <c r="TLO743"/>
      <c r="TLP743"/>
      <c r="TLQ743"/>
      <c r="TLR743"/>
      <c r="TLS743"/>
      <c r="TLT743"/>
      <c r="TLU743"/>
      <c r="TLV743"/>
      <c r="TLW743"/>
      <c r="TLX743"/>
      <c r="TLY743"/>
      <c r="TLZ743"/>
      <c r="TMA743"/>
      <c r="TMB743"/>
      <c r="TMC743"/>
      <c r="TMD743"/>
      <c r="TME743"/>
      <c r="TMF743"/>
      <c r="TMG743"/>
      <c r="TMH743"/>
      <c r="TMI743"/>
      <c r="TMJ743"/>
      <c r="TMK743"/>
      <c r="TML743"/>
      <c r="TMM743"/>
      <c r="TMN743"/>
      <c r="TMO743"/>
      <c r="TMP743"/>
      <c r="TMQ743"/>
      <c r="TMR743"/>
      <c r="TMS743"/>
      <c r="TMT743"/>
      <c r="TMU743"/>
      <c r="TMV743"/>
      <c r="TMW743"/>
      <c r="TMX743"/>
      <c r="TMY743"/>
      <c r="TMZ743"/>
      <c r="TNA743"/>
      <c r="TNB743"/>
      <c r="TNC743"/>
      <c r="TND743"/>
      <c r="TNE743"/>
      <c r="TNF743"/>
      <c r="TNG743"/>
      <c r="TNH743"/>
      <c r="TNI743"/>
      <c r="TNJ743"/>
      <c r="TNK743"/>
      <c r="TNL743"/>
      <c r="TNM743"/>
      <c r="TNN743"/>
      <c r="TNO743"/>
      <c r="TNP743"/>
      <c r="TNQ743"/>
      <c r="TNR743"/>
      <c r="TNS743"/>
      <c r="TNT743"/>
      <c r="TNU743"/>
      <c r="TNV743"/>
      <c r="TNW743"/>
      <c r="TNX743"/>
      <c r="TNY743"/>
      <c r="TNZ743"/>
      <c r="TOA743"/>
      <c r="TOB743"/>
      <c r="TOC743"/>
      <c r="TOD743"/>
      <c r="TOE743"/>
      <c r="TOF743"/>
      <c r="TOG743"/>
      <c r="TOH743"/>
      <c r="TOI743"/>
      <c r="TOJ743"/>
      <c r="TOK743"/>
      <c r="TOL743"/>
      <c r="TOM743"/>
      <c r="TON743"/>
      <c r="TOO743"/>
      <c r="TOP743"/>
      <c r="TOQ743"/>
      <c r="TOR743"/>
      <c r="TOS743"/>
      <c r="TOT743"/>
      <c r="TOU743"/>
      <c r="TOV743"/>
      <c r="TOW743"/>
      <c r="TOX743"/>
      <c r="TOY743"/>
      <c r="TOZ743"/>
      <c r="TPA743"/>
      <c r="TPB743"/>
      <c r="TPC743"/>
      <c r="TPD743"/>
      <c r="TPE743"/>
      <c r="TPF743"/>
      <c r="TPG743"/>
      <c r="TPH743"/>
      <c r="TPI743"/>
      <c r="TPJ743"/>
      <c r="TPK743"/>
      <c r="TPL743"/>
      <c r="TPM743"/>
      <c r="TPN743"/>
      <c r="TPO743"/>
      <c r="TPP743"/>
      <c r="TPQ743"/>
      <c r="TPR743"/>
      <c r="TPS743"/>
      <c r="TPT743"/>
      <c r="TPU743"/>
      <c r="TPV743"/>
      <c r="TPW743"/>
      <c r="TPX743"/>
      <c r="TPY743"/>
      <c r="TPZ743"/>
      <c r="TQA743"/>
      <c r="TQB743"/>
      <c r="TQC743"/>
      <c r="TQD743"/>
      <c r="TQE743"/>
      <c r="TQF743"/>
      <c r="TQG743"/>
      <c r="TQH743"/>
      <c r="TQI743"/>
      <c r="TQJ743"/>
      <c r="TQK743"/>
      <c r="TQL743"/>
      <c r="TQM743"/>
      <c r="TQN743"/>
      <c r="TQO743"/>
      <c r="TQP743"/>
      <c r="TQQ743"/>
      <c r="TQR743"/>
      <c r="TQS743"/>
      <c r="TQT743"/>
      <c r="TQU743"/>
      <c r="TQV743"/>
      <c r="TQW743"/>
      <c r="TQX743"/>
      <c r="TQY743"/>
      <c r="TQZ743"/>
      <c r="TRA743"/>
      <c r="TRB743"/>
      <c r="TRC743"/>
      <c r="TRD743"/>
      <c r="TRE743"/>
      <c r="TRF743"/>
      <c r="TRG743"/>
      <c r="TRH743"/>
      <c r="TRI743"/>
      <c r="TRJ743"/>
      <c r="TRK743"/>
      <c r="TRL743"/>
      <c r="TRM743"/>
      <c r="TRN743"/>
      <c r="TRO743"/>
      <c r="TRP743"/>
      <c r="TRQ743"/>
      <c r="TRR743"/>
      <c r="TRS743"/>
      <c r="TRT743"/>
      <c r="TRU743"/>
      <c r="TRV743"/>
      <c r="TRW743"/>
      <c r="TRX743"/>
      <c r="TRY743"/>
      <c r="TRZ743"/>
      <c r="TSA743"/>
      <c r="TSB743"/>
      <c r="TSC743"/>
      <c r="TSD743"/>
      <c r="TSE743"/>
      <c r="TSF743"/>
      <c r="TSG743"/>
      <c r="TSH743"/>
      <c r="TSI743"/>
      <c r="TSJ743"/>
      <c r="TSK743"/>
      <c r="TSL743"/>
      <c r="TSM743"/>
      <c r="TSN743"/>
      <c r="TSO743"/>
      <c r="TSP743"/>
      <c r="TSQ743"/>
      <c r="TSR743"/>
      <c r="TSS743"/>
      <c r="TST743"/>
      <c r="TSU743"/>
      <c r="TSV743"/>
      <c r="TSW743"/>
      <c r="TSX743"/>
      <c r="TSY743"/>
      <c r="TSZ743"/>
      <c r="TTA743"/>
      <c r="TTB743"/>
      <c r="TTC743"/>
      <c r="TTD743"/>
      <c r="TTE743"/>
      <c r="TTF743"/>
      <c r="TTG743"/>
      <c r="TTH743"/>
      <c r="TTI743"/>
      <c r="TTJ743"/>
      <c r="TTK743"/>
      <c r="TTL743"/>
      <c r="TTM743"/>
      <c r="TTN743"/>
      <c r="TTO743"/>
      <c r="TTP743"/>
      <c r="TTQ743"/>
      <c r="TTR743"/>
      <c r="TTS743"/>
      <c r="TTT743"/>
      <c r="TTU743"/>
      <c r="TTV743"/>
      <c r="TTW743"/>
      <c r="TTX743"/>
      <c r="TTY743"/>
      <c r="TTZ743"/>
      <c r="TUA743"/>
      <c r="TUB743"/>
      <c r="TUC743"/>
      <c r="TUD743"/>
      <c r="TUE743"/>
      <c r="TUF743"/>
      <c r="TUG743"/>
      <c r="TUH743"/>
      <c r="TUI743"/>
      <c r="TUJ743"/>
      <c r="TUK743"/>
      <c r="TUL743"/>
      <c r="TUM743"/>
      <c r="TUN743"/>
      <c r="TUO743"/>
      <c r="TUP743"/>
      <c r="TUQ743"/>
      <c r="TUR743"/>
      <c r="TUS743"/>
      <c r="TUT743"/>
      <c r="TUU743"/>
      <c r="TUV743"/>
      <c r="TUW743"/>
      <c r="TUX743"/>
      <c r="TUY743"/>
      <c r="TUZ743"/>
      <c r="TVA743"/>
      <c r="TVB743"/>
      <c r="TVC743"/>
      <c r="TVD743"/>
      <c r="TVE743"/>
      <c r="TVF743"/>
      <c r="TVG743"/>
      <c r="TVH743"/>
      <c r="TVI743"/>
      <c r="TVJ743"/>
      <c r="TVK743"/>
      <c r="TVL743"/>
      <c r="TVM743"/>
      <c r="TVN743"/>
      <c r="TVO743"/>
      <c r="TVP743"/>
      <c r="TVQ743"/>
      <c r="TVR743"/>
      <c r="TVS743"/>
      <c r="TVT743"/>
      <c r="TVU743"/>
      <c r="TVV743"/>
      <c r="TVW743"/>
      <c r="TVX743"/>
      <c r="TVY743"/>
      <c r="TVZ743"/>
      <c r="TWA743"/>
      <c r="TWB743"/>
      <c r="TWC743"/>
      <c r="TWD743"/>
      <c r="TWE743"/>
      <c r="TWF743"/>
      <c r="TWG743"/>
      <c r="TWH743"/>
      <c r="TWI743"/>
      <c r="TWJ743"/>
      <c r="TWK743"/>
      <c r="TWL743"/>
      <c r="TWM743"/>
      <c r="TWN743"/>
      <c r="TWO743"/>
      <c r="TWP743"/>
      <c r="TWQ743"/>
      <c r="TWR743"/>
      <c r="TWS743"/>
      <c r="TWT743"/>
      <c r="TWU743"/>
      <c r="TWV743"/>
      <c r="TWW743"/>
      <c r="TWX743"/>
      <c r="TWY743"/>
      <c r="TWZ743"/>
      <c r="TXA743"/>
      <c r="TXB743"/>
      <c r="TXC743"/>
      <c r="TXD743"/>
      <c r="TXE743"/>
      <c r="TXF743"/>
      <c r="TXG743"/>
      <c r="TXH743"/>
      <c r="TXI743"/>
      <c r="TXJ743"/>
      <c r="TXK743"/>
      <c r="TXL743"/>
      <c r="TXM743"/>
      <c r="TXN743"/>
      <c r="TXO743"/>
      <c r="TXP743"/>
      <c r="TXQ743"/>
      <c r="TXR743"/>
      <c r="TXS743"/>
      <c r="TXT743"/>
      <c r="TXU743"/>
      <c r="TXV743"/>
      <c r="TXW743"/>
      <c r="TXX743"/>
      <c r="TXY743"/>
      <c r="TXZ743"/>
      <c r="TYA743"/>
      <c r="TYB743"/>
      <c r="TYC743"/>
      <c r="TYD743"/>
      <c r="TYE743"/>
      <c r="TYF743"/>
      <c r="TYG743"/>
      <c r="TYH743"/>
      <c r="TYI743"/>
      <c r="TYJ743"/>
      <c r="TYK743"/>
      <c r="TYL743"/>
      <c r="TYM743"/>
      <c r="TYN743"/>
      <c r="TYO743"/>
      <c r="TYP743"/>
      <c r="TYQ743"/>
      <c r="TYR743"/>
      <c r="TYS743"/>
      <c r="TYT743"/>
      <c r="TYU743"/>
      <c r="TYV743"/>
      <c r="TYW743"/>
      <c r="TYX743"/>
      <c r="TYY743"/>
      <c r="TYZ743"/>
      <c r="TZA743"/>
      <c r="TZB743"/>
      <c r="TZC743"/>
      <c r="TZD743"/>
      <c r="TZE743"/>
      <c r="TZF743"/>
      <c r="TZG743"/>
      <c r="TZH743"/>
      <c r="TZI743"/>
      <c r="TZJ743"/>
      <c r="TZK743"/>
      <c r="TZL743"/>
      <c r="TZM743"/>
      <c r="TZN743"/>
      <c r="TZO743"/>
      <c r="TZP743"/>
      <c r="TZQ743"/>
      <c r="TZR743"/>
      <c r="TZS743"/>
      <c r="TZT743"/>
      <c r="TZU743"/>
      <c r="TZV743"/>
      <c r="TZW743"/>
      <c r="TZX743"/>
      <c r="TZY743"/>
      <c r="TZZ743"/>
      <c r="UAA743"/>
      <c r="UAB743"/>
      <c r="UAC743"/>
      <c r="UAD743"/>
      <c r="UAE743"/>
      <c r="UAF743"/>
      <c r="UAG743"/>
      <c r="UAH743"/>
      <c r="UAI743"/>
      <c r="UAJ743"/>
      <c r="UAK743"/>
      <c r="UAL743"/>
      <c r="UAM743"/>
      <c r="UAN743"/>
      <c r="UAO743"/>
      <c r="UAP743"/>
      <c r="UAQ743"/>
      <c r="UAR743"/>
      <c r="UAS743"/>
      <c r="UAT743"/>
      <c r="UAU743"/>
      <c r="UAV743"/>
      <c r="UAW743"/>
      <c r="UAX743"/>
      <c r="UAY743"/>
      <c r="UAZ743"/>
      <c r="UBA743"/>
      <c r="UBB743"/>
      <c r="UBC743"/>
      <c r="UBD743"/>
      <c r="UBE743"/>
      <c r="UBF743"/>
      <c r="UBG743"/>
      <c r="UBH743"/>
      <c r="UBI743"/>
      <c r="UBJ743"/>
      <c r="UBK743"/>
      <c r="UBL743"/>
      <c r="UBM743"/>
      <c r="UBN743"/>
      <c r="UBO743"/>
      <c r="UBP743"/>
      <c r="UBQ743"/>
      <c r="UBR743"/>
      <c r="UBS743"/>
      <c r="UBT743"/>
      <c r="UBU743"/>
      <c r="UBV743"/>
      <c r="UBW743"/>
      <c r="UBX743"/>
      <c r="UBY743"/>
      <c r="UBZ743"/>
      <c r="UCA743"/>
      <c r="UCB743"/>
      <c r="UCC743"/>
      <c r="UCD743"/>
      <c r="UCE743"/>
      <c r="UCF743"/>
      <c r="UCG743"/>
      <c r="UCH743"/>
      <c r="UCI743"/>
      <c r="UCJ743"/>
      <c r="UCK743"/>
      <c r="UCL743"/>
      <c r="UCM743"/>
      <c r="UCN743"/>
      <c r="UCO743"/>
      <c r="UCP743"/>
      <c r="UCQ743"/>
      <c r="UCR743"/>
      <c r="UCS743"/>
      <c r="UCT743"/>
      <c r="UCU743"/>
      <c r="UCV743"/>
      <c r="UCW743"/>
      <c r="UCX743"/>
      <c r="UCY743"/>
      <c r="UCZ743"/>
      <c r="UDA743"/>
      <c r="UDB743"/>
      <c r="UDC743"/>
      <c r="UDD743"/>
      <c r="UDE743"/>
      <c r="UDF743"/>
      <c r="UDG743"/>
      <c r="UDH743"/>
      <c r="UDI743"/>
      <c r="UDJ743"/>
      <c r="UDK743"/>
      <c r="UDL743"/>
      <c r="UDM743"/>
      <c r="UDN743"/>
      <c r="UDO743"/>
      <c r="UDP743"/>
      <c r="UDQ743"/>
      <c r="UDR743"/>
      <c r="UDS743"/>
      <c r="UDT743"/>
      <c r="UDU743"/>
      <c r="UDV743"/>
      <c r="UDW743"/>
      <c r="UDX743"/>
      <c r="UDY743"/>
      <c r="UDZ743"/>
      <c r="UEA743"/>
      <c r="UEB743"/>
      <c r="UEC743"/>
      <c r="UED743"/>
      <c r="UEE743"/>
      <c r="UEF743"/>
      <c r="UEG743"/>
      <c r="UEH743"/>
      <c r="UEI743"/>
      <c r="UEJ743"/>
      <c r="UEK743"/>
      <c r="UEL743"/>
      <c r="UEM743"/>
      <c r="UEN743"/>
      <c r="UEO743"/>
      <c r="UEP743"/>
      <c r="UEQ743"/>
      <c r="UER743"/>
      <c r="UES743"/>
      <c r="UET743"/>
      <c r="UEU743"/>
      <c r="UEV743"/>
      <c r="UEW743"/>
      <c r="UEX743"/>
      <c r="UEY743"/>
      <c r="UEZ743"/>
      <c r="UFA743"/>
      <c r="UFB743"/>
      <c r="UFC743"/>
      <c r="UFD743"/>
      <c r="UFE743"/>
      <c r="UFF743"/>
      <c r="UFG743"/>
      <c r="UFH743"/>
      <c r="UFI743"/>
      <c r="UFJ743"/>
      <c r="UFK743"/>
      <c r="UFL743"/>
      <c r="UFM743"/>
      <c r="UFN743"/>
      <c r="UFO743"/>
      <c r="UFP743"/>
      <c r="UFQ743"/>
      <c r="UFR743"/>
      <c r="UFS743"/>
      <c r="UFT743"/>
      <c r="UFU743"/>
      <c r="UFV743"/>
      <c r="UFW743"/>
      <c r="UFX743"/>
      <c r="UFY743"/>
      <c r="UFZ743"/>
      <c r="UGA743"/>
      <c r="UGB743"/>
      <c r="UGC743"/>
      <c r="UGD743"/>
      <c r="UGE743"/>
      <c r="UGF743"/>
      <c r="UGG743"/>
      <c r="UGH743"/>
      <c r="UGI743"/>
      <c r="UGJ743"/>
      <c r="UGK743"/>
      <c r="UGL743"/>
      <c r="UGM743"/>
      <c r="UGN743"/>
      <c r="UGO743"/>
      <c r="UGP743"/>
      <c r="UGQ743"/>
      <c r="UGR743"/>
      <c r="UGS743"/>
      <c r="UGT743"/>
      <c r="UGU743"/>
      <c r="UGV743"/>
      <c r="UGW743"/>
      <c r="UGX743"/>
      <c r="UGY743"/>
      <c r="UGZ743"/>
      <c r="UHA743"/>
      <c r="UHB743"/>
      <c r="UHC743"/>
      <c r="UHD743"/>
      <c r="UHE743"/>
      <c r="UHF743"/>
      <c r="UHG743"/>
      <c r="UHH743"/>
      <c r="UHI743"/>
      <c r="UHJ743"/>
      <c r="UHK743"/>
      <c r="UHL743"/>
      <c r="UHM743"/>
      <c r="UHN743"/>
      <c r="UHO743"/>
      <c r="UHP743"/>
      <c r="UHQ743"/>
      <c r="UHR743"/>
      <c r="UHS743"/>
      <c r="UHT743"/>
      <c r="UHU743"/>
      <c r="UHV743"/>
      <c r="UHW743"/>
      <c r="UHX743"/>
      <c r="UHY743"/>
      <c r="UHZ743"/>
      <c r="UIA743"/>
      <c r="UIB743"/>
      <c r="UIC743"/>
      <c r="UID743"/>
      <c r="UIE743"/>
      <c r="UIF743"/>
      <c r="UIG743"/>
      <c r="UIH743"/>
      <c r="UII743"/>
      <c r="UIJ743"/>
      <c r="UIK743"/>
      <c r="UIL743"/>
      <c r="UIM743"/>
      <c r="UIN743"/>
      <c r="UIO743"/>
      <c r="UIP743"/>
      <c r="UIQ743"/>
      <c r="UIR743"/>
      <c r="UIS743"/>
      <c r="UIT743"/>
      <c r="UIU743"/>
      <c r="UIV743"/>
      <c r="UIW743"/>
      <c r="UIX743"/>
      <c r="UIY743"/>
      <c r="UIZ743"/>
      <c r="UJA743"/>
      <c r="UJB743"/>
      <c r="UJC743"/>
      <c r="UJD743"/>
      <c r="UJE743"/>
      <c r="UJF743"/>
      <c r="UJG743"/>
      <c r="UJH743"/>
      <c r="UJI743"/>
      <c r="UJJ743"/>
      <c r="UJK743"/>
      <c r="UJL743"/>
      <c r="UJM743"/>
      <c r="UJN743"/>
      <c r="UJO743"/>
      <c r="UJP743"/>
      <c r="UJQ743"/>
      <c r="UJR743"/>
      <c r="UJS743"/>
      <c r="UJT743"/>
      <c r="UJU743"/>
      <c r="UJV743"/>
      <c r="UJW743"/>
      <c r="UJX743"/>
      <c r="UJY743"/>
      <c r="UJZ743"/>
      <c r="UKA743"/>
      <c r="UKB743"/>
      <c r="UKC743"/>
      <c r="UKD743"/>
      <c r="UKE743"/>
      <c r="UKF743"/>
      <c r="UKG743"/>
      <c r="UKH743"/>
      <c r="UKI743"/>
      <c r="UKJ743"/>
      <c r="UKK743"/>
      <c r="UKL743"/>
      <c r="UKM743"/>
      <c r="UKN743"/>
      <c r="UKO743"/>
      <c r="UKP743"/>
      <c r="UKQ743"/>
      <c r="UKR743"/>
      <c r="UKS743"/>
      <c r="UKT743"/>
      <c r="UKU743"/>
      <c r="UKV743"/>
      <c r="UKW743"/>
      <c r="UKX743"/>
      <c r="UKY743"/>
      <c r="UKZ743"/>
      <c r="ULA743"/>
      <c r="ULB743"/>
      <c r="ULC743"/>
      <c r="ULD743"/>
      <c r="ULE743"/>
      <c r="ULF743"/>
      <c r="ULG743"/>
      <c r="ULH743"/>
      <c r="ULI743"/>
      <c r="ULJ743"/>
      <c r="ULK743"/>
      <c r="ULL743"/>
      <c r="ULM743"/>
      <c r="ULN743"/>
      <c r="ULO743"/>
      <c r="ULP743"/>
      <c r="ULQ743"/>
      <c r="ULR743"/>
      <c r="ULS743"/>
      <c r="ULT743"/>
      <c r="ULU743"/>
      <c r="ULV743"/>
      <c r="ULW743"/>
      <c r="ULX743"/>
      <c r="ULY743"/>
      <c r="ULZ743"/>
      <c r="UMA743"/>
      <c r="UMB743"/>
      <c r="UMC743"/>
      <c r="UMD743"/>
      <c r="UME743"/>
      <c r="UMF743"/>
      <c r="UMG743"/>
      <c r="UMH743"/>
      <c r="UMI743"/>
      <c r="UMJ743"/>
      <c r="UMK743"/>
      <c r="UML743"/>
      <c r="UMM743"/>
      <c r="UMN743"/>
      <c r="UMO743"/>
      <c r="UMP743"/>
      <c r="UMQ743"/>
      <c r="UMR743"/>
      <c r="UMS743"/>
      <c r="UMT743"/>
      <c r="UMU743"/>
      <c r="UMV743"/>
      <c r="UMW743"/>
      <c r="UMX743"/>
      <c r="UMY743"/>
      <c r="UMZ743"/>
      <c r="UNA743"/>
      <c r="UNB743"/>
      <c r="UNC743"/>
      <c r="UND743"/>
      <c r="UNE743"/>
      <c r="UNF743"/>
      <c r="UNG743"/>
      <c r="UNH743"/>
      <c r="UNI743"/>
      <c r="UNJ743"/>
      <c r="UNK743"/>
      <c r="UNL743"/>
      <c r="UNM743"/>
      <c r="UNN743"/>
      <c r="UNO743"/>
      <c r="UNP743"/>
      <c r="UNQ743"/>
      <c r="UNR743"/>
      <c r="UNS743"/>
      <c r="UNT743"/>
      <c r="UNU743"/>
      <c r="UNV743"/>
      <c r="UNW743"/>
      <c r="UNX743"/>
      <c r="UNY743"/>
      <c r="UNZ743"/>
      <c r="UOA743"/>
      <c r="UOB743"/>
      <c r="UOC743"/>
      <c r="UOD743"/>
      <c r="UOE743"/>
      <c r="UOF743"/>
      <c r="UOG743"/>
      <c r="UOH743"/>
      <c r="UOI743"/>
      <c r="UOJ743"/>
      <c r="UOK743"/>
      <c r="UOL743"/>
      <c r="UOM743"/>
      <c r="UON743"/>
      <c r="UOO743"/>
      <c r="UOP743"/>
      <c r="UOQ743"/>
      <c r="UOR743"/>
      <c r="UOS743"/>
      <c r="UOT743"/>
      <c r="UOU743"/>
      <c r="UOV743"/>
      <c r="UOW743"/>
      <c r="UOX743"/>
      <c r="UOY743"/>
      <c r="UOZ743"/>
      <c r="UPA743"/>
      <c r="UPB743"/>
      <c r="UPC743"/>
      <c r="UPD743"/>
      <c r="UPE743"/>
      <c r="UPF743"/>
      <c r="UPG743"/>
      <c r="UPH743"/>
      <c r="UPI743"/>
      <c r="UPJ743"/>
      <c r="UPK743"/>
      <c r="UPL743"/>
      <c r="UPM743"/>
      <c r="UPN743"/>
      <c r="UPO743"/>
      <c r="UPP743"/>
      <c r="UPQ743"/>
      <c r="UPR743"/>
      <c r="UPS743"/>
      <c r="UPT743"/>
      <c r="UPU743"/>
      <c r="UPV743"/>
      <c r="UPW743"/>
      <c r="UPX743"/>
      <c r="UPY743"/>
      <c r="UPZ743"/>
      <c r="UQA743"/>
      <c r="UQB743"/>
      <c r="UQC743"/>
      <c r="UQD743"/>
      <c r="UQE743"/>
      <c r="UQF743"/>
      <c r="UQG743"/>
      <c r="UQH743"/>
      <c r="UQI743"/>
      <c r="UQJ743"/>
      <c r="UQK743"/>
      <c r="UQL743"/>
      <c r="UQM743"/>
      <c r="UQN743"/>
      <c r="UQO743"/>
      <c r="UQP743"/>
      <c r="UQQ743"/>
      <c r="UQR743"/>
      <c r="UQS743"/>
      <c r="UQT743"/>
      <c r="UQU743"/>
      <c r="UQV743"/>
      <c r="UQW743"/>
      <c r="UQX743"/>
      <c r="UQY743"/>
      <c r="UQZ743"/>
      <c r="URA743"/>
      <c r="URB743"/>
      <c r="URC743"/>
      <c r="URD743"/>
      <c r="URE743"/>
      <c r="URF743"/>
      <c r="URG743"/>
      <c r="URH743"/>
      <c r="URI743"/>
      <c r="URJ743"/>
      <c r="URK743"/>
      <c r="URL743"/>
      <c r="URM743"/>
      <c r="URN743"/>
      <c r="URO743"/>
      <c r="URP743"/>
      <c r="URQ743"/>
      <c r="URR743"/>
      <c r="URS743"/>
      <c r="URT743"/>
      <c r="URU743"/>
      <c r="URV743"/>
      <c r="URW743"/>
      <c r="URX743"/>
      <c r="URY743"/>
      <c r="URZ743"/>
      <c r="USA743"/>
      <c r="USB743"/>
      <c r="USC743"/>
      <c r="USD743"/>
      <c r="USE743"/>
      <c r="USF743"/>
      <c r="USG743"/>
      <c r="USH743"/>
      <c r="USI743"/>
      <c r="USJ743"/>
      <c r="USK743"/>
      <c r="USL743"/>
      <c r="USM743"/>
      <c r="USN743"/>
      <c r="USO743"/>
      <c r="USP743"/>
      <c r="USQ743"/>
      <c r="USR743"/>
      <c r="USS743"/>
      <c r="UST743"/>
      <c r="USU743"/>
      <c r="USV743"/>
      <c r="USW743"/>
      <c r="USX743"/>
      <c r="USY743"/>
      <c r="USZ743"/>
      <c r="UTA743"/>
      <c r="UTB743"/>
      <c r="UTC743"/>
      <c r="UTD743"/>
      <c r="UTE743"/>
      <c r="UTF743"/>
      <c r="UTG743"/>
      <c r="UTH743"/>
      <c r="UTI743"/>
      <c r="UTJ743"/>
      <c r="UTK743"/>
      <c r="UTL743"/>
      <c r="UTM743"/>
      <c r="UTN743"/>
      <c r="UTO743"/>
      <c r="UTP743"/>
      <c r="UTQ743"/>
      <c r="UTR743"/>
      <c r="UTS743"/>
      <c r="UTT743"/>
      <c r="UTU743"/>
      <c r="UTV743"/>
      <c r="UTW743"/>
      <c r="UTX743"/>
      <c r="UTY743"/>
      <c r="UTZ743"/>
      <c r="UUA743"/>
      <c r="UUB743"/>
      <c r="UUC743"/>
      <c r="UUD743"/>
      <c r="UUE743"/>
      <c r="UUF743"/>
      <c r="UUG743"/>
      <c r="UUH743"/>
      <c r="UUI743"/>
      <c r="UUJ743"/>
      <c r="UUK743"/>
      <c r="UUL743"/>
      <c r="UUM743"/>
      <c r="UUN743"/>
      <c r="UUO743"/>
      <c r="UUP743"/>
      <c r="UUQ743"/>
      <c r="UUR743"/>
      <c r="UUS743"/>
      <c r="UUT743"/>
      <c r="UUU743"/>
      <c r="UUV743"/>
      <c r="UUW743"/>
      <c r="UUX743"/>
      <c r="UUY743"/>
      <c r="UUZ743"/>
      <c r="UVA743"/>
      <c r="UVB743"/>
      <c r="UVC743"/>
      <c r="UVD743"/>
      <c r="UVE743"/>
      <c r="UVF743"/>
      <c r="UVG743"/>
      <c r="UVH743"/>
      <c r="UVI743"/>
      <c r="UVJ743"/>
      <c r="UVK743"/>
      <c r="UVL743"/>
      <c r="UVM743"/>
      <c r="UVN743"/>
      <c r="UVO743"/>
      <c r="UVP743"/>
      <c r="UVQ743"/>
      <c r="UVR743"/>
      <c r="UVS743"/>
      <c r="UVT743"/>
      <c r="UVU743"/>
      <c r="UVV743"/>
      <c r="UVW743"/>
      <c r="UVX743"/>
      <c r="UVY743"/>
      <c r="UVZ743"/>
      <c r="UWA743"/>
      <c r="UWB743"/>
      <c r="UWC743"/>
      <c r="UWD743"/>
      <c r="UWE743"/>
      <c r="UWF743"/>
      <c r="UWG743"/>
      <c r="UWH743"/>
      <c r="UWI743"/>
      <c r="UWJ743"/>
      <c r="UWK743"/>
      <c r="UWL743"/>
      <c r="UWM743"/>
      <c r="UWN743"/>
      <c r="UWO743"/>
      <c r="UWP743"/>
      <c r="UWQ743"/>
      <c r="UWR743"/>
      <c r="UWS743"/>
      <c r="UWT743"/>
      <c r="UWU743"/>
      <c r="UWV743"/>
      <c r="UWW743"/>
      <c r="UWX743"/>
      <c r="UWY743"/>
      <c r="UWZ743"/>
      <c r="UXA743"/>
      <c r="UXB743"/>
      <c r="UXC743"/>
      <c r="UXD743"/>
      <c r="UXE743"/>
      <c r="UXF743"/>
      <c r="UXG743"/>
      <c r="UXH743"/>
      <c r="UXI743"/>
      <c r="UXJ743"/>
      <c r="UXK743"/>
      <c r="UXL743"/>
      <c r="UXM743"/>
      <c r="UXN743"/>
      <c r="UXO743"/>
      <c r="UXP743"/>
      <c r="UXQ743"/>
      <c r="UXR743"/>
      <c r="UXS743"/>
      <c r="UXT743"/>
      <c r="UXU743"/>
      <c r="UXV743"/>
      <c r="UXW743"/>
      <c r="UXX743"/>
      <c r="UXY743"/>
      <c r="UXZ743"/>
      <c r="UYA743"/>
      <c r="UYB743"/>
      <c r="UYC743"/>
      <c r="UYD743"/>
      <c r="UYE743"/>
      <c r="UYF743"/>
      <c r="UYG743"/>
      <c r="UYH743"/>
      <c r="UYI743"/>
      <c r="UYJ743"/>
      <c r="UYK743"/>
      <c r="UYL743"/>
      <c r="UYM743"/>
      <c r="UYN743"/>
      <c r="UYO743"/>
      <c r="UYP743"/>
      <c r="UYQ743"/>
      <c r="UYR743"/>
      <c r="UYS743"/>
      <c r="UYT743"/>
      <c r="UYU743"/>
      <c r="UYV743"/>
      <c r="UYW743"/>
      <c r="UYX743"/>
      <c r="UYY743"/>
      <c r="UYZ743"/>
      <c r="UZA743"/>
      <c r="UZB743"/>
      <c r="UZC743"/>
      <c r="UZD743"/>
      <c r="UZE743"/>
      <c r="UZF743"/>
      <c r="UZG743"/>
      <c r="UZH743"/>
      <c r="UZI743"/>
      <c r="UZJ743"/>
      <c r="UZK743"/>
      <c r="UZL743"/>
      <c r="UZM743"/>
      <c r="UZN743"/>
      <c r="UZO743"/>
      <c r="UZP743"/>
      <c r="UZQ743"/>
      <c r="UZR743"/>
      <c r="UZS743"/>
      <c r="UZT743"/>
      <c r="UZU743"/>
      <c r="UZV743"/>
      <c r="UZW743"/>
      <c r="UZX743"/>
      <c r="UZY743"/>
      <c r="UZZ743"/>
      <c r="VAA743"/>
      <c r="VAB743"/>
      <c r="VAC743"/>
      <c r="VAD743"/>
      <c r="VAE743"/>
      <c r="VAF743"/>
      <c r="VAG743"/>
      <c r="VAH743"/>
      <c r="VAI743"/>
      <c r="VAJ743"/>
      <c r="VAK743"/>
      <c r="VAL743"/>
      <c r="VAM743"/>
      <c r="VAN743"/>
      <c r="VAO743"/>
      <c r="VAP743"/>
      <c r="VAQ743"/>
      <c r="VAR743"/>
      <c r="VAS743"/>
      <c r="VAT743"/>
      <c r="VAU743"/>
      <c r="VAV743"/>
      <c r="VAW743"/>
      <c r="VAX743"/>
      <c r="VAY743"/>
      <c r="VAZ743"/>
      <c r="VBA743"/>
      <c r="VBB743"/>
      <c r="VBC743"/>
      <c r="VBD743"/>
      <c r="VBE743"/>
      <c r="VBF743"/>
      <c r="VBG743"/>
      <c r="VBH743"/>
      <c r="VBI743"/>
      <c r="VBJ743"/>
      <c r="VBK743"/>
      <c r="VBL743"/>
      <c r="VBM743"/>
      <c r="VBN743"/>
      <c r="VBO743"/>
      <c r="VBP743"/>
      <c r="VBQ743"/>
      <c r="VBR743"/>
      <c r="VBS743"/>
      <c r="VBT743"/>
      <c r="VBU743"/>
      <c r="VBV743"/>
      <c r="VBW743"/>
      <c r="VBX743"/>
      <c r="VBY743"/>
      <c r="VBZ743"/>
      <c r="VCA743"/>
      <c r="VCB743"/>
      <c r="VCC743"/>
      <c r="VCD743"/>
      <c r="VCE743"/>
      <c r="VCF743"/>
      <c r="VCG743"/>
      <c r="VCH743"/>
      <c r="VCI743"/>
      <c r="VCJ743"/>
      <c r="VCK743"/>
      <c r="VCL743"/>
      <c r="VCM743"/>
      <c r="VCN743"/>
      <c r="VCO743"/>
      <c r="VCP743"/>
      <c r="VCQ743"/>
      <c r="VCR743"/>
      <c r="VCS743"/>
      <c r="VCT743"/>
      <c r="VCU743"/>
      <c r="VCV743"/>
      <c r="VCW743"/>
      <c r="VCX743"/>
      <c r="VCY743"/>
      <c r="VCZ743"/>
      <c r="VDA743"/>
      <c r="VDB743"/>
      <c r="VDC743"/>
      <c r="VDD743"/>
      <c r="VDE743"/>
      <c r="VDF743"/>
      <c r="VDG743"/>
      <c r="VDH743"/>
      <c r="VDI743"/>
      <c r="VDJ743"/>
      <c r="VDK743"/>
      <c r="VDL743"/>
      <c r="VDM743"/>
      <c r="VDN743"/>
      <c r="VDO743"/>
      <c r="VDP743"/>
      <c r="VDQ743"/>
      <c r="VDR743"/>
      <c r="VDS743"/>
      <c r="VDT743"/>
      <c r="VDU743"/>
      <c r="VDV743"/>
      <c r="VDW743"/>
      <c r="VDX743"/>
      <c r="VDY743"/>
      <c r="VDZ743"/>
      <c r="VEA743"/>
      <c r="VEB743"/>
      <c r="VEC743"/>
      <c r="VED743"/>
      <c r="VEE743"/>
      <c r="VEF743"/>
      <c r="VEG743"/>
      <c r="VEH743"/>
      <c r="VEI743"/>
      <c r="VEJ743"/>
      <c r="VEK743"/>
      <c r="VEL743"/>
      <c r="VEM743"/>
      <c r="VEN743"/>
      <c r="VEO743"/>
      <c r="VEP743"/>
      <c r="VEQ743"/>
      <c r="VER743"/>
      <c r="VES743"/>
      <c r="VET743"/>
      <c r="VEU743"/>
      <c r="VEV743"/>
      <c r="VEW743"/>
      <c r="VEX743"/>
      <c r="VEY743"/>
      <c r="VEZ743"/>
      <c r="VFA743"/>
      <c r="VFB743"/>
      <c r="VFC743"/>
      <c r="VFD743"/>
      <c r="VFE743"/>
      <c r="VFF743"/>
      <c r="VFG743"/>
      <c r="VFH743"/>
      <c r="VFI743"/>
      <c r="VFJ743"/>
      <c r="VFK743"/>
      <c r="VFL743"/>
      <c r="VFM743"/>
      <c r="VFN743"/>
      <c r="VFO743"/>
      <c r="VFP743"/>
      <c r="VFQ743"/>
      <c r="VFR743"/>
      <c r="VFS743"/>
      <c r="VFT743"/>
      <c r="VFU743"/>
      <c r="VFV743"/>
      <c r="VFW743"/>
      <c r="VFX743"/>
      <c r="VFY743"/>
      <c r="VFZ743"/>
      <c r="VGA743"/>
      <c r="VGB743"/>
      <c r="VGC743"/>
      <c r="VGD743"/>
      <c r="VGE743"/>
      <c r="VGF743"/>
      <c r="VGG743"/>
      <c r="VGH743"/>
      <c r="VGI743"/>
      <c r="VGJ743"/>
      <c r="VGK743"/>
      <c r="VGL743"/>
      <c r="VGM743"/>
      <c r="VGN743"/>
      <c r="VGO743"/>
      <c r="VGP743"/>
      <c r="VGQ743"/>
      <c r="VGR743"/>
      <c r="VGS743"/>
      <c r="VGT743"/>
      <c r="VGU743"/>
      <c r="VGV743"/>
      <c r="VGW743"/>
      <c r="VGX743"/>
      <c r="VGY743"/>
      <c r="VGZ743"/>
      <c r="VHA743"/>
      <c r="VHB743"/>
      <c r="VHC743"/>
      <c r="VHD743"/>
      <c r="VHE743"/>
      <c r="VHF743"/>
      <c r="VHG743"/>
      <c r="VHH743"/>
      <c r="VHI743"/>
      <c r="VHJ743"/>
      <c r="VHK743"/>
      <c r="VHL743"/>
      <c r="VHM743"/>
      <c r="VHN743"/>
      <c r="VHO743"/>
      <c r="VHP743"/>
      <c r="VHQ743"/>
      <c r="VHR743"/>
      <c r="VHS743"/>
      <c r="VHT743"/>
      <c r="VHU743"/>
      <c r="VHV743"/>
      <c r="VHW743"/>
      <c r="VHX743"/>
      <c r="VHY743"/>
      <c r="VHZ743"/>
      <c r="VIA743"/>
      <c r="VIB743"/>
      <c r="VIC743"/>
      <c r="VID743"/>
      <c r="VIE743"/>
      <c r="VIF743"/>
      <c r="VIG743"/>
      <c r="VIH743"/>
      <c r="VII743"/>
      <c r="VIJ743"/>
      <c r="VIK743"/>
      <c r="VIL743"/>
      <c r="VIM743"/>
      <c r="VIN743"/>
      <c r="VIO743"/>
      <c r="VIP743"/>
      <c r="VIQ743"/>
      <c r="VIR743"/>
      <c r="VIS743"/>
      <c r="VIT743"/>
      <c r="VIU743"/>
      <c r="VIV743"/>
      <c r="VIW743"/>
      <c r="VIX743"/>
      <c r="VIY743"/>
      <c r="VIZ743"/>
      <c r="VJA743"/>
      <c r="VJB743"/>
      <c r="VJC743"/>
      <c r="VJD743"/>
      <c r="VJE743"/>
      <c r="VJF743"/>
      <c r="VJG743"/>
      <c r="VJH743"/>
      <c r="VJI743"/>
      <c r="VJJ743"/>
      <c r="VJK743"/>
      <c r="VJL743"/>
      <c r="VJM743"/>
      <c r="VJN743"/>
      <c r="VJO743"/>
      <c r="VJP743"/>
      <c r="VJQ743"/>
      <c r="VJR743"/>
      <c r="VJS743"/>
      <c r="VJT743"/>
      <c r="VJU743"/>
      <c r="VJV743"/>
      <c r="VJW743"/>
      <c r="VJX743"/>
      <c r="VJY743"/>
      <c r="VJZ743"/>
      <c r="VKA743"/>
      <c r="VKB743"/>
      <c r="VKC743"/>
      <c r="VKD743"/>
      <c r="VKE743"/>
      <c r="VKF743"/>
      <c r="VKG743"/>
      <c r="VKH743"/>
      <c r="VKI743"/>
      <c r="VKJ743"/>
      <c r="VKK743"/>
      <c r="VKL743"/>
      <c r="VKM743"/>
      <c r="VKN743"/>
      <c r="VKO743"/>
      <c r="VKP743"/>
      <c r="VKQ743"/>
      <c r="VKR743"/>
      <c r="VKS743"/>
      <c r="VKT743"/>
      <c r="VKU743"/>
      <c r="VKV743"/>
      <c r="VKW743"/>
      <c r="VKX743"/>
      <c r="VKY743"/>
      <c r="VKZ743"/>
      <c r="VLA743"/>
      <c r="VLB743"/>
      <c r="VLC743"/>
      <c r="VLD743"/>
      <c r="VLE743"/>
      <c r="VLF743"/>
      <c r="VLG743"/>
      <c r="VLH743"/>
      <c r="VLI743"/>
      <c r="VLJ743"/>
      <c r="VLK743"/>
      <c r="VLL743"/>
      <c r="VLM743"/>
      <c r="VLN743"/>
      <c r="VLO743"/>
      <c r="VLP743"/>
      <c r="VLQ743"/>
      <c r="VLR743"/>
      <c r="VLS743"/>
      <c r="VLT743"/>
      <c r="VLU743"/>
      <c r="VLV743"/>
      <c r="VLW743"/>
      <c r="VLX743"/>
      <c r="VLY743"/>
      <c r="VLZ743"/>
      <c r="VMA743"/>
      <c r="VMB743"/>
      <c r="VMC743"/>
      <c r="VMD743"/>
      <c r="VME743"/>
      <c r="VMF743"/>
      <c r="VMG743"/>
      <c r="VMH743"/>
      <c r="VMI743"/>
      <c r="VMJ743"/>
      <c r="VMK743"/>
      <c r="VML743"/>
      <c r="VMM743"/>
      <c r="VMN743"/>
      <c r="VMO743"/>
      <c r="VMP743"/>
      <c r="VMQ743"/>
      <c r="VMR743"/>
      <c r="VMS743"/>
      <c r="VMT743"/>
      <c r="VMU743"/>
      <c r="VMV743"/>
      <c r="VMW743"/>
      <c r="VMX743"/>
      <c r="VMY743"/>
      <c r="VMZ743"/>
      <c r="VNA743"/>
      <c r="VNB743"/>
      <c r="VNC743"/>
      <c r="VND743"/>
      <c r="VNE743"/>
      <c r="VNF743"/>
      <c r="VNG743"/>
      <c r="VNH743"/>
      <c r="VNI743"/>
      <c r="VNJ743"/>
      <c r="VNK743"/>
      <c r="VNL743"/>
      <c r="VNM743"/>
      <c r="VNN743"/>
      <c r="VNO743"/>
      <c r="VNP743"/>
      <c r="VNQ743"/>
      <c r="VNR743"/>
      <c r="VNS743"/>
      <c r="VNT743"/>
      <c r="VNU743"/>
      <c r="VNV743"/>
      <c r="VNW743"/>
      <c r="VNX743"/>
      <c r="VNY743"/>
      <c r="VNZ743"/>
      <c r="VOA743"/>
      <c r="VOB743"/>
      <c r="VOC743"/>
      <c r="VOD743"/>
      <c r="VOE743"/>
      <c r="VOF743"/>
      <c r="VOG743"/>
      <c r="VOH743"/>
      <c r="VOI743"/>
      <c r="VOJ743"/>
      <c r="VOK743"/>
      <c r="VOL743"/>
      <c r="VOM743"/>
      <c r="VON743"/>
      <c r="VOO743"/>
      <c r="VOP743"/>
      <c r="VOQ743"/>
      <c r="VOR743"/>
      <c r="VOS743"/>
      <c r="VOT743"/>
      <c r="VOU743"/>
      <c r="VOV743"/>
      <c r="VOW743"/>
      <c r="VOX743"/>
      <c r="VOY743"/>
      <c r="VOZ743"/>
      <c r="VPA743"/>
      <c r="VPB743"/>
      <c r="VPC743"/>
      <c r="VPD743"/>
      <c r="VPE743"/>
      <c r="VPF743"/>
      <c r="VPG743"/>
      <c r="VPH743"/>
      <c r="VPI743"/>
      <c r="VPJ743"/>
      <c r="VPK743"/>
      <c r="VPL743"/>
      <c r="VPM743"/>
      <c r="VPN743"/>
      <c r="VPO743"/>
      <c r="VPP743"/>
      <c r="VPQ743"/>
      <c r="VPR743"/>
      <c r="VPS743"/>
      <c r="VPT743"/>
      <c r="VPU743"/>
      <c r="VPV743"/>
      <c r="VPW743"/>
      <c r="VPX743"/>
      <c r="VPY743"/>
      <c r="VPZ743"/>
      <c r="VQA743"/>
      <c r="VQB743"/>
      <c r="VQC743"/>
      <c r="VQD743"/>
      <c r="VQE743"/>
      <c r="VQF743"/>
      <c r="VQG743"/>
      <c r="VQH743"/>
      <c r="VQI743"/>
      <c r="VQJ743"/>
      <c r="VQK743"/>
      <c r="VQL743"/>
      <c r="VQM743"/>
      <c r="VQN743"/>
      <c r="VQO743"/>
      <c r="VQP743"/>
      <c r="VQQ743"/>
      <c r="VQR743"/>
      <c r="VQS743"/>
      <c r="VQT743"/>
      <c r="VQU743"/>
      <c r="VQV743"/>
      <c r="VQW743"/>
      <c r="VQX743"/>
      <c r="VQY743"/>
      <c r="VQZ743"/>
      <c r="VRA743"/>
      <c r="VRB743"/>
      <c r="VRC743"/>
      <c r="VRD743"/>
      <c r="VRE743"/>
      <c r="VRF743"/>
      <c r="VRG743"/>
      <c r="VRH743"/>
      <c r="VRI743"/>
      <c r="VRJ743"/>
      <c r="VRK743"/>
      <c r="VRL743"/>
      <c r="VRM743"/>
      <c r="VRN743"/>
      <c r="VRO743"/>
      <c r="VRP743"/>
      <c r="VRQ743"/>
      <c r="VRR743"/>
      <c r="VRS743"/>
      <c r="VRT743"/>
      <c r="VRU743"/>
      <c r="VRV743"/>
      <c r="VRW743"/>
      <c r="VRX743"/>
      <c r="VRY743"/>
      <c r="VRZ743"/>
      <c r="VSA743"/>
      <c r="VSB743"/>
      <c r="VSC743"/>
      <c r="VSD743"/>
      <c r="VSE743"/>
      <c r="VSF743"/>
      <c r="VSG743"/>
      <c r="VSH743"/>
      <c r="VSI743"/>
      <c r="VSJ743"/>
      <c r="VSK743"/>
      <c r="VSL743"/>
      <c r="VSM743"/>
      <c r="VSN743"/>
      <c r="VSO743"/>
      <c r="VSP743"/>
      <c r="VSQ743"/>
      <c r="VSR743"/>
      <c r="VSS743"/>
      <c r="VST743"/>
      <c r="VSU743"/>
      <c r="VSV743"/>
      <c r="VSW743"/>
      <c r="VSX743"/>
      <c r="VSY743"/>
      <c r="VSZ743"/>
      <c r="VTA743"/>
      <c r="VTB743"/>
      <c r="VTC743"/>
      <c r="VTD743"/>
      <c r="VTE743"/>
      <c r="VTF743"/>
      <c r="VTG743"/>
      <c r="VTH743"/>
      <c r="VTI743"/>
      <c r="VTJ743"/>
      <c r="VTK743"/>
      <c r="VTL743"/>
      <c r="VTM743"/>
      <c r="VTN743"/>
      <c r="VTO743"/>
      <c r="VTP743"/>
      <c r="VTQ743"/>
      <c r="VTR743"/>
      <c r="VTS743"/>
      <c r="VTT743"/>
      <c r="VTU743"/>
      <c r="VTV743"/>
      <c r="VTW743"/>
      <c r="VTX743"/>
      <c r="VTY743"/>
      <c r="VTZ743"/>
      <c r="VUA743"/>
      <c r="VUB743"/>
      <c r="VUC743"/>
      <c r="VUD743"/>
      <c r="VUE743"/>
      <c r="VUF743"/>
      <c r="VUG743"/>
      <c r="VUH743"/>
      <c r="VUI743"/>
      <c r="VUJ743"/>
      <c r="VUK743"/>
      <c r="VUL743"/>
      <c r="VUM743"/>
      <c r="VUN743"/>
      <c r="VUO743"/>
      <c r="VUP743"/>
      <c r="VUQ743"/>
      <c r="VUR743"/>
      <c r="VUS743"/>
      <c r="VUT743"/>
      <c r="VUU743"/>
      <c r="VUV743"/>
      <c r="VUW743"/>
      <c r="VUX743"/>
      <c r="VUY743"/>
      <c r="VUZ743"/>
      <c r="VVA743"/>
      <c r="VVB743"/>
      <c r="VVC743"/>
      <c r="VVD743"/>
      <c r="VVE743"/>
      <c r="VVF743"/>
      <c r="VVG743"/>
      <c r="VVH743"/>
      <c r="VVI743"/>
      <c r="VVJ743"/>
      <c r="VVK743"/>
      <c r="VVL743"/>
      <c r="VVM743"/>
      <c r="VVN743"/>
      <c r="VVO743"/>
      <c r="VVP743"/>
      <c r="VVQ743"/>
      <c r="VVR743"/>
      <c r="VVS743"/>
      <c r="VVT743"/>
      <c r="VVU743"/>
      <c r="VVV743"/>
      <c r="VVW743"/>
      <c r="VVX743"/>
      <c r="VVY743"/>
      <c r="VVZ743"/>
      <c r="VWA743"/>
      <c r="VWB743"/>
      <c r="VWC743"/>
      <c r="VWD743"/>
      <c r="VWE743"/>
      <c r="VWF743"/>
      <c r="VWG743"/>
      <c r="VWH743"/>
      <c r="VWI743"/>
      <c r="VWJ743"/>
      <c r="VWK743"/>
      <c r="VWL743"/>
      <c r="VWM743"/>
      <c r="VWN743"/>
      <c r="VWO743"/>
      <c r="VWP743"/>
      <c r="VWQ743"/>
      <c r="VWR743"/>
      <c r="VWS743"/>
      <c r="VWT743"/>
      <c r="VWU743"/>
      <c r="VWV743"/>
      <c r="VWW743"/>
      <c r="VWX743"/>
      <c r="VWY743"/>
      <c r="VWZ743"/>
      <c r="VXA743"/>
      <c r="VXB743"/>
      <c r="VXC743"/>
      <c r="VXD743"/>
      <c r="VXE743"/>
      <c r="VXF743"/>
      <c r="VXG743"/>
      <c r="VXH743"/>
      <c r="VXI743"/>
      <c r="VXJ743"/>
      <c r="VXK743"/>
      <c r="VXL743"/>
      <c r="VXM743"/>
      <c r="VXN743"/>
      <c r="VXO743"/>
      <c r="VXP743"/>
      <c r="VXQ743"/>
      <c r="VXR743"/>
      <c r="VXS743"/>
      <c r="VXT743"/>
      <c r="VXU743"/>
      <c r="VXV743"/>
      <c r="VXW743"/>
      <c r="VXX743"/>
      <c r="VXY743"/>
      <c r="VXZ743"/>
      <c r="VYA743"/>
      <c r="VYB743"/>
      <c r="VYC743"/>
      <c r="VYD743"/>
      <c r="VYE743"/>
      <c r="VYF743"/>
      <c r="VYG743"/>
      <c r="VYH743"/>
      <c r="VYI743"/>
      <c r="VYJ743"/>
      <c r="VYK743"/>
      <c r="VYL743"/>
      <c r="VYM743"/>
      <c r="VYN743"/>
      <c r="VYO743"/>
      <c r="VYP743"/>
      <c r="VYQ743"/>
      <c r="VYR743"/>
      <c r="VYS743"/>
      <c r="VYT743"/>
      <c r="VYU743"/>
      <c r="VYV743"/>
      <c r="VYW743"/>
      <c r="VYX743"/>
      <c r="VYY743"/>
      <c r="VYZ743"/>
      <c r="VZA743"/>
      <c r="VZB743"/>
      <c r="VZC743"/>
      <c r="VZD743"/>
      <c r="VZE743"/>
      <c r="VZF743"/>
      <c r="VZG743"/>
      <c r="VZH743"/>
      <c r="VZI743"/>
      <c r="VZJ743"/>
      <c r="VZK743"/>
      <c r="VZL743"/>
      <c r="VZM743"/>
      <c r="VZN743"/>
      <c r="VZO743"/>
      <c r="VZP743"/>
      <c r="VZQ743"/>
      <c r="VZR743"/>
      <c r="VZS743"/>
      <c r="VZT743"/>
      <c r="VZU743"/>
      <c r="VZV743"/>
      <c r="VZW743"/>
      <c r="VZX743"/>
      <c r="VZY743"/>
      <c r="VZZ743"/>
      <c r="WAA743"/>
      <c r="WAB743"/>
      <c r="WAC743"/>
      <c r="WAD743"/>
      <c r="WAE743"/>
      <c r="WAF743"/>
      <c r="WAG743"/>
      <c r="WAH743"/>
      <c r="WAI743"/>
      <c r="WAJ743"/>
      <c r="WAK743"/>
      <c r="WAL743"/>
      <c r="WAM743"/>
      <c r="WAN743"/>
      <c r="WAO743"/>
      <c r="WAP743"/>
      <c r="WAQ743"/>
      <c r="WAR743"/>
      <c r="WAS743"/>
      <c r="WAT743"/>
      <c r="WAU743"/>
      <c r="WAV743"/>
      <c r="WAW743"/>
      <c r="WAX743"/>
      <c r="WAY743"/>
      <c r="WAZ743"/>
      <c r="WBA743"/>
      <c r="WBB743"/>
      <c r="WBC743"/>
      <c r="WBD743"/>
      <c r="WBE743"/>
      <c r="WBF743"/>
      <c r="WBG743"/>
      <c r="WBH743"/>
      <c r="WBI743"/>
      <c r="WBJ743"/>
      <c r="WBK743"/>
      <c r="WBL743"/>
      <c r="WBM743"/>
      <c r="WBN743"/>
      <c r="WBO743"/>
      <c r="WBP743"/>
      <c r="WBQ743"/>
      <c r="WBR743"/>
      <c r="WBS743"/>
      <c r="WBT743"/>
      <c r="WBU743"/>
      <c r="WBV743"/>
      <c r="WBW743"/>
      <c r="WBX743"/>
      <c r="WBY743"/>
      <c r="WBZ743"/>
      <c r="WCA743"/>
      <c r="WCB743"/>
      <c r="WCC743"/>
      <c r="WCD743"/>
      <c r="WCE743"/>
      <c r="WCF743"/>
      <c r="WCG743"/>
      <c r="WCH743"/>
      <c r="WCI743"/>
      <c r="WCJ743"/>
      <c r="WCK743"/>
      <c r="WCL743"/>
      <c r="WCM743"/>
      <c r="WCN743"/>
      <c r="WCO743"/>
      <c r="WCP743"/>
      <c r="WCQ743"/>
      <c r="WCR743"/>
      <c r="WCS743"/>
      <c r="WCT743"/>
      <c r="WCU743"/>
      <c r="WCV743"/>
      <c r="WCW743"/>
      <c r="WCX743"/>
      <c r="WCY743"/>
      <c r="WCZ743"/>
      <c r="WDA743"/>
      <c r="WDB743"/>
      <c r="WDC743"/>
      <c r="WDD743"/>
      <c r="WDE743"/>
      <c r="WDF743"/>
      <c r="WDG743"/>
      <c r="WDH743"/>
      <c r="WDI743"/>
      <c r="WDJ743"/>
      <c r="WDK743"/>
      <c r="WDL743"/>
      <c r="WDM743"/>
      <c r="WDN743"/>
      <c r="WDO743"/>
      <c r="WDP743"/>
      <c r="WDQ743"/>
      <c r="WDR743"/>
      <c r="WDS743"/>
      <c r="WDT743"/>
      <c r="WDU743"/>
      <c r="WDV743"/>
      <c r="WDW743"/>
      <c r="WDX743"/>
      <c r="WDY743"/>
      <c r="WDZ743"/>
      <c r="WEA743"/>
      <c r="WEB743"/>
      <c r="WEC743"/>
      <c r="WED743"/>
      <c r="WEE743"/>
      <c r="WEF743"/>
      <c r="WEG743"/>
      <c r="WEH743"/>
      <c r="WEI743"/>
      <c r="WEJ743"/>
      <c r="WEK743"/>
      <c r="WEL743"/>
      <c r="WEM743"/>
      <c r="WEN743"/>
      <c r="WEO743"/>
      <c r="WEP743"/>
      <c r="WEQ743"/>
      <c r="WER743"/>
      <c r="WES743"/>
      <c r="WET743"/>
      <c r="WEU743"/>
      <c r="WEV743"/>
      <c r="WEW743"/>
      <c r="WEX743"/>
      <c r="WEY743"/>
      <c r="WEZ743"/>
      <c r="WFA743"/>
      <c r="WFB743"/>
      <c r="WFC743"/>
      <c r="WFD743"/>
      <c r="WFE743"/>
      <c r="WFF743"/>
      <c r="WFG743"/>
      <c r="WFH743"/>
      <c r="WFI743"/>
      <c r="WFJ743"/>
      <c r="WFK743"/>
      <c r="WFL743"/>
      <c r="WFM743"/>
      <c r="WFN743"/>
      <c r="WFO743"/>
      <c r="WFP743"/>
      <c r="WFQ743"/>
      <c r="WFR743"/>
      <c r="WFS743"/>
      <c r="WFT743"/>
      <c r="WFU743"/>
      <c r="WFV743"/>
      <c r="WFW743"/>
      <c r="WFX743"/>
      <c r="WFY743"/>
      <c r="WFZ743"/>
      <c r="WGA743"/>
      <c r="WGB743"/>
      <c r="WGC743"/>
      <c r="WGD743"/>
      <c r="WGE743"/>
      <c r="WGF743"/>
      <c r="WGG743"/>
      <c r="WGH743"/>
      <c r="WGI743"/>
      <c r="WGJ743"/>
      <c r="WGK743"/>
      <c r="WGL743"/>
      <c r="WGM743"/>
      <c r="WGN743"/>
      <c r="WGO743"/>
      <c r="WGP743"/>
      <c r="WGQ743"/>
      <c r="WGR743"/>
      <c r="WGS743"/>
      <c r="WGT743"/>
      <c r="WGU743"/>
      <c r="WGV743"/>
      <c r="WGW743"/>
      <c r="WGX743"/>
      <c r="WGY743"/>
      <c r="WGZ743"/>
      <c r="WHA743"/>
      <c r="WHB743"/>
      <c r="WHC743"/>
      <c r="WHD743"/>
      <c r="WHE743"/>
      <c r="WHF743"/>
      <c r="WHG743"/>
      <c r="WHH743"/>
      <c r="WHI743"/>
      <c r="WHJ743"/>
      <c r="WHK743"/>
      <c r="WHL743"/>
      <c r="WHM743"/>
      <c r="WHN743"/>
      <c r="WHO743"/>
      <c r="WHP743"/>
      <c r="WHQ743"/>
      <c r="WHR743"/>
      <c r="WHS743"/>
      <c r="WHT743"/>
      <c r="WHU743"/>
      <c r="WHV743"/>
      <c r="WHW743"/>
      <c r="WHX743"/>
      <c r="WHY743"/>
      <c r="WHZ743"/>
      <c r="WIA743"/>
      <c r="WIB743"/>
      <c r="WIC743"/>
      <c r="WID743"/>
      <c r="WIE743"/>
      <c r="WIF743"/>
      <c r="WIG743"/>
      <c r="WIH743"/>
      <c r="WII743"/>
      <c r="WIJ743"/>
      <c r="WIK743"/>
      <c r="WIL743"/>
      <c r="WIM743"/>
      <c r="WIN743"/>
      <c r="WIO743"/>
      <c r="WIP743"/>
      <c r="WIQ743"/>
      <c r="WIR743"/>
      <c r="WIS743"/>
      <c r="WIT743"/>
      <c r="WIU743"/>
      <c r="WIV743"/>
      <c r="WIW743"/>
      <c r="WIX743"/>
      <c r="WIY743"/>
      <c r="WIZ743"/>
      <c r="WJA743"/>
      <c r="WJB743"/>
      <c r="WJC743"/>
      <c r="WJD743"/>
      <c r="WJE743"/>
      <c r="WJF743"/>
      <c r="WJG743"/>
      <c r="WJH743"/>
      <c r="WJI743"/>
      <c r="WJJ743"/>
      <c r="WJK743"/>
      <c r="WJL743"/>
      <c r="WJM743"/>
      <c r="WJN743"/>
      <c r="WJO743"/>
      <c r="WJP743"/>
      <c r="WJQ743"/>
      <c r="WJR743"/>
      <c r="WJS743"/>
      <c r="WJT743"/>
      <c r="WJU743"/>
      <c r="WJV743"/>
      <c r="WJW743"/>
      <c r="WJX743"/>
      <c r="WJY743"/>
      <c r="WJZ743"/>
      <c r="WKA743"/>
      <c r="WKB743"/>
      <c r="WKC743"/>
      <c r="WKD743"/>
      <c r="WKE743"/>
      <c r="WKF743"/>
      <c r="WKG743"/>
      <c r="WKH743"/>
      <c r="WKI743"/>
      <c r="WKJ743"/>
      <c r="WKK743"/>
      <c r="WKL743"/>
      <c r="WKM743"/>
      <c r="WKN743"/>
      <c r="WKO743"/>
      <c r="WKP743"/>
      <c r="WKQ743"/>
      <c r="WKR743"/>
      <c r="WKS743"/>
      <c r="WKT743"/>
      <c r="WKU743"/>
      <c r="WKV743"/>
      <c r="WKW743"/>
      <c r="WKX743"/>
      <c r="WKY743"/>
      <c r="WKZ743"/>
      <c r="WLA743"/>
      <c r="WLB743"/>
      <c r="WLC743"/>
      <c r="WLD743"/>
      <c r="WLE743"/>
      <c r="WLF743"/>
      <c r="WLG743"/>
      <c r="WLH743"/>
      <c r="WLI743"/>
      <c r="WLJ743"/>
      <c r="WLK743"/>
      <c r="WLL743"/>
      <c r="WLM743"/>
      <c r="WLN743"/>
      <c r="WLO743"/>
      <c r="WLP743"/>
      <c r="WLQ743"/>
      <c r="WLR743"/>
      <c r="WLS743"/>
      <c r="WLT743"/>
      <c r="WLU743"/>
      <c r="WLV743"/>
      <c r="WLW743"/>
      <c r="WLX743"/>
      <c r="WLY743"/>
      <c r="WLZ743"/>
      <c r="WMA743"/>
      <c r="WMB743"/>
      <c r="WMC743"/>
      <c r="WMD743"/>
      <c r="WME743"/>
      <c r="WMF743"/>
      <c r="WMG743"/>
      <c r="WMH743"/>
      <c r="WMI743"/>
      <c r="WMJ743"/>
      <c r="WMK743"/>
      <c r="WML743"/>
      <c r="WMM743"/>
      <c r="WMN743"/>
      <c r="WMO743"/>
      <c r="WMP743"/>
      <c r="WMQ743"/>
      <c r="WMR743"/>
      <c r="WMS743"/>
      <c r="WMT743"/>
      <c r="WMU743"/>
      <c r="WMV743"/>
      <c r="WMW743"/>
      <c r="WMX743"/>
      <c r="WMY743"/>
      <c r="WMZ743"/>
      <c r="WNA743"/>
      <c r="WNB743"/>
      <c r="WNC743"/>
      <c r="WND743"/>
      <c r="WNE743"/>
      <c r="WNF743"/>
      <c r="WNG743"/>
      <c r="WNH743"/>
      <c r="WNI743"/>
      <c r="WNJ743"/>
      <c r="WNK743"/>
      <c r="WNL743"/>
      <c r="WNM743"/>
      <c r="WNN743"/>
      <c r="WNO743"/>
      <c r="WNP743"/>
      <c r="WNQ743"/>
      <c r="WNR743"/>
      <c r="WNS743"/>
      <c r="WNT743"/>
      <c r="WNU743"/>
      <c r="WNV743"/>
      <c r="WNW743"/>
      <c r="WNX743"/>
      <c r="WNY743"/>
      <c r="WNZ743"/>
      <c r="WOA743"/>
      <c r="WOB743"/>
      <c r="WOC743"/>
      <c r="WOD743"/>
      <c r="WOE743"/>
      <c r="WOF743"/>
      <c r="WOG743"/>
      <c r="WOH743"/>
      <c r="WOI743"/>
      <c r="WOJ743"/>
      <c r="WOK743"/>
      <c r="WOL743"/>
      <c r="WOM743"/>
      <c r="WON743"/>
      <c r="WOO743"/>
      <c r="WOP743"/>
      <c r="WOQ743"/>
      <c r="WOR743"/>
      <c r="WOS743"/>
      <c r="WOT743"/>
      <c r="WOU743"/>
      <c r="WOV743"/>
      <c r="WOW743"/>
      <c r="WOX743"/>
      <c r="WOY743"/>
      <c r="WOZ743"/>
      <c r="WPA743"/>
      <c r="WPB743"/>
      <c r="WPC743"/>
      <c r="WPD743"/>
      <c r="WPE743"/>
      <c r="WPF743"/>
      <c r="WPG743"/>
      <c r="WPH743"/>
      <c r="WPI743"/>
      <c r="WPJ743"/>
      <c r="WPK743"/>
      <c r="WPL743"/>
      <c r="WPM743"/>
      <c r="WPN743"/>
      <c r="WPO743"/>
      <c r="WPP743"/>
      <c r="WPQ743"/>
      <c r="WPR743"/>
      <c r="WPS743"/>
      <c r="WPT743"/>
      <c r="WPU743"/>
      <c r="WPV743"/>
      <c r="WPW743"/>
      <c r="WPX743"/>
      <c r="WPY743"/>
      <c r="WPZ743"/>
      <c r="WQA743"/>
      <c r="WQB743"/>
      <c r="WQC743"/>
      <c r="WQD743"/>
      <c r="WQE743"/>
      <c r="WQF743"/>
      <c r="WQG743"/>
      <c r="WQH743"/>
      <c r="WQI743"/>
      <c r="WQJ743"/>
      <c r="WQK743"/>
      <c r="WQL743"/>
      <c r="WQM743"/>
      <c r="WQN743"/>
      <c r="WQO743"/>
      <c r="WQP743"/>
      <c r="WQQ743"/>
      <c r="WQR743"/>
      <c r="WQS743"/>
      <c r="WQT743"/>
      <c r="WQU743"/>
      <c r="WQV743"/>
      <c r="WQW743"/>
      <c r="WQX743"/>
      <c r="WQY743"/>
      <c r="WQZ743"/>
      <c r="WRA743"/>
      <c r="WRB743"/>
      <c r="WRC743"/>
      <c r="WRD743"/>
      <c r="WRE743"/>
      <c r="WRF743"/>
      <c r="WRG743"/>
      <c r="WRH743"/>
      <c r="WRI743"/>
      <c r="WRJ743"/>
      <c r="WRK743"/>
      <c r="WRL743"/>
      <c r="WRM743"/>
      <c r="WRN743"/>
      <c r="WRO743"/>
      <c r="WRP743"/>
      <c r="WRQ743"/>
      <c r="WRR743"/>
      <c r="WRS743"/>
      <c r="WRT743"/>
      <c r="WRU743"/>
      <c r="WRV743"/>
      <c r="WRW743"/>
      <c r="WRX743"/>
      <c r="WRY743"/>
      <c r="WRZ743"/>
      <c r="WSA743"/>
      <c r="WSB743"/>
      <c r="WSC743"/>
      <c r="WSD743"/>
      <c r="WSE743"/>
      <c r="WSF743"/>
      <c r="WSG743"/>
      <c r="WSH743"/>
      <c r="WSI743"/>
      <c r="WSJ743"/>
      <c r="WSK743"/>
      <c r="WSL743"/>
      <c r="WSM743"/>
      <c r="WSN743"/>
      <c r="WSO743"/>
      <c r="WSP743"/>
      <c r="WSQ743"/>
      <c r="WSR743"/>
      <c r="WSS743"/>
      <c r="WST743"/>
      <c r="WSU743"/>
      <c r="WSV743"/>
      <c r="WSW743"/>
      <c r="WSX743"/>
      <c r="WSY743"/>
      <c r="WSZ743"/>
      <c r="WTA743"/>
      <c r="WTB743"/>
      <c r="WTC743"/>
      <c r="WTD743"/>
      <c r="WTE743"/>
      <c r="WTF743"/>
      <c r="WTG743"/>
      <c r="WTH743"/>
      <c r="WTI743"/>
      <c r="WTJ743"/>
      <c r="WTK743"/>
      <c r="WTL743"/>
      <c r="WTM743"/>
      <c r="WTN743"/>
      <c r="WTO743"/>
      <c r="WTP743"/>
      <c r="WTQ743"/>
      <c r="WTR743"/>
      <c r="WTS743"/>
      <c r="WTT743"/>
      <c r="WTU743"/>
      <c r="WTV743"/>
      <c r="WTW743"/>
      <c r="WTX743"/>
      <c r="WTY743"/>
      <c r="WTZ743"/>
      <c r="WUA743"/>
      <c r="WUB743"/>
      <c r="WUC743"/>
      <c r="WUD743"/>
      <c r="WUE743"/>
      <c r="WUF743"/>
      <c r="WUG743"/>
      <c r="WUH743"/>
      <c r="WUI743"/>
      <c r="WUJ743"/>
      <c r="WUK743"/>
      <c r="WUL743"/>
      <c r="WUM743"/>
      <c r="WUN743"/>
      <c r="WUO743"/>
      <c r="WUP743"/>
      <c r="WUQ743"/>
      <c r="WUR743"/>
      <c r="WUS743"/>
      <c r="WUT743"/>
      <c r="WUU743"/>
      <c r="WUV743"/>
      <c r="WUW743"/>
      <c r="WUX743"/>
      <c r="WUY743"/>
      <c r="WUZ743"/>
      <c r="WVA743"/>
      <c r="WVB743"/>
      <c r="WVC743"/>
      <c r="WVD743"/>
      <c r="WVE743"/>
      <c r="WVF743"/>
      <c r="WVG743"/>
      <c r="WVH743"/>
      <c r="WVI743"/>
      <c r="WVJ743"/>
      <c r="WVK743"/>
      <c r="WVL743"/>
      <c r="WVM743"/>
      <c r="WVN743"/>
      <c r="WVO743"/>
      <c r="WVP743"/>
      <c r="WVQ743"/>
      <c r="WVR743"/>
      <c r="WVS743"/>
      <c r="WVT743"/>
      <c r="WVU743"/>
      <c r="WVV743"/>
      <c r="WVW743"/>
      <c r="WVX743"/>
      <c r="WVY743"/>
      <c r="WVZ743"/>
      <c r="WWA743"/>
      <c r="WWB743"/>
      <c r="WWC743"/>
      <c r="WWD743"/>
      <c r="WWE743"/>
      <c r="WWF743"/>
      <c r="WWG743"/>
      <c r="WWH743"/>
      <c r="WWI743"/>
      <c r="WWJ743"/>
      <c r="WWK743"/>
      <c r="WWL743"/>
      <c r="WWM743"/>
      <c r="WWN743"/>
      <c r="WWO743"/>
      <c r="WWP743"/>
      <c r="WWQ743"/>
      <c r="WWR743"/>
      <c r="WWS743"/>
      <c r="WWT743"/>
      <c r="WWU743"/>
      <c r="WWV743"/>
      <c r="WWW743"/>
      <c r="WWX743"/>
      <c r="WWY743"/>
      <c r="WWZ743"/>
      <c r="WXA743"/>
      <c r="WXB743"/>
      <c r="WXC743"/>
      <c r="WXD743"/>
      <c r="WXE743"/>
      <c r="WXF743"/>
      <c r="WXG743"/>
      <c r="WXH743"/>
      <c r="WXI743"/>
      <c r="WXJ743"/>
      <c r="WXK743"/>
      <c r="WXL743"/>
      <c r="WXM743"/>
      <c r="WXN743"/>
      <c r="WXO743"/>
      <c r="WXP743"/>
      <c r="WXQ743"/>
      <c r="WXR743"/>
      <c r="WXS743"/>
      <c r="WXT743"/>
      <c r="WXU743"/>
      <c r="WXV743"/>
      <c r="WXW743"/>
      <c r="WXX743"/>
      <c r="WXY743"/>
      <c r="WXZ743"/>
      <c r="WYA743"/>
      <c r="WYB743"/>
      <c r="WYC743"/>
      <c r="WYD743"/>
      <c r="WYE743"/>
      <c r="WYF743"/>
      <c r="WYG743"/>
      <c r="WYH743"/>
      <c r="WYI743"/>
      <c r="WYJ743"/>
      <c r="WYK743"/>
      <c r="WYL743"/>
      <c r="WYM743"/>
      <c r="WYN743"/>
      <c r="WYO743"/>
      <c r="WYP743"/>
      <c r="WYQ743"/>
      <c r="WYR743"/>
      <c r="WYS743"/>
      <c r="WYT743"/>
      <c r="WYU743"/>
      <c r="WYV743"/>
      <c r="WYW743"/>
      <c r="WYX743"/>
      <c r="WYY743"/>
      <c r="WYZ743"/>
      <c r="WZA743"/>
      <c r="WZB743"/>
      <c r="WZC743"/>
      <c r="WZD743"/>
      <c r="WZE743"/>
      <c r="WZF743"/>
      <c r="WZG743"/>
      <c r="WZH743"/>
      <c r="WZI743"/>
      <c r="WZJ743"/>
      <c r="WZK743"/>
      <c r="WZL743"/>
      <c r="WZM743"/>
      <c r="WZN743"/>
      <c r="WZO743"/>
      <c r="WZP743"/>
      <c r="WZQ743"/>
      <c r="WZR743"/>
      <c r="WZS743"/>
      <c r="WZT743"/>
      <c r="WZU743"/>
      <c r="WZV743"/>
      <c r="WZW743"/>
      <c r="WZX743"/>
      <c r="WZY743"/>
      <c r="WZZ743"/>
      <c r="XAA743"/>
      <c r="XAB743"/>
      <c r="XAC743"/>
      <c r="XAD743"/>
      <c r="XAE743"/>
      <c r="XAF743"/>
      <c r="XAG743"/>
      <c r="XAH743"/>
      <c r="XAI743"/>
      <c r="XAJ743"/>
      <c r="XAK743"/>
      <c r="XAL743"/>
      <c r="XAM743"/>
      <c r="XAN743"/>
      <c r="XAO743"/>
      <c r="XAP743"/>
      <c r="XAQ743"/>
      <c r="XAR743"/>
      <c r="XAS743"/>
      <c r="XAT743"/>
      <c r="XAU743"/>
      <c r="XAV743"/>
      <c r="XAW743"/>
      <c r="XAX743"/>
      <c r="XAY743"/>
      <c r="XAZ743"/>
      <c r="XBA743"/>
      <c r="XBB743"/>
      <c r="XBC743"/>
      <c r="XBD743"/>
      <c r="XBE743"/>
      <c r="XBF743"/>
      <c r="XBG743"/>
      <c r="XBH743"/>
      <c r="XBI743"/>
      <c r="XBJ743"/>
      <c r="XBK743"/>
      <c r="XBL743"/>
      <c r="XBM743"/>
      <c r="XBN743"/>
      <c r="XBO743"/>
      <c r="XBP743"/>
      <c r="XBQ743"/>
      <c r="XBR743"/>
      <c r="XBS743"/>
      <c r="XBT743"/>
      <c r="XBU743"/>
      <c r="XBV743"/>
      <c r="XBW743"/>
      <c r="XBX743"/>
      <c r="XBY743"/>
      <c r="XBZ743"/>
      <c r="XCA743"/>
      <c r="XCB743"/>
      <c r="XCC743"/>
      <c r="XCD743"/>
      <c r="XCE743"/>
      <c r="XCF743"/>
      <c r="XCG743"/>
      <c r="XCH743"/>
      <c r="XCI743"/>
      <c r="XCJ743"/>
      <c r="XCK743"/>
      <c r="XCL743"/>
      <c r="XCM743"/>
      <c r="XCN743"/>
      <c r="XCO743"/>
      <c r="XCP743"/>
      <c r="XCQ743"/>
      <c r="XCR743"/>
      <c r="XCS743"/>
      <c r="XCT743"/>
      <c r="XCU743"/>
      <c r="XCV743"/>
      <c r="XCW743"/>
      <c r="XCX743"/>
      <c r="XCY743"/>
      <c r="XCZ743"/>
      <c r="XDA743"/>
      <c r="XDB743"/>
      <c r="XDC743"/>
      <c r="XDD743"/>
      <c r="XDE743"/>
      <c r="XDF743"/>
      <c r="XDG743"/>
      <c r="XDH743"/>
      <c r="XDI743"/>
      <c r="XDJ743"/>
      <c r="XDK743"/>
      <c r="XDL743"/>
      <c r="XDM743"/>
      <c r="XDN743"/>
      <c r="XDO743"/>
      <c r="XDP743"/>
      <c r="XDQ743"/>
    </row>
    <row r="744" spans="1:16345" ht="24.75" customHeight="1" x14ac:dyDescent="0.25">
      <c r="A744" s="6">
        <v>736</v>
      </c>
      <c r="B744" t="s">
        <v>1309</v>
      </c>
      <c r="C744" s="6" t="s">
        <v>813</v>
      </c>
      <c r="D744" s="6" t="s">
        <v>118</v>
      </c>
      <c r="E744" s="6" t="s">
        <v>36</v>
      </c>
      <c r="F744" s="6" t="s">
        <v>37</v>
      </c>
      <c r="G744" s="7">
        <v>15000</v>
      </c>
      <c r="H744" s="7">
        <v>0</v>
      </c>
      <c r="I744" s="7">
        <v>15000</v>
      </c>
      <c r="J744" s="7">
        <v>430.5</v>
      </c>
      <c r="K744" s="7">
        <v>0</v>
      </c>
      <c r="L744" s="7">
        <v>456</v>
      </c>
      <c r="M744" s="7">
        <v>25</v>
      </c>
      <c r="N744" s="7">
        <f t="shared" si="35"/>
        <v>911.5</v>
      </c>
      <c r="O744" s="7">
        <f t="shared" si="36"/>
        <v>14088.5</v>
      </c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  <c r="CQ744"/>
      <c r="CR744"/>
      <c r="CS744"/>
      <c r="CT744"/>
      <c r="CU744"/>
      <c r="CV744"/>
      <c r="CW744"/>
      <c r="CX744"/>
      <c r="CY744"/>
      <c r="CZ744"/>
      <c r="DA744"/>
      <c r="DB744"/>
      <c r="DC744"/>
      <c r="DD744"/>
      <c r="DE744"/>
      <c r="DF744"/>
      <c r="DG744"/>
      <c r="DH744"/>
      <c r="DI744"/>
      <c r="DJ744"/>
      <c r="DK744"/>
      <c r="DL744"/>
      <c r="DM744"/>
      <c r="DN744"/>
      <c r="DO744"/>
      <c r="DP744"/>
      <c r="DQ744"/>
      <c r="DR744"/>
      <c r="DS744"/>
      <c r="DT744"/>
      <c r="DU744"/>
      <c r="DV744"/>
      <c r="DW744"/>
      <c r="DX744"/>
      <c r="DY744"/>
      <c r="DZ744"/>
      <c r="EA744"/>
      <c r="EB744"/>
      <c r="EC744"/>
      <c r="ED744"/>
      <c r="EE744"/>
      <c r="EF744"/>
      <c r="EG744"/>
      <c r="EH744"/>
      <c r="EI744"/>
      <c r="EJ744"/>
      <c r="EK744"/>
      <c r="EL744"/>
      <c r="EM744"/>
      <c r="EN744"/>
      <c r="EO744"/>
      <c r="EP744"/>
      <c r="EQ744"/>
      <c r="ER744"/>
      <c r="ES744"/>
      <c r="ET744"/>
      <c r="EU744"/>
      <c r="EV744"/>
      <c r="EW744"/>
      <c r="EX744"/>
      <c r="EY744"/>
      <c r="EZ744"/>
      <c r="FA744"/>
      <c r="FB744"/>
      <c r="FC744"/>
      <c r="FD744"/>
      <c r="FE744"/>
      <c r="FF744"/>
      <c r="FG744"/>
      <c r="FH744"/>
      <c r="FI744"/>
      <c r="FJ744"/>
      <c r="FK744"/>
      <c r="FL744"/>
      <c r="FM744"/>
      <c r="FN744"/>
      <c r="FO744"/>
      <c r="FP744"/>
      <c r="FQ744"/>
      <c r="FR744"/>
      <c r="FS744"/>
      <c r="FT744"/>
      <c r="FU744"/>
      <c r="FV744"/>
      <c r="FW744"/>
      <c r="FX744"/>
      <c r="FY744"/>
      <c r="FZ744"/>
      <c r="GA744"/>
      <c r="GB744"/>
      <c r="GC744"/>
      <c r="GD744"/>
      <c r="GE744"/>
      <c r="GF744"/>
      <c r="GG744"/>
      <c r="GH744"/>
      <c r="GI744"/>
      <c r="GJ744"/>
      <c r="GK744"/>
      <c r="GL744"/>
      <c r="GM744"/>
      <c r="GN744"/>
      <c r="GO744"/>
      <c r="GP744"/>
      <c r="GQ744"/>
      <c r="GR744"/>
      <c r="GS744"/>
      <c r="GT744"/>
      <c r="GU744"/>
      <c r="GV744"/>
      <c r="GW744"/>
      <c r="GX744"/>
      <c r="GY744"/>
      <c r="GZ744"/>
      <c r="HA744"/>
      <c r="HB744"/>
      <c r="HC744"/>
      <c r="HD744"/>
      <c r="HE744"/>
      <c r="HF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  <c r="IM744"/>
      <c r="IN744"/>
      <c r="IO744"/>
      <c r="IP744"/>
      <c r="IQ744"/>
      <c r="IR744"/>
      <c r="IS744"/>
      <c r="IT744"/>
      <c r="IU744"/>
      <c r="IV744"/>
      <c r="IW744"/>
      <c r="IX744"/>
      <c r="IY744"/>
      <c r="IZ744"/>
      <c r="JA744"/>
      <c r="JB744"/>
      <c r="JC744"/>
      <c r="JD744"/>
      <c r="JE744"/>
      <c r="JF744"/>
      <c r="JG744"/>
      <c r="JH744"/>
      <c r="JI744"/>
      <c r="JJ744"/>
      <c r="JK744"/>
      <c r="JL744"/>
      <c r="JM744"/>
      <c r="JN744"/>
      <c r="JO744"/>
      <c r="JP744"/>
      <c r="JQ744"/>
      <c r="JR744"/>
      <c r="JS744"/>
      <c r="JT744"/>
      <c r="JU744"/>
      <c r="JV744"/>
      <c r="JW744"/>
      <c r="JX744"/>
      <c r="JY744"/>
      <c r="JZ744"/>
      <c r="KA744"/>
      <c r="KB744"/>
      <c r="KC744"/>
      <c r="KD744"/>
      <c r="KE744"/>
      <c r="KF744"/>
      <c r="KG744"/>
      <c r="KH744"/>
      <c r="KI744"/>
      <c r="KJ744"/>
      <c r="KK744"/>
      <c r="KL744"/>
      <c r="KM744"/>
      <c r="KN744"/>
      <c r="KO744"/>
      <c r="KP744"/>
      <c r="KQ744"/>
      <c r="KR744"/>
      <c r="KS744"/>
      <c r="KT744"/>
      <c r="KU744"/>
      <c r="KV744"/>
      <c r="KW744"/>
      <c r="KX744"/>
      <c r="KY744"/>
      <c r="KZ744"/>
      <c r="LA744"/>
      <c r="LB744"/>
      <c r="LC744"/>
      <c r="LD744"/>
      <c r="LE744"/>
      <c r="LF744"/>
      <c r="LG744"/>
      <c r="LH744"/>
      <c r="LI744"/>
      <c r="LJ744"/>
      <c r="LK744"/>
      <c r="LL744"/>
      <c r="LM744"/>
      <c r="LN744"/>
      <c r="LO744"/>
      <c r="LP744"/>
      <c r="LQ744"/>
      <c r="LR744"/>
      <c r="LS744"/>
      <c r="LT744"/>
      <c r="LU744"/>
      <c r="LV744"/>
      <c r="LW744"/>
      <c r="LX744"/>
      <c r="LY744"/>
      <c r="LZ744"/>
      <c r="MA744"/>
      <c r="MB744"/>
      <c r="MC744"/>
      <c r="MD744"/>
      <c r="ME744"/>
      <c r="MF744"/>
      <c r="MG744"/>
      <c r="MH744"/>
      <c r="MI744"/>
      <c r="MJ744"/>
      <c r="MK744"/>
      <c r="ML744"/>
      <c r="MM744"/>
      <c r="MN744"/>
      <c r="MO744"/>
      <c r="MP744"/>
      <c r="MQ744"/>
      <c r="MR744"/>
      <c r="MS744"/>
      <c r="MT744"/>
      <c r="MU744"/>
      <c r="MV744"/>
      <c r="MW744"/>
      <c r="MX744"/>
      <c r="MY744"/>
      <c r="MZ744"/>
      <c r="NA744"/>
      <c r="NB744"/>
      <c r="NC744"/>
      <c r="ND744"/>
      <c r="NE744"/>
      <c r="NF744"/>
      <c r="NG744"/>
      <c r="NH744"/>
      <c r="NI744"/>
      <c r="NJ744"/>
      <c r="NK744"/>
      <c r="NL744"/>
      <c r="NM744"/>
      <c r="NN744"/>
      <c r="NO744"/>
      <c r="NP744"/>
      <c r="NQ744"/>
      <c r="NR744"/>
      <c r="NS744"/>
      <c r="NT744"/>
      <c r="NU744"/>
      <c r="NV744"/>
      <c r="NW744"/>
      <c r="NX744"/>
      <c r="NY744"/>
      <c r="NZ744"/>
      <c r="OA744"/>
      <c r="OB744"/>
      <c r="OC744"/>
      <c r="OD744"/>
      <c r="OE744"/>
      <c r="OF744"/>
      <c r="OG744"/>
      <c r="OH744"/>
      <c r="OI744"/>
      <c r="OJ744"/>
      <c r="OK744"/>
      <c r="OL744"/>
      <c r="OM744"/>
      <c r="ON744"/>
      <c r="OO744"/>
      <c r="OP744"/>
      <c r="OQ744"/>
      <c r="OR744"/>
      <c r="OS744"/>
      <c r="OT744"/>
      <c r="OU744"/>
      <c r="OV744"/>
      <c r="OW744"/>
      <c r="OX744"/>
      <c r="OY744"/>
      <c r="OZ744"/>
      <c r="PA744"/>
      <c r="PB744"/>
      <c r="PC744"/>
      <c r="PD744"/>
      <c r="PE744"/>
      <c r="PF744"/>
      <c r="PG744"/>
      <c r="PH744"/>
      <c r="PI744"/>
      <c r="PJ744"/>
      <c r="PK744"/>
      <c r="PL744"/>
      <c r="PM744"/>
      <c r="PN744"/>
      <c r="PO744"/>
      <c r="PP744"/>
      <c r="PQ744"/>
      <c r="PR744"/>
      <c r="PS744"/>
      <c r="PT744"/>
      <c r="PU744"/>
      <c r="PV744"/>
      <c r="PW744"/>
      <c r="PX744"/>
      <c r="PY744"/>
      <c r="PZ744"/>
      <c r="QA744"/>
      <c r="QB744"/>
      <c r="QC744"/>
      <c r="QD744"/>
      <c r="QE744"/>
      <c r="QF744"/>
      <c r="QG744"/>
      <c r="QH744"/>
      <c r="QI744"/>
      <c r="QJ744"/>
      <c r="QK744"/>
      <c r="QL744"/>
      <c r="QM744"/>
      <c r="QN744"/>
      <c r="QO744"/>
      <c r="QP744"/>
      <c r="QQ744"/>
      <c r="QR744"/>
      <c r="QS744"/>
      <c r="QT744"/>
      <c r="QU744"/>
      <c r="QV744"/>
      <c r="QW744"/>
      <c r="QX744"/>
      <c r="QY744"/>
      <c r="QZ744"/>
      <c r="RA744"/>
      <c r="RB744"/>
      <c r="RC744"/>
      <c r="RD744"/>
      <c r="RE744"/>
      <c r="RF744"/>
      <c r="RG744"/>
      <c r="RH744"/>
      <c r="RI744"/>
      <c r="RJ744"/>
      <c r="RK744"/>
      <c r="RL744"/>
      <c r="RM744"/>
      <c r="RN744"/>
      <c r="RO744"/>
      <c r="RP744"/>
      <c r="RQ744"/>
      <c r="RR744"/>
      <c r="RS744"/>
      <c r="RT744"/>
      <c r="RU744"/>
      <c r="RV744"/>
      <c r="RW744"/>
      <c r="RX744"/>
      <c r="RY744"/>
      <c r="RZ744"/>
      <c r="SA744"/>
      <c r="SB744"/>
      <c r="SC744"/>
      <c r="SD744"/>
      <c r="SE744"/>
      <c r="SF744"/>
      <c r="SG744"/>
      <c r="SH744"/>
      <c r="SI744"/>
      <c r="SJ744"/>
      <c r="SK744"/>
      <c r="SL744"/>
      <c r="SM744"/>
      <c r="SN744"/>
      <c r="SO744"/>
      <c r="SP744"/>
      <c r="SQ744"/>
      <c r="SR744"/>
      <c r="SS744"/>
      <c r="ST744"/>
      <c r="SU744"/>
      <c r="SV744"/>
      <c r="SW744"/>
      <c r="SX744"/>
      <c r="SY744"/>
      <c r="SZ744"/>
      <c r="TA744"/>
      <c r="TB744"/>
      <c r="TC744"/>
      <c r="TD744"/>
      <c r="TE744"/>
      <c r="TF744"/>
      <c r="TG744"/>
      <c r="TH744"/>
      <c r="TI744"/>
      <c r="TJ744"/>
      <c r="TK744"/>
      <c r="TL744"/>
      <c r="TM744"/>
      <c r="TN744"/>
      <c r="TO744"/>
      <c r="TP744"/>
      <c r="TQ744"/>
      <c r="TR744"/>
      <c r="TS744"/>
      <c r="TT744"/>
      <c r="TU744"/>
      <c r="TV744"/>
      <c r="TW744"/>
      <c r="TX744"/>
      <c r="TY744"/>
      <c r="TZ744"/>
      <c r="UA744"/>
      <c r="UB744"/>
      <c r="UC744"/>
      <c r="UD744"/>
      <c r="UE744"/>
      <c r="UF744"/>
      <c r="UG744"/>
      <c r="UH744"/>
      <c r="UI744"/>
      <c r="UJ744"/>
      <c r="UK744"/>
      <c r="UL744"/>
      <c r="UM744"/>
      <c r="UN744"/>
      <c r="UO744"/>
      <c r="UP744"/>
      <c r="UQ744"/>
      <c r="UR744"/>
      <c r="US744"/>
      <c r="UT744"/>
      <c r="UU744"/>
      <c r="UV744"/>
      <c r="UW744"/>
      <c r="UX744"/>
      <c r="UY744"/>
      <c r="UZ744"/>
      <c r="VA744"/>
      <c r="VB744"/>
      <c r="VC744"/>
      <c r="VD744"/>
      <c r="VE744"/>
      <c r="VF744"/>
      <c r="VG744"/>
      <c r="VH744"/>
      <c r="VI744"/>
      <c r="VJ744"/>
      <c r="VK744"/>
      <c r="VL744"/>
      <c r="VM744"/>
      <c r="VN744"/>
      <c r="VO744"/>
      <c r="VP744"/>
      <c r="VQ744"/>
      <c r="VR744"/>
      <c r="VS744"/>
      <c r="VT744"/>
      <c r="VU744"/>
      <c r="VV744"/>
      <c r="VW744"/>
      <c r="VX744"/>
      <c r="VY744"/>
      <c r="VZ744"/>
      <c r="WA744"/>
      <c r="WB744"/>
      <c r="WC744"/>
      <c r="WD744"/>
      <c r="WE744"/>
      <c r="WF744"/>
      <c r="WG744"/>
      <c r="WH744"/>
      <c r="WI744"/>
      <c r="WJ744"/>
      <c r="WK744"/>
      <c r="WL744"/>
      <c r="WM744"/>
      <c r="WN744"/>
      <c r="WO744"/>
      <c r="WP744"/>
      <c r="WQ744"/>
      <c r="WR744"/>
      <c r="WS744"/>
      <c r="WT744"/>
      <c r="WU744"/>
      <c r="WV744"/>
      <c r="WW744"/>
      <c r="WX744"/>
      <c r="WY744"/>
      <c r="WZ744"/>
      <c r="XA744"/>
      <c r="XB744"/>
      <c r="XC744"/>
      <c r="XD744"/>
      <c r="XE744"/>
      <c r="XF744"/>
      <c r="XG744"/>
      <c r="XH744"/>
      <c r="XI744"/>
      <c r="XJ744"/>
      <c r="XK744"/>
      <c r="XL744"/>
      <c r="XM744"/>
      <c r="XN744"/>
      <c r="XO744"/>
      <c r="XP744"/>
      <c r="XQ744"/>
      <c r="XR744"/>
      <c r="XS744"/>
      <c r="XT744"/>
      <c r="XU744"/>
      <c r="XV744"/>
      <c r="XW744"/>
      <c r="XX744"/>
      <c r="XY744"/>
      <c r="XZ744"/>
      <c r="YA744"/>
      <c r="YB744"/>
      <c r="YC744"/>
      <c r="YD744"/>
      <c r="YE744"/>
      <c r="YF744"/>
      <c r="YG744"/>
      <c r="YH744"/>
      <c r="YI744"/>
      <c r="YJ744"/>
      <c r="YK744"/>
      <c r="YL744"/>
      <c r="YM744"/>
      <c r="YN744"/>
      <c r="YO744"/>
      <c r="YP744"/>
      <c r="YQ744"/>
      <c r="YR744"/>
      <c r="YS744"/>
      <c r="YT744"/>
      <c r="YU744"/>
      <c r="YV744"/>
      <c r="YW744"/>
      <c r="YX744"/>
      <c r="YY744"/>
      <c r="YZ744"/>
      <c r="ZA744"/>
      <c r="ZB744"/>
      <c r="ZC744"/>
      <c r="ZD744"/>
      <c r="ZE744"/>
      <c r="ZF744"/>
      <c r="ZG744"/>
      <c r="ZH744"/>
      <c r="ZI744"/>
      <c r="ZJ744"/>
      <c r="ZK744"/>
      <c r="ZL744"/>
      <c r="ZM744"/>
      <c r="ZN744"/>
      <c r="ZO744"/>
      <c r="ZP744"/>
      <c r="ZQ744"/>
      <c r="ZR744"/>
      <c r="ZS744"/>
      <c r="ZT744"/>
      <c r="ZU744"/>
      <c r="ZV744"/>
      <c r="ZW744"/>
      <c r="ZX744"/>
      <c r="ZY744"/>
      <c r="ZZ744"/>
      <c r="AAA744"/>
      <c r="AAB744"/>
      <c r="AAC744"/>
      <c r="AAD744"/>
      <c r="AAE744"/>
      <c r="AAF744"/>
      <c r="AAG744"/>
      <c r="AAH744"/>
      <c r="AAI744"/>
      <c r="AAJ744"/>
      <c r="AAK744"/>
      <c r="AAL744"/>
      <c r="AAM744"/>
      <c r="AAN744"/>
      <c r="AAO744"/>
      <c r="AAP744"/>
      <c r="AAQ744"/>
      <c r="AAR744"/>
      <c r="AAS744"/>
      <c r="AAT744"/>
      <c r="AAU744"/>
      <c r="AAV744"/>
      <c r="AAW744"/>
      <c r="AAX744"/>
      <c r="AAY744"/>
      <c r="AAZ744"/>
      <c r="ABA744"/>
      <c r="ABB744"/>
      <c r="ABC744"/>
      <c r="ABD744"/>
      <c r="ABE744"/>
      <c r="ABF744"/>
      <c r="ABG744"/>
      <c r="ABH744"/>
      <c r="ABI744"/>
      <c r="ABJ744"/>
      <c r="ABK744"/>
      <c r="ABL744"/>
      <c r="ABM744"/>
      <c r="ABN744"/>
      <c r="ABO744"/>
      <c r="ABP744"/>
      <c r="ABQ744"/>
      <c r="ABR744"/>
      <c r="ABS744"/>
      <c r="ABT744"/>
      <c r="ABU744"/>
      <c r="ABV744"/>
      <c r="ABW744"/>
      <c r="ABX744"/>
      <c r="ABY744"/>
      <c r="ABZ744"/>
      <c r="ACA744"/>
      <c r="ACB744"/>
      <c r="ACC744"/>
      <c r="ACD744"/>
      <c r="ACE744"/>
      <c r="ACF744"/>
      <c r="ACG744"/>
      <c r="ACH744"/>
      <c r="ACI744"/>
      <c r="ACJ744"/>
      <c r="ACK744"/>
      <c r="ACL744"/>
      <c r="ACM744"/>
      <c r="ACN744"/>
      <c r="ACO744"/>
      <c r="ACP744"/>
      <c r="ACQ744"/>
      <c r="ACR744"/>
      <c r="ACS744"/>
      <c r="ACT744"/>
      <c r="ACU744"/>
      <c r="ACV744"/>
      <c r="ACW744"/>
      <c r="ACX744"/>
      <c r="ACY744"/>
      <c r="ACZ744"/>
      <c r="ADA744"/>
      <c r="ADB744"/>
      <c r="ADC744"/>
      <c r="ADD744"/>
      <c r="ADE744"/>
      <c r="ADF744"/>
      <c r="ADG744"/>
      <c r="ADH744"/>
      <c r="ADI744"/>
      <c r="ADJ744"/>
      <c r="ADK744"/>
      <c r="ADL744"/>
      <c r="ADM744"/>
      <c r="ADN744"/>
      <c r="ADO744"/>
      <c r="ADP744"/>
      <c r="ADQ744"/>
      <c r="ADR744"/>
      <c r="ADS744"/>
      <c r="ADT744"/>
      <c r="ADU744"/>
      <c r="ADV744"/>
      <c r="ADW744"/>
      <c r="ADX744"/>
      <c r="ADY744"/>
      <c r="ADZ744"/>
      <c r="AEA744"/>
      <c r="AEB744"/>
      <c r="AEC744"/>
      <c r="AED744"/>
      <c r="AEE744"/>
      <c r="AEF744"/>
      <c r="AEG744"/>
      <c r="AEH744"/>
      <c r="AEI744"/>
      <c r="AEJ744"/>
      <c r="AEK744"/>
      <c r="AEL744"/>
      <c r="AEM744"/>
      <c r="AEN744"/>
      <c r="AEO744"/>
      <c r="AEP744"/>
      <c r="AEQ744"/>
      <c r="AER744"/>
      <c r="AES744"/>
      <c r="AET744"/>
      <c r="AEU744"/>
      <c r="AEV744"/>
      <c r="AEW744"/>
      <c r="AEX744"/>
      <c r="AEY744"/>
      <c r="AEZ744"/>
      <c r="AFA744"/>
      <c r="AFB744"/>
      <c r="AFC744"/>
      <c r="AFD744"/>
      <c r="AFE744"/>
      <c r="AFF744"/>
      <c r="AFG744"/>
      <c r="AFH744"/>
      <c r="AFI744"/>
      <c r="AFJ744"/>
      <c r="AFK744"/>
      <c r="AFL744"/>
      <c r="AFM744"/>
      <c r="AFN744"/>
      <c r="AFO744"/>
      <c r="AFP744"/>
      <c r="AFQ744"/>
      <c r="AFR744"/>
      <c r="AFS744"/>
      <c r="AFT744"/>
      <c r="AFU744"/>
      <c r="AFV744"/>
      <c r="AFW744"/>
      <c r="AFX744"/>
      <c r="AFY744"/>
      <c r="AFZ744"/>
      <c r="AGA744"/>
      <c r="AGB744"/>
      <c r="AGC744"/>
      <c r="AGD744"/>
      <c r="AGE744"/>
      <c r="AGF744"/>
      <c r="AGG744"/>
      <c r="AGH744"/>
      <c r="AGI744"/>
      <c r="AGJ744"/>
      <c r="AGK744"/>
      <c r="AGL744"/>
      <c r="AGM744"/>
      <c r="AGN744"/>
      <c r="AGO744"/>
      <c r="AGP744"/>
      <c r="AGQ744"/>
      <c r="AGR744"/>
      <c r="AGS744"/>
      <c r="AGT744"/>
      <c r="AGU744"/>
      <c r="AGV744"/>
      <c r="AGW744"/>
      <c r="AGX744"/>
      <c r="AGY744"/>
      <c r="AGZ744"/>
      <c r="AHA744"/>
      <c r="AHB744"/>
      <c r="AHC744"/>
      <c r="AHD744"/>
      <c r="AHE744"/>
      <c r="AHF744"/>
      <c r="AHG744"/>
      <c r="AHH744"/>
      <c r="AHI744"/>
      <c r="AHJ744"/>
      <c r="AHK744"/>
      <c r="AHL744"/>
      <c r="AHM744"/>
      <c r="AHN744"/>
      <c r="AHO744"/>
      <c r="AHP744"/>
      <c r="AHQ744"/>
      <c r="AHR744"/>
      <c r="AHS744"/>
      <c r="AHT744"/>
      <c r="AHU744"/>
      <c r="AHV744"/>
      <c r="AHW744"/>
      <c r="AHX744"/>
      <c r="AHY744"/>
      <c r="AHZ744"/>
      <c r="AIA744"/>
      <c r="AIB744"/>
      <c r="AIC744"/>
      <c r="AID744"/>
      <c r="AIE744"/>
      <c r="AIF744"/>
      <c r="AIG744"/>
      <c r="AIH744"/>
      <c r="AII744"/>
      <c r="AIJ744"/>
      <c r="AIK744"/>
      <c r="AIL744"/>
      <c r="AIM744"/>
      <c r="AIN744"/>
      <c r="AIO744"/>
      <c r="AIP744"/>
      <c r="AIQ744"/>
      <c r="AIR744"/>
      <c r="AIS744"/>
      <c r="AIT744"/>
      <c r="AIU744"/>
      <c r="AIV744"/>
      <c r="AIW744"/>
      <c r="AIX744"/>
      <c r="AIY744"/>
      <c r="AIZ744"/>
      <c r="AJA744"/>
      <c r="AJB744"/>
      <c r="AJC744"/>
      <c r="AJD744"/>
      <c r="AJE744"/>
      <c r="AJF744"/>
      <c r="AJG744"/>
      <c r="AJH744"/>
      <c r="AJI744"/>
      <c r="AJJ744"/>
      <c r="AJK744"/>
      <c r="AJL744"/>
      <c r="AJM744"/>
      <c r="AJN744"/>
      <c r="AJO744"/>
      <c r="AJP744"/>
      <c r="AJQ744"/>
      <c r="AJR744"/>
      <c r="AJS744"/>
      <c r="AJT744"/>
      <c r="AJU744"/>
      <c r="AJV744"/>
      <c r="AJW744"/>
      <c r="AJX744"/>
      <c r="AJY744"/>
      <c r="AJZ744"/>
      <c r="AKA744"/>
      <c r="AKB744"/>
      <c r="AKC744"/>
      <c r="AKD744"/>
      <c r="AKE744"/>
      <c r="AKF744"/>
      <c r="AKG744"/>
      <c r="AKH744"/>
      <c r="AKI744"/>
      <c r="AKJ744"/>
      <c r="AKK744"/>
      <c r="AKL744"/>
      <c r="AKM744"/>
      <c r="AKN744"/>
      <c r="AKO744"/>
      <c r="AKP744"/>
      <c r="AKQ744"/>
      <c r="AKR744"/>
      <c r="AKS744"/>
      <c r="AKT744"/>
      <c r="AKU744"/>
      <c r="AKV744"/>
      <c r="AKW744"/>
      <c r="AKX744"/>
      <c r="AKY744"/>
      <c r="AKZ744"/>
      <c r="ALA744"/>
      <c r="ALB744"/>
      <c r="ALC744"/>
      <c r="ALD744"/>
      <c r="ALE744"/>
      <c r="ALF744"/>
      <c r="ALG744"/>
      <c r="ALH744"/>
      <c r="ALI744"/>
      <c r="ALJ744"/>
      <c r="ALK744"/>
      <c r="ALL744"/>
      <c r="ALM744"/>
      <c r="ALN744"/>
      <c r="ALO744"/>
      <c r="ALP744"/>
      <c r="ALQ744"/>
      <c r="ALR744"/>
      <c r="ALS744"/>
      <c r="ALT744"/>
      <c r="ALU744"/>
      <c r="ALV744"/>
      <c r="ALW744"/>
      <c r="ALX744"/>
      <c r="ALY744"/>
      <c r="ALZ744"/>
      <c r="AMA744"/>
      <c r="AMB744"/>
      <c r="AMC744"/>
      <c r="AMD744"/>
      <c r="AME744"/>
      <c r="AMF744"/>
      <c r="AMG744"/>
      <c r="AMH744"/>
      <c r="AMI744"/>
      <c r="AMJ744"/>
      <c r="AMK744"/>
      <c r="AML744"/>
      <c r="AMM744"/>
      <c r="AMN744"/>
      <c r="AMO744"/>
      <c r="AMP744"/>
      <c r="AMQ744"/>
      <c r="AMR744"/>
      <c r="AMS744"/>
      <c r="AMT744"/>
      <c r="AMU744"/>
      <c r="AMV744"/>
      <c r="AMW744"/>
      <c r="AMX744"/>
      <c r="AMY744"/>
      <c r="AMZ744"/>
      <c r="ANA744"/>
      <c r="ANB744"/>
      <c r="ANC744"/>
      <c r="AND744"/>
      <c r="ANE744"/>
      <c r="ANF744"/>
      <c r="ANG744"/>
      <c r="ANH744"/>
      <c r="ANI744"/>
      <c r="ANJ744"/>
      <c r="ANK744"/>
      <c r="ANL744"/>
      <c r="ANM744"/>
      <c r="ANN744"/>
      <c r="ANO744"/>
      <c r="ANP744"/>
      <c r="ANQ744"/>
      <c r="ANR744"/>
      <c r="ANS744"/>
      <c r="ANT744"/>
      <c r="ANU744"/>
      <c r="ANV744"/>
      <c r="ANW744"/>
      <c r="ANX744"/>
      <c r="ANY744"/>
      <c r="ANZ744"/>
      <c r="AOA744"/>
      <c r="AOB744"/>
      <c r="AOC744"/>
      <c r="AOD744"/>
      <c r="AOE744"/>
      <c r="AOF744"/>
      <c r="AOG744"/>
      <c r="AOH744"/>
      <c r="AOI744"/>
      <c r="AOJ744"/>
      <c r="AOK744"/>
      <c r="AOL744"/>
      <c r="AOM744"/>
      <c r="AON744"/>
      <c r="AOO744"/>
      <c r="AOP744"/>
      <c r="AOQ744"/>
      <c r="AOR744"/>
      <c r="AOS744"/>
      <c r="AOT744"/>
      <c r="AOU744"/>
      <c r="AOV744"/>
      <c r="AOW744"/>
      <c r="AOX744"/>
      <c r="AOY744"/>
      <c r="AOZ744"/>
      <c r="APA744"/>
      <c r="APB744"/>
      <c r="APC744"/>
      <c r="APD744"/>
      <c r="APE744"/>
      <c r="APF744"/>
      <c r="APG744"/>
      <c r="APH744"/>
      <c r="API744"/>
      <c r="APJ744"/>
      <c r="APK744"/>
      <c r="APL744"/>
      <c r="APM744"/>
      <c r="APN744"/>
      <c r="APO744"/>
      <c r="APP744"/>
      <c r="APQ744"/>
      <c r="APR744"/>
      <c r="APS744"/>
      <c r="APT744"/>
      <c r="APU744"/>
      <c r="APV744"/>
      <c r="APW744"/>
      <c r="APX744"/>
      <c r="APY744"/>
      <c r="APZ744"/>
      <c r="AQA744"/>
      <c r="AQB744"/>
      <c r="AQC744"/>
      <c r="AQD744"/>
      <c r="AQE744"/>
      <c r="AQF744"/>
      <c r="AQG744"/>
      <c r="AQH744"/>
      <c r="AQI744"/>
      <c r="AQJ744"/>
      <c r="AQK744"/>
      <c r="AQL744"/>
      <c r="AQM744"/>
      <c r="AQN744"/>
      <c r="AQO744"/>
      <c r="AQP744"/>
      <c r="AQQ744"/>
      <c r="AQR744"/>
      <c r="AQS744"/>
      <c r="AQT744"/>
      <c r="AQU744"/>
      <c r="AQV744"/>
      <c r="AQW744"/>
      <c r="AQX744"/>
      <c r="AQY744"/>
      <c r="AQZ744"/>
      <c r="ARA744"/>
      <c r="ARB744"/>
      <c r="ARC744"/>
      <c r="ARD744"/>
      <c r="ARE744"/>
      <c r="ARF744"/>
      <c r="ARG744"/>
      <c r="ARH744"/>
      <c r="ARI744"/>
      <c r="ARJ744"/>
      <c r="ARK744"/>
      <c r="ARL744"/>
      <c r="ARM744"/>
      <c r="ARN744"/>
      <c r="ARO744"/>
      <c r="ARP744"/>
      <c r="ARQ744"/>
      <c r="ARR744"/>
      <c r="ARS744"/>
      <c r="ART744"/>
      <c r="ARU744"/>
      <c r="ARV744"/>
      <c r="ARW744"/>
      <c r="ARX744"/>
      <c r="ARY744"/>
      <c r="ARZ744"/>
      <c r="ASA744"/>
      <c r="ASB744"/>
      <c r="ASC744"/>
      <c r="ASD744"/>
      <c r="ASE744"/>
      <c r="ASF744"/>
      <c r="ASG744"/>
      <c r="ASH744"/>
      <c r="ASI744"/>
      <c r="ASJ744"/>
      <c r="ASK744"/>
      <c r="ASL744"/>
      <c r="ASM744"/>
      <c r="ASN744"/>
      <c r="ASO744"/>
      <c r="ASP744"/>
      <c r="ASQ744"/>
      <c r="ASR744"/>
      <c r="ASS744"/>
      <c r="AST744"/>
      <c r="ASU744"/>
      <c r="ASV744"/>
      <c r="ASW744"/>
      <c r="ASX744"/>
      <c r="ASY744"/>
      <c r="ASZ744"/>
      <c r="ATA744"/>
      <c r="ATB744"/>
      <c r="ATC744"/>
      <c r="ATD744"/>
      <c r="ATE744"/>
      <c r="ATF744"/>
      <c r="ATG744"/>
      <c r="ATH744"/>
      <c r="ATI744"/>
      <c r="ATJ744"/>
      <c r="ATK744"/>
      <c r="ATL744"/>
      <c r="ATM744"/>
      <c r="ATN744"/>
      <c r="ATO744"/>
      <c r="ATP744"/>
      <c r="ATQ744"/>
      <c r="ATR744"/>
      <c r="ATS744"/>
      <c r="ATT744"/>
      <c r="ATU744"/>
      <c r="ATV744"/>
      <c r="ATW744"/>
      <c r="ATX744"/>
      <c r="ATY744"/>
      <c r="ATZ744"/>
      <c r="AUA744"/>
      <c r="AUB744"/>
      <c r="AUC744"/>
      <c r="AUD744"/>
      <c r="AUE744"/>
      <c r="AUF744"/>
      <c r="AUG744"/>
      <c r="AUH744"/>
      <c r="AUI744"/>
      <c r="AUJ744"/>
      <c r="AUK744"/>
      <c r="AUL744"/>
      <c r="AUM744"/>
      <c r="AUN744"/>
      <c r="AUO744"/>
      <c r="AUP744"/>
      <c r="AUQ744"/>
      <c r="AUR744"/>
      <c r="AUS744"/>
      <c r="AUT744"/>
      <c r="AUU744"/>
      <c r="AUV744"/>
      <c r="AUW744"/>
      <c r="AUX744"/>
      <c r="AUY744"/>
      <c r="AUZ744"/>
      <c r="AVA744"/>
      <c r="AVB744"/>
      <c r="AVC744"/>
      <c r="AVD744"/>
      <c r="AVE744"/>
      <c r="AVF744"/>
      <c r="AVG744"/>
      <c r="AVH744"/>
      <c r="AVI744"/>
      <c r="AVJ744"/>
      <c r="AVK744"/>
      <c r="AVL744"/>
      <c r="AVM744"/>
      <c r="AVN744"/>
      <c r="AVO744"/>
      <c r="AVP744"/>
      <c r="AVQ744"/>
      <c r="AVR744"/>
      <c r="AVS744"/>
      <c r="AVT744"/>
      <c r="AVU744"/>
      <c r="AVV744"/>
      <c r="AVW744"/>
      <c r="AVX744"/>
      <c r="AVY744"/>
      <c r="AVZ744"/>
      <c r="AWA744"/>
      <c r="AWB744"/>
      <c r="AWC744"/>
      <c r="AWD744"/>
      <c r="AWE744"/>
      <c r="AWF744"/>
      <c r="AWG744"/>
      <c r="AWH744"/>
      <c r="AWI744"/>
      <c r="AWJ744"/>
      <c r="AWK744"/>
      <c r="AWL744"/>
      <c r="AWM744"/>
      <c r="AWN744"/>
      <c r="AWO744"/>
      <c r="AWP744"/>
      <c r="AWQ744"/>
      <c r="AWR744"/>
      <c r="AWS744"/>
      <c r="AWT744"/>
      <c r="AWU744"/>
      <c r="AWV744"/>
      <c r="AWW744"/>
      <c r="AWX744"/>
      <c r="AWY744"/>
      <c r="AWZ744"/>
      <c r="AXA744"/>
      <c r="AXB744"/>
      <c r="AXC744"/>
      <c r="AXD744"/>
      <c r="AXE744"/>
      <c r="AXF744"/>
      <c r="AXG744"/>
      <c r="AXH744"/>
      <c r="AXI744"/>
      <c r="AXJ744"/>
      <c r="AXK744"/>
      <c r="AXL744"/>
      <c r="AXM744"/>
      <c r="AXN744"/>
      <c r="AXO744"/>
      <c r="AXP744"/>
      <c r="AXQ744"/>
      <c r="AXR744"/>
      <c r="AXS744"/>
      <c r="AXT744"/>
      <c r="AXU744"/>
      <c r="AXV744"/>
      <c r="AXW744"/>
      <c r="AXX744"/>
      <c r="AXY744"/>
      <c r="AXZ744"/>
      <c r="AYA744"/>
      <c r="AYB744"/>
      <c r="AYC744"/>
      <c r="AYD744"/>
      <c r="AYE744"/>
      <c r="AYF744"/>
      <c r="AYG744"/>
      <c r="AYH744"/>
      <c r="AYI744"/>
      <c r="AYJ744"/>
      <c r="AYK744"/>
      <c r="AYL744"/>
      <c r="AYM744"/>
      <c r="AYN744"/>
      <c r="AYO744"/>
      <c r="AYP744"/>
      <c r="AYQ744"/>
      <c r="AYR744"/>
      <c r="AYS744"/>
      <c r="AYT744"/>
      <c r="AYU744"/>
      <c r="AYV744"/>
      <c r="AYW744"/>
      <c r="AYX744"/>
      <c r="AYY744"/>
      <c r="AYZ744"/>
      <c r="AZA744"/>
      <c r="AZB744"/>
      <c r="AZC744"/>
      <c r="AZD744"/>
      <c r="AZE744"/>
      <c r="AZF744"/>
      <c r="AZG744"/>
      <c r="AZH744"/>
      <c r="AZI744"/>
      <c r="AZJ744"/>
      <c r="AZK744"/>
      <c r="AZL744"/>
      <c r="AZM744"/>
      <c r="AZN744"/>
      <c r="AZO744"/>
      <c r="AZP744"/>
      <c r="AZQ744"/>
      <c r="AZR744"/>
      <c r="AZS744"/>
      <c r="AZT744"/>
      <c r="AZU744"/>
      <c r="AZV744"/>
      <c r="AZW744"/>
      <c r="AZX744"/>
      <c r="AZY744"/>
      <c r="AZZ744"/>
      <c r="BAA744"/>
      <c r="BAB744"/>
      <c r="BAC744"/>
      <c r="BAD744"/>
      <c r="BAE744"/>
      <c r="BAF744"/>
      <c r="BAG744"/>
      <c r="BAH744"/>
      <c r="BAI744"/>
      <c r="BAJ744"/>
      <c r="BAK744"/>
      <c r="BAL744"/>
      <c r="BAM744"/>
      <c r="BAN744"/>
      <c r="BAO744"/>
      <c r="BAP744"/>
      <c r="BAQ744"/>
      <c r="BAR744"/>
      <c r="BAS744"/>
      <c r="BAT744"/>
      <c r="BAU744"/>
      <c r="BAV744"/>
      <c r="BAW744"/>
      <c r="BAX744"/>
      <c r="BAY744"/>
      <c r="BAZ744"/>
      <c r="BBA744"/>
      <c r="BBB744"/>
      <c r="BBC744"/>
      <c r="BBD744"/>
      <c r="BBE744"/>
      <c r="BBF744"/>
      <c r="BBG744"/>
      <c r="BBH744"/>
      <c r="BBI744"/>
      <c r="BBJ744"/>
      <c r="BBK744"/>
      <c r="BBL744"/>
      <c r="BBM744"/>
      <c r="BBN744"/>
      <c r="BBO744"/>
      <c r="BBP744"/>
      <c r="BBQ744"/>
      <c r="BBR744"/>
      <c r="BBS744"/>
      <c r="BBT744"/>
      <c r="BBU744"/>
      <c r="BBV744"/>
      <c r="BBW744"/>
      <c r="BBX744"/>
      <c r="BBY744"/>
      <c r="BBZ744"/>
      <c r="BCA744"/>
      <c r="BCB744"/>
      <c r="BCC744"/>
      <c r="BCD744"/>
      <c r="BCE744"/>
      <c r="BCF744"/>
      <c r="BCG744"/>
      <c r="BCH744"/>
      <c r="BCI744"/>
      <c r="BCJ744"/>
      <c r="BCK744"/>
      <c r="BCL744"/>
      <c r="BCM744"/>
      <c r="BCN744"/>
      <c r="BCO744"/>
      <c r="BCP744"/>
      <c r="BCQ744"/>
      <c r="BCR744"/>
      <c r="BCS744"/>
      <c r="BCT744"/>
      <c r="BCU744"/>
      <c r="BCV744"/>
      <c r="BCW744"/>
      <c r="BCX744"/>
      <c r="BCY744"/>
      <c r="BCZ744"/>
      <c r="BDA744"/>
      <c r="BDB744"/>
      <c r="BDC744"/>
      <c r="BDD744"/>
      <c r="BDE744"/>
      <c r="BDF744"/>
      <c r="BDG744"/>
      <c r="BDH744"/>
      <c r="BDI744"/>
      <c r="BDJ744"/>
      <c r="BDK744"/>
      <c r="BDL744"/>
      <c r="BDM744"/>
      <c r="BDN744"/>
      <c r="BDO744"/>
      <c r="BDP744"/>
      <c r="BDQ744"/>
      <c r="BDR744"/>
      <c r="BDS744"/>
      <c r="BDT744"/>
      <c r="BDU744"/>
      <c r="BDV744"/>
      <c r="BDW744"/>
      <c r="BDX744"/>
      <c r="BDY744"/>
      <c r="BDZ744"/>
      <c r="BEA744"/>
      <c r="BEB744"/>
      <c r="BEC744"/>
      <c r="BED744"/>
      <c r="BEE744"/>
      <c r="BEF744"/>
      <c r="BEG744"/>
      <c r="BEH744"/>
      <c r="BEI744"/>
      <c r="BEJ744"/>
      <c r="BEK744"/>
      <c r="BEL744"/>
      <c r="BEM744"/>
      <c r="BEN744"/>
      <c r="BEO744"/>
      <c r="BEP744"/>
      <c r="BEQ744"/>
      <c r="BER744"/>
      <c r="BES744"/>
      <c r="BET744"/>
      <c r="BEU744"/>
      <c r="BEV744"/>
      <c r="BEW744"/>
      <c r="BEX744"/>
      <c r="BEY744"/>
      <c r="BEZ744"/>
      <c r="BFA744"/>
      <c r="BFB744"/>
      <c r="BFC744"/>
      <c r="BFD744"/>
      <c r="BFE744"/>
      <c r="BFF744"/>
      <c r="BFG744"/>
      <c r="BFH744"/>
      <c r="BFI744"/>
      <c r="BFJ744"/>
      <c r="BFK744"/>
      <c r="BFL744"/>
      <c r="BFM744"/>
      <c r="BFN744"/>
      <c r="BFO744"/>
      <c r="BFP744"/>
      <c r="BFQ744"/>
      <c r="BFR744"/>
      <c r="BFS744"/>
      <c r="BFT744"/>
      <c r="BFU744"/>
      <c r="BFV744"/>
      <c r="BFW744"/>
      <c r="BFX744"/>
      <c r="BFY744"/>
      <c r="BFZ744"/>
      <c r="BGA744"/>
      <c r="BGB744"/>
      <c r="BGC744"/>
      <c r="BGD744"/>
      <c r="BGE744"/>
      <c r="BGF744"/>
      <c r="BGG744"/>
      <c r="BGH744"/>
      <c r="BGI744"/>
      <c r="BGJ744"/>
      <c r="BGK744"/>
      <c r="BGL744"/>
      <c r="BGM744"/>
      <c r="BGN744"/>
      <c r="BGO744"/>
      <c r="BGP744"/>
      <c r="BGQ744"/>
      <c r="BGR744"/>
      <c r="BGS744"/>
      <c r="BGT744"/>
      <c r="BGU744"/>
      <c r="BGV744"/>
      <c r="BGW744"/>
      <c r="BGX744"/>
      <c r="BGY744"/>
      <c r="BGZ744"/>
      <c r="BHA744"/>
      <c r="BHB744"/>
      <c r="BHC744"/>
      <c r="BHD744"/>
      <c r="BHE744"/>
      <c r="BHF744"/>
      <c r="BHG744"/>
      <c r="BHH744"/>
      <c r="BHI744"/>
      <c r="BHJ744"/>
      <c r="BHK744"/>
      <c r="BHL744"/>
      <c r="BHM744"/>
      <c r="BHN744"/>
      <c r="BHO744"/>
      <c r="BHP744"/>
      <c r="BHQ744"/>
      <c r="BHR744"/>
      <c r="BHS744"/>
      <c r="BHT744"/>
      <c r="BHU744"/>
      <c r="BHV744"/>
      <c r="BHW744"/>
      <c r="BHX744"/>
      <c r="BHY744"/>
      <c r="BHZ744"/>
      <c r="BIA744"/>
      <c r="BIB744"/>
      <c r="BIC744"/>
      <c r="BID744"/>
      <c r="BIE744"/>
      <c r="BIF744"/>
      <c r="BIG744"/>
      <c r="BIH744"/>
      <c r="BII744"/>
      <c r="BIJ744"/>
      <c r="BIK744"/>
      <c r="BIL744"/>
      <c r="BIM744"/>
      <c r="BIN744"/>
      <c r="BIO744"/>
      <c r="BIP744"/>
      <c r="BIQ744"/>
      <c r="BIR744"/>
      <c r="BIS744"/>
      <c r="BIT744"/>
      <c r="BIU744"/>
      <c r="BIV744"/>
      <c r="BIW744"/>
      <c r="BIX744"/>
      <c r="BIY744"/>
      <c r="BIZ744"/>
      <c r="BJA744"/>
      <c r="BJB744"/>
      <c r="BJC744"/>
      <c r="BJD744"/>
      <c r="BJE744"/>
      <c r="BJF744"/>
      <c r="BJG744"/>
      <c r="BJH744"/>
      <c r="BJI744"/>
      <c r="BJJ744"/>
      <c r="BJK744"/>
      <c r="BJL744"/>
      <c r="BJM744"/>
      <c r="BJN744"/>
      <c r="BJO744"/>
      <c r="BJP744"/>
      <c r="BJQ744"/>
      <c r="BJR744"/>
      <c r="BJS744"/>
      <c r="BJT744"/>
      <c r="BJU744"/>
      <c r="BJV744"/>
      <c r="BJW744"/>
      <c r="BJX744"/>
      <c r="BJY744"/>
      <c r="BJZ744"/>
      <c r="BKA744"/>
      <c r="BKB744"/>
      <c r="BKC744"/>
      <c r="BKD744"/>
      <c r="BKE744"/>
      <c r="BKF744"/>
      <c r="BKG744"/>
      <c r="BKH744"/>
      <c r="BKI744"/>
      <c r="BKJ744"/>
      <c r="BKK744"/>
      <c r="BKL744"/>
      <c r="BKM744"/>
      <c r="BKN744"/>
      <c r="BKO744"/>
      <c r="BKP744"/>
      <c r="BKQ744"/>
      <c r="BKR744"/>
      <c r="BKS744"/>
      <c r="BKT744"/>
      <c r="BKU744"/>
      <c r="BKV744"/>
      <c r="BKW744"/>
      <c r="BKX744"/>
      <c r="BKY744"/>
      <c r="BKZ744"/>
      <c r="BLA744"/>
      <c r="BLB744"/>
      <c r="BLC744"/>
      <c r="BLD744"/>
      <c r="BLE744"/>
      <c r="BLF744"/>
      <c r="BLG744"/>
      <c r="BLH744"/>
      <c r="BLI744"/>
      <c r="BLJ744"/>
      <c r="BLK744"/>
      <c r="BLL744"/>
      <c r="BLM744"/>
      <c r="BLN744"/>
      <c r="BLO744"/>
      <c r="BLP744"/>
      <c r="BLQ744"/>
      <c r="BLR744"/>
      <c r="BLS744"/>
      <c r="BLT744"/>
      <c r="BLU744"/>
      <c r="BLV744"/>
      <c r="BLW744"/>
      <c r="BLX744"/>
      <c r="BLY744"/>
      <c r="BLZ744"/>
      <c r="BMA744"/>
      <c r="BMB744"/>
      <c r="BMC744"/>
      <c r="BMD744"/>
      <c r="BME744"/>
      <c r="BMF744"/>
      <c r="BMG744"/>
      <c r="BMH744"/>
      <c r="BMI744"/>
      <c r="BMJ744"/>
      <c r="BMK744"/>
      <c r="BML744"/>
      <c r="BMM744"/>
      <c r="BMN744"/>
      <c r="BMO744"/>
      <c r="BMP744"/>
      <c r="BMQ744"/>
      <c r="BMR744"/>
      <c r="BMS744"/>
      <c r="BMT744"/>
      <c r="BMU744"/>
      <c r="BMV744"/>
      <c r="BMW744"/>
      <c r="BMX744"/>
      <c r="BMY744"/>
      <c r="BMZ744"/>
      <c r="BNA744"/>
      <c r="BNB744"/>
      <c r="BNC744"/>
      <c r="BND744"/>
      <c r="BNE744"/>
      <c r="BNF744"/>
      <c r="BNG744"/>
      <c r="BNH744"/>
      <c r="BNI744"/>
      <c r="BNJ744"/>
      <c r="BNK744"/>
      <c r="BNL744"/>
      <c r="BNM744"/>
      <c r="BNN744"/>
      <c r="BNO744"/>
      <c r="BNP744"/>
      <c r="BNQ744"/>
      <c r="BNR744"/>
      <c r="BNS744"/>
      <c r="BNT744"/>
      <c r="BNU744"/>
      <c r="BNV744"/>
      <c r="BNW744"/>
      <c r="BNX744"/>
      <c r="BNY744"/>
      <c r="BNZ744"/>
      <c r="BOA744"/>
      <c r="BOB744"/>
      <c r="BOC744"/>
      <c r="BOD744"/>
      <c r="BOE744"/>
      <c r="BOF744"/>
      <c r="BOG744"/>
      <c r="BOH744"/>
      <c r="BOI744"/>
      <c r="BOJ744"/>
      <c r="BOK744"/>
      <c r="BOL744"/>
      <c r="BOM744"/>
      <c r="BON744"/>
      <c r="BOO744"/>
      <c r="BOP744"/>
      <c r="BOQ744"/>
      <c r="BOR744"/>
      <c r="BOS744"/>
      <c r="BOT744"/>
      <c r="BOU744"/>
      <c r="BOV744"/>
      <c r="BOW744"/>
      <c r="BOX744"/>
      <c r="BOY744"/>
      <c r="BOZ744"/>
      <c r="BPA744"/>
      <c r="BPB744"/>
      <c r="BPC744"/>
      <c r="BPD744"/>
      <c r="BPE744"/>
      <c r="BPF744"/>
      <c r="BPG744"/>
      <c r="BPH744"/>
      <c r="BPI744"/>
      <c r="BPJ744"/>
      <c r="BPK744"/>
      <c r="BPL744"/>
      <c r="BPM744"/>
      <c r="BPN744"/>
      <c r="BPO744"/>
      <c r="BPP744"/>
      <c r="BPQ744"/>
      <c r="BPR744"/>
      <c r="BPS744"/>
      <c r="BPT744"/>
      <c r="BPU744"/>
      <c r="BPV744"/>
      <c r="BPW744"/>
      <c r="BPX744"/>
      <c r="BPY744"/>
      <c r="BPZ744"/>
      <c r="BQA744"/>
      <c r="BQB744"/>
      <c r="BQC744"/>
      <c r="BQD744"/>
      <c r="BQE744"/>
      <c r="BQF744"/>
      <c r="BQG744"/>
      <c r="BQH744"/>
      <c r="BQI744"/>
      <c r="BQJ744"/>
      <c r="BQK744"/>
      <c r="BQL744"/>
      <c r="BQM744"/>
      <c r="BQN744"/>
      <c r="BQO744"/>
      <c r="BQP744"/>
      <c r="BQQ744"/>
      <c r="BQR744"/>
      <c r="BQS744"/>
      <c r="BQT744"/>
      <c r="BQU744"/>
      <c r="BQV744"/>
      <c r="BQW744"/>
      <c r="BQX744"/>
      <c r="BQY744"/>
      <c r="BQZ744"/>
      <c r="BRA744"/>
      <c r="BRB744"/>
      <c r="BRC744"/>
      <c r="BRD744"/>
      <c r="BRE744"/>
      <c r="BRF744"/>
      <c r="BRG744"/>
      <c r="BRH744"/>
      <c r="BRI744"/>
      <c r="BRJ744"/>
      <c r="BRK744"/>
      <c r="BRL744"/>
      <c r="BRM744"/>
      <c r="BRN744"/>
      <c r="BRO744"/>
      <c r="BRP744"/>
      <c r="BRQ744"/>
      <c r="BRR744"/>
      <c r="BRS744"/>
      <c r="BRT744"/>
      <c r="BRU744"/>
      <c r="BRV744"/>
      <c r="BRW744"/>
      <c r="BRX744"/>
      <c r="BRY744"/>
      <c r="BRZ744"/>
      <c r="BSA744"/>
      <c r="BSB744"/>
      <c r="BSC744"/>
      <c r="BSD744"/>
      <c r="BSE744"/>
      <c r="BSF744"/>
      <c r="BSG744"/>
      <c r="BSH744"/>
      <c r="BSI744"/>
      <c r="BSJ744"/>
      <c r="BSK744"/>
      <c r="BSL744"/>
      <c r="BSM744"/>
      <c r="BSN744"/>
      <c r="BSO744"/>
      <c r="BSP744"/>
      <c r="BSQ744"/>
      <c r="BSR744"/>
      <c r="BSS744"/>
      <c r="BST744"/>
      <c r="BSU744"/>
      <c r="BSV744"/>
      <c r="BSW744"/>
      <c r="BSX744"/>
      <c r="BSY744"/>
      <c r="BSZ744"/>
      <c r="BTA744"/>
      <c r="BTB744"/>
      <c r="BTC744"/>
      <c r="BTD744"/>
      <c r="BTE744"/>
      <c r="BTF744"/>
      <c r="BTG744"/>
      <c r="BTH744"/>
      <c r="BTI744"/>
      <c r="BTJ744"/>
      <c r="BTK744"/>
      <c r="BTL744"/>
      <c r="BTM744"/>
      <c r="BTN744"/>
      <c r="BTO744"/>
      <c r="BTP744"/>
      <c r="BTQ744"/>
      <c r="BTR744"/>
      <c r="BTS744"/>
      <c r="BTT744"/>
      <c r="BTU744"/>
      <c r="BTV744"/>
      <c r="BTW744"/>
      <c r="BTX744"/>
      <c r="BTY744"/>
      <c r="BTZ744"/>
      <c r="BUA744"/>
      <c r="BUB744"/>
      <c r="BUC744"/>
      <c r="BUD744"/>
      <c r="BUE744"/>
      <c r="BUF744"/>
      <c r="BUG744"/>
      <c r="BUH744"/>
      <c r="BUI744"/>
      <c r="BUJ744"/>
      <c r="BUK744"/>
      <c r="BUL744"/>
      <c r="BUM744"/>
      <c r="BUN744"/>
      <c r="BUO744"/>
      <c r="BUP744"/>
      <c r="BUQ744"/>
      <c r="BUR744"/>
      <c r="BUS744"/>
      <c r="BUT744"/>
      <c r="BUU744"/>
      <c r="BUV744"/>
      <c r="BUW744"/>
      <c r="BUX744"/>
      <c r="BUY744"/>
      <c r="BUZ744"/>
      <c r="BVA744"/>
      <c r="BVB744"/>
      <c r="BVC744"/>
      <c r="BVD744"/>
      <c r="BVE744"/>
      <c r="BVF744"/>
      <c r="BVG744"/>
      <c r="BVH744"/>
      <c r="BVI744"/>
      <c r="BVJ744"/>
      <c r="BVK744"/>
      <c r="BVL744"/>
      <c r="BVM744"/>
      <c r="BVN744"/>
      <c r="BVO744"/>
      <c r="BVP744"/>
      <c r="BVQ744"/>
      <c r="BVR744"/>
      <c r="BVS744"/>
      <c r="BVT744"/>
      <c r="BVU744"/>
      <c r="BVV744"/>
      <c r="BVW744"/>
      <c r="BVX744"/>
      <c r="BVY744"/>
      <c r="BVZ744"/>
      <c r="BWA744"/>
      <c r="BWB744"/>
      <c r="BWC744"/>
      <c r="BWD744"/>
      <c r="BWE744"/>
      <c r="BWF744"/>
      <c r="BWG744"/>
      <c r="BWH744"/>
      <c r="BWI744"/>
      <c r="BWJ744"/>
      <c r="BWK744"/>
      <c r="BWL744"/>
      <c r="BWM744"/>
      <c r="BWN744"/>
      <c r="BWO744"/>
      <c r="BWP744"/>
      <c r="BWQ744"/>
      <c r="BWR744"/>
      <c r="BWS744"/>
      <c r="BWT744"/>
      <c r="BWU744"/>
      <c r="BWV744"/>
      <c r="BWW744"/>
      <c r="BWX744"/>
      <c r="BWY744"/>
      <c r="BWZ744"/>
      <c r="BXA744"/>
      <c r="BXB744"/>
      <c r="BXC744"/>
      <c r="BXD744"/>
      <c r="BXE744"/>
      <c r="BXF744"/>
      <c r="BXG744"/>
      <c r="BXH744"/>
      <c r="BXI744"/>
      <c r="BXJ744"/>
      <c r="BXK744"/>
      <c r="BXL744"/>
      <c r="BXM744"/>
      <c r="BXN744"/>
      <c r="BXO744"/>
      <c r="BXP744"/>
      <c r="BXQ744"/>
      <c r="BXR744"/>
      <c r="BXS744"/>
      <c r="BXT744"/>
      <c r="BXU744"/>
      <c r="BXV744"/>
      <c r="BXW744"/>
      <c r="BXX744"/>
      <c r="BXY744"/>
      <c r="BXZ744"/>
      <c r="BYA744"/>
      <c r="BYB744"/>
      <c r="BYC744"/>
      <c r="BYD744"/>
      <c r="BYE744"/>
      <c r="BYF744"/>
      <c r="BYG744"/>
      <c r="BYH744"/>
      <c r="BYI744"/>
      <c r="BYJ744"/>
      <c r="BYK744"/>
      <c r="BYL744"/>
      <c r="BYM744"/>
      <c r="BYN744"/>
      <c r="BYO744"/>
      <c r="BYP744"/>
      <c r="BYQ744"/>
      <c r="BYR744"/>
      <c r="BYS744"/>
      <c r="BYT744"/>
      <c r="BYU744"/>
      <c r="BYV744"/>
      <c r="BYW744"/>
      <c r="BYX744"/>
      <c r="BYY744"/>
      <c r="BYZ744"/>
      <c r="BZA744"/>
      <c r="BZB744"/>
      <c r="BZC744"/>
      <c r="BZD744"/>
      <c r="BZE744"/>
      <c r="BZF744"/>
      <c r="BZG744"/>
      <c r="BZH744"/>
      <c r="BZI744"/>
      <c r="BZJ744"/>
      <c r="BZK744"/>
      <c r="BZL744"/>
      <c r="BZM744"/>
      <c r="BZN744"/>
      <c r="BZO744"/>
      <c r="BZP744"/>
      <c r="BZQ744"/>
      <c r="BZR744"/>
      <c r="BZS744"/>
      <c r="BZT744"/>
      <c r="BZU744"/>
      <c r="BZV744"/>
      <c r="BZW744"/>
      <c r="BZX744"/>
      <c r="BZY744"/>
      <c r="BZZ744"/>
      <c r="CAA744"/>
      <c r="CAB744"/>
      <c r="CAC744"/>
      <c r="CAD744"/>
      <c r="CAE744"/>
      <c r="CAF744"/>
      <c r="CAG744"/>
      <c r="CAH744"/>
      <c r="CAI744"/>
      <c r="CAJ744"/>
      <c r="CAK744"/>
      <c r="CAL744"/>
      <c r="CAM744"/>
      <c r="CAN744"/>
      <c r="CAO744"/>
      <c r="CAP744"/>
      <c r="CAQ744"/>
      <c r="CAR744"/>
      <c r="CAS744"/>
      <c r="CAT744"/>
      <c r="CAU744"/>
      <c r="CAV744"/>
      <c r="CAW744"/>
      <c r="CAX744"/>
      <c r="CAY744"/>
      <c r="CAZ744"/>
      <c r="CBA744"/>
      <c r="CBB744"/>
      <c r="CBC744"/>
      <c r="CBD744"/>
      <c r="CBE744"/>
      <c r="CBF744"/>
      <c r="CBG744"/>
      <c r="CBH744"/>
      <c r="CBI744"/>
      <c r="CBJ744"/>
      <c r="CBK744"/>
      <c r="CBL744"/>
      <c r="CBM744"/>
      <c r="CBN744"/>
      <c r="CBO744"/>
      <c r="CBP744"/>
      <c r="CBQ744"/>
      <c r="CBR744"/>
      <c r="CBS744"/>
      <c r="CBT744"/>
      <c r="CBU744"/>
      <c r="CBV744"/>
      <c r="CBW744"/>
      <c r="CBX744"/>
      <c r="CBY744"/>
      <c r="CBZ744"/>
      <c r="CCA744"/>
      <c r="CCB744"/>
      <c r="CCC744"/>
      <c r="CCD744"/>
      <c r="CCE744"/>
      <c r="CCF744"/>
      <c r="CCG744"/>
      <c r="CCH744"/>
      <c r="CCI744"/>
      <c r="CCJ744"/>
      <c r="CCK744"/>
      <c r="CCL744"/>
      <c r="CCM744"/>
      <c r="CCN744"/>
      <c r="CCO744"/>
      <c r="CCP744"/>
      <c r="CCQ744"/>
      <c r="CCR744"/>
      <c r="CCS744"/>
      <c r="CCT744"/>
      <c r="CCU744"/>
      <c r="CCV744"/>
      <c r="CCW744"/>
      <c r="CCX744"/>
      <c r="CCY744"/>
      <c r="CCZ744"/>
      <c r="CDA744"/>
      <c r="CDB744"/>
      <c r="CDC744"/>
      <c r="CDD744"/>
      <c r="CDE744"/>
      <c r="CDF744"/>
      <c r="CDG744"/>
      <c r="CDH744"/>
      <c r="CDI744"/>
      <c r="CDJ744"/>
      <c r="CDK744"/>
      <c r="CDL744"/>
      <c r="CDM744"/>
      <c r="CDN744"/>
      <c r="CDO744"/>
      <c r="CDP744"/>
      <c r="CDQ744"/>
      <c r="CDR744"/>
      <c r="CDS744"/>
      <c r="CDT744"/>
      <c r="CDU744"/>
      <c r="CDV744"/>
      <c r="CDW744"/>
      <c r="CDX744"/>
      <c r="CDY744"/>
      <c r="CDZ744"/>
      <c r="CEA744"/>
      <c r="CEB744"/>
      <c r="CEC744"/>
      <c r="CED744"/>
      <c r="CEE744"/>
      <c r="CEF744"/>
      <c r="CEG744"/>
      <c r="CEH744"/>
      <c r="CEI744"/>
      <c r="CEJ744"/>
      <c r="CEK744"/>
      <c r="CEL744"/>
      <c r="CEM744"/>
      <c r="CEN744"/>
      <c r="CEO744"/>
      <c r="CEP744"/>
      <c r="CEQ744"/>
      <c r="CER744"/>
      <c r="CES744"/>
      <c r="CET744"/>
      <c r="CEU744"/>
      <c r="CEV744"/>
      <c r="CEW744"/>
      <c r="CEX744"/>
      <c r="CEY744"/>
      <c r="CEZ744"/>
      <c r="CFA744"/>
      <c r="CFB744"/>
      <c r="CFC744"/>
      <c r="CFD744"/>
      <c r="CFE744"/>
      <c r="CFF744"/>
      <c r="CFG744"/>
      <c r="CFH744"/>
      <c r="CFI744"/>
      <c r="CFJ744"/>
      <c r="CFK744"/>
      <c r="CFL744"/>
      <c r="CFM744"/>
      <c r="CFN744"/>
      <c r="CFO744"/>
      <c r="CFP744"/>
      <c r="CFQ744"/>
      <c r="CFR744"/>
      <c r="CFS744"/>
      <c r="CFT744"/>
      <c r="CFU744"/>
      <c r="CFV744"/>
      <c r="CFW744"/>
      <c r="CFX744"/>
      <c r="CFY744"/>
      <c r="CFZ744"/>
      <c r="CGA744"/>
      <c r="CGB744"/>
      <c r="CGC744"/>
      <c r="CGD744"/>
      <c r="CGE744"/>
      <c r="CGF744"/>
      <c r="CGG744"/>
      <c r="CGH744"/>
      <c r="CGI744"/>
      <c r="CGJ744"/>
      <c r="CGK744"/>
      <c r="CGL744"/>
      <c r="CGM744"/>
      <c r="CGN744"/>
      <c r="CGO744"/>
      <c r="CGP744"/>
      <c r="CGQ744"/>
      <c r="CGR744"/>
      <c r="CGS744"/>
      <c r="CGT744"/>
      <c r="CGU744"/>
      <c r="CGV744"/>
      <c r="CGW744"/>
      <c r="CGX744"/>
      <c r="CGY744"/>
      <c r="CGZ744"/>
      <c r="CHA744"/>
      <c r="CHB744"/>
      <c r="CHC744"/>
      <c r="CHD744"/>
      <c r="CHE744"/>
      <c r="CHF744"/>
      <c r="CHG744"/>
      <c r="CHH744"/>
      <c r="CHI744"/>
      <c r="CHJ744"/>
      <c r="CHK744"/>
      <c r="CHL744"/>
      <c r="CHM744"/>
      <c r="CHN744"/>
      <c r="CHO744"/>
      <c r="CHP744"/>
      <c r="CHQ744"/>
      <c r="CHR744"/>
      <c r="CHS744"/>
      <c r="CHT744"/>
      <c r="CHU744"/>
      <c r="CHV744"/>
      <c r="CHW744"/>
      <c r="CHX744"/>
      <c r="CHY744"/>
      <c r="CHZ744"/>
      <c r="CIA744"/>
      <c r="CIB744"/>
      <c r="CIC744"/>
      <c r="CID744"/>
      <c r="CIE744"/>
      <c r="CIF744"/>
      <c r="CIG744"/>
      <c r="CIH744"/>
      <c r="CII744"/>
      <c r="CIJ744"/>
      <c r="CIK744"/>
      <c r="CIL744"/>
      <c r="CIM744"/>
      <c r="CIN744"/>
      <c r="CIO744"/>
      <c r="CIP744"/>
      <c r="CIQ744"/>
      <c r="CIR744"/>
      <c r="CIS744"/>
      <c r="CIT744"/>
      <c r="CIU744"/>
      <c r="CIV744"/>
      <c r="CIW744"/>
      <c r="CIX744"/>
      <c r="CIY744"/>
      <c r="CIZ744"/>
      <c r="CJA744"/>
      <c r="CJB744"/>
      <c r="CJC744"/>
      <c r="CJD744"/>
      <c r="CJE744"/>
      <c r="CJF744"/>
      <c r="CJG744"/>
      <c r="CJH744"/>
      <c r="CJI744"/>
      <c r="CJJ744"/>
      <c r="CJK744"/>
      <c r="CJL744"/>
      <c r="CJM744"/>
      <c r="CJN744"/>
      <c r="CJO744"/>
      <c r="CJP744"/>
      <c r="CJQ744"/>
      <c r="CJR744"/>
      <c r="CJS744"/>
      <c r="CJT744"/>
      <c r="CJU744"/>
      <c r="CJV744"/>
      <c r="CJW744"/>
      <c r="CJX744"/>
      <c r="CJY744"/>
      <c r="CJZ744"/>
      <c r="CKA744"/>
      <c r="CKB744"/>
      <c r="CKC744"/>
      <c r="CKD744"/>
      <c r="CKE744"/>
      <c r="CKF744"/>
      <c r="CKG744"/>
      <c r="CKH744"/>
      <c r="CKI744"/>
      <c r="CKJ744"/>
      <c r="CKK744"/>
      <c r="CKL744"/>
      <c r="CKM744"/>
      <c r="CKN744"/>
      <c r="CKO744"/>
      <c r="CKP744"/>
      <c r="CKQ744"/>
      <c r="CKR744"/>
      <c r="CKS744"/>
      <c r="CKT744"/>
      <c r="CKU744"/>
      <c r="CKV744"/>
      <c r="CKW744"/>
      <c r="CKX744"/>
      <c r="CKY744"/>
      <c r="CKZ744"/>
      <c r="CLA744"/>
      <c r="CLB744"/>
      <c r="CLC744"/>
      <c r="CLD744"/>
      <c r="CLE744"/>
      <c r="CLF744"/>
      <c r="CLG744"/>
      <c r="CLH744"/>
      <c r="CLI744"/>
      <c r="CLJ744"/>
      <c r="CLK744"/>
      <c r="CLL744"/>
      <c r="CLM744"/>
      <c r="CLN744"/>
      <c r="CLO744"/>
      <c r="CLP744"/>
      <c r="CLQ744"/>
      <c r="CLR744"/>
      <c r="CLS744"/>
      <c r="CLT744"/>
      <c r="CLU744"/>
      <c r="CLV744"/>
      <c r="CLW744"/>
      <c r="CLX744"/>
      <c r="CLY744"/>
      <c r="CLZ744"/>
      <c r="CMA744"/>
      <c r="CMB744"/>
      <c r="CMC744"/>
      <c r="CMD744"/>
      <c r="CME744"/>
      <c r="CMF744"/>
      <c r="CMG744"/>
      <c r="CMH744"/>
      <c r="CMI744"/>
      <c r="CMJ744"/>
      <c r="CMK744"/>
      <c r="CML744"/>
      <c r="CMM744"/>
      <c r="CMN744"/>
      <c r="CMO744"/>
      <c r="CMP744"/>
      <c r="CMQ744"/>
      <c r="CMR744"/>
      <c r="CMS744"/>
      <c r="CMT744"/>
      <c r="CMU744"/>
      <c r="CMV744"/>
      <c r="CMW744"/>
      <c r="CMX744"/>
      <c r="CMY744"/>
      <c r="CMZ744"/>
      <c r="CNA744"/>
      <c r="CNB744"/>
      <c r="CNC744"/>
      <c r="CND744"/>
      <c r="CNE744"/>
      <c r="CNF744"/>
      <c r="CNG744"/>
      <c r="CNH744"/>
      <c r="CNI744"/>
      <c r="CNJ744"/>
      <c r="CNK744"/>
      <c r="CNL744"/>
      <c r="CNM744"/>
      <c r="CNN744"/>
      <c r="CNO744"/>
      <c r="CNP744"/>
      <c r="CNQ744"/>
      <c r="CNR744"/>
      <c r="CNS744"/>
      <c r="CNT744"/>
      <c r="CNU744"/>
      <c r="CNV744"/>
      <c r="CNW744"/>
      <c r="CNX744"/>
      <c r="CNY744"/>
      <c r="CNZ744"/>
      <c r="COA744"/>
      <c r="COB744"/>
      <c r="COC744"/>
      <c r="COD744"/>
      <c r="COE744"/>
      <c r="COF744"/>
      <c r="COG744"/>
      <c r="COH744"/>
      <c r="COI744"/>
      <c r="COJ744"/>
      <c r="COK744"/>
      <c r="COL744"/>
      <c r="COM744"/>
      <c r="CON744"/>
      <c r="COO744"/>
      <c r="COP744"/>
      <c r="COQ744"/>
      <c r="COR744"/>
      <c r="COS744"/>
      <c r="COT744"/>
      <c r="COU744"/>
      <c r="COV744"/>
      <c r="COW744"/>
      <c r="COX744"/>
      <c r="COY744"/>
      <c r="COZ744"/>
      <c r="CPA744"/>
      <c r="CPB744"/>
      <c r="CPC744"/>
      <c r="CPD744"/>
      <c r="CPE744"/>
      <c r="CPF744"/>
      <c r="CPG744"/>
      <c r="CPH744"/>
      <c r="CPI744"/>
      <c r="CPJ744"/>
      <c r="CPK744"/>
      <c r="CPL744"/>
      <c r="CPM744"/>
      <c r="CPN744"/>
      <c r="CPO744"/>
      <c r="CPP744"/>
      <c r="CPQ744"/>
      <c r="CPR744"/>
      <c r="CPS744"/>
      <c r="CPT744"/>
      <c r="CPU744"/>
      <c r="CPV744"/>
      <c r="CPW744"/>
      <c r="CPX744"/>
      <c r="CPY744"/>
      <c r="CPZ744"/>
      <c r="CQA744"/>
      <c r="CQB744"/>
      <c r="CQC744"/>
      <c r="CQD744"/>
      <c r="CQE744"/>
      <c r="CQF744"/>
      <c r="CQG744"/>
      <c r="CQH744"/>
      <c r="CQI744"/>
      <c r="CQJ744"/>
      <c r="CQK744"/>
      <c r="CQL744"/>
      <c r="CQM744"/>
      <c r="CQN744"/>
      <c r="CQO744"/>
      <c r="CQP744"/>
      <c r="CQQ744"/>
      <c r="CQR744"/>
      <c r="CQS744"/>
      <c r="CQT744"/>
      <c r="CQU744"/>
      <c r="CQV744"/>
      <c r="CQW744"/>
      <c r="CQX744"/>
      <c r="CQY744"/>
      <c r="CQZ744"/>
      <c r="CRA744"/>
      <c r="CRB744"/>
      <c r="CRC744"/>
      <c r="CRD744"/>
      <c r="CRE744"/>
      <c r="CRF744"/>
      <c r="CRG744"/>
      <c r="CRH744"/>
      <c r="CRI744"/>
      <c r="CRJ744"/>
      <c r="CRK744"/>
      <c r="CRL744"/>
      <c r="CRM744"/>
      <c r="CRN744"/>
      <c r="CRO744"/>
      <c r="CRP744"/>
      <c r="CRQ744"/>
      <c r="CRR744"/>
      <c r="CRS744"/>
      <c r="CRT744"/>
      <c r="CRU744"/>
      <c r="CRV744"/>
      <c r="CRW744"/>
      <c r="CRX744"/>
      <c r="CRY744"/>
      <c r="CRZ744"/>
      <c r="CSA744"/>
      <c r="CSB744"/>
      <c r="CSC744"/>
      <c r="CSD744"/>
      <c r="CSE744"/>
      <c r="CSF744"/>
      <c r="CSG744"/>
      <c r="CSH744"/>
      <c r="CSI744"/>
      <c r="CSJ744"/>
      <c r="CSK744"/>
      <c r="CSL744"/>
      <c r="CSM744"/>
      <c r="CSN744"/>
      <c r="CSO744"/>
      <c r="CSP744"/>
      <c r="CSQ744"/>
      <c r="CSR744"/>
      <c r="CSS744"/>
      <c r="CST744"/>
      <c r="CSU744"/>
      <c r="CSV744"/>
      <c r="CSW744"/>
      <c r="CSX744"/>
      <c r="CSY744"/>
      <c r="CSZ744"/>
      <c r="CTA744"/>
      <c r="CTB744"/>
      <c r="CTC744"/>
      <c r="CTD744"/>
      <c r="CTE744"/>
      <c r="CTF744"/>
      <c r="CTG744"/>
      <c r="CTH744"/>
      <c r="CTI744"/>
      <c r="CTJ744"/>
      <c r="CTK744"/>
      <c r="CTL744"/>
      <c r="CTM744"/>
      <c r="CTN744"/>
      <c r="CTO744"/>
      <c r="CTP744"/>
      <c r="CTQ744"/>
      <c r="CTR744"/>
      <c r="CTS744"/>
      <c r="CTT744"/>
      <c r="CTU744"/>
      <c r="CTV744"/>
      <c r="CTW744"/>
      <c r="CTX744"/>
      <c r="CTY744"/>
      <c r="CTZ744"/>
      <c r="CUA744"/>
      <c r="CUB744"/>
      <c r="CUC744"/>
      <c r="CUD744"/>
      <c r="CUE744"/>
      <c r="CUF744"/>
      <c r="CUG744"/>
      <c r="CUH744"/>
      <c r="CUI744"/>
      <c r="CUJ744"/>
      <c r="CUK744"/>
      <c r="CUL744"/>
      <c r="CUM744"/>
      <c r="CUN744"/>
      <c r="CUO744"/>
      <c r="CUP744"/>
      <c r="CUQ744"/>
      <c r="CUR744"/>
      <c r="CUS744"/>
      <c r="CUT744"/>
      <c r="CUU744"/>
      <c r="CUV744"/>
      <c r="CUW744"/>
      <c r="CUX744"/>
      <c r="CUY744"/>
      <c r="CUZ744"/>
      <c r="CVA744"/>
      <c r="CVB744"/>
      <c r="CVC744"/>
      <c r="CVD744"/>
      <c r="CVE744"/>
      <c r="CVF744"/>
      <c r="CVG744"/>
      <c r="CVH744"/>
      <c r="CVI744"/>
      <c r="CVJ744"/>
      <c r="CVK744"/>
      <c r="CVL744"/>
      <c r="CVM744"/>
      <c r="CVN744"/>
      <c r="CVO744"/>
      <c r="CVP744"/>
      <c r="CVQ744"/>
      <c r="CVR744"/>
      <c r="CVS744"/>
      <c r="CVT744"/>
      <c r="CVU744"/>
      <c r="CVV744"/>
      <c r="CVW744"/>
      <c r="CVX744"/>
      <c r="CVY744"/>
      <c r="CVZ744"/>
      <c r="CWA744"/>
      <c r="CWB744"/>
      <c r="CWC744"/>
      <c r="CWD744"/>
      <c r="CWE744"/>
      <c r="CWF744"/>
      <c r="CWG744"/>
      <c r="CWH744"/>
      <c r="CWI744"/>
      <c r="CWJ744"/>
      <c r="CWK744"/>
      <c r="CWL744"/>
      <c r="CWM744"/>
      <c r="CWN744"/>
      <c r="CWO744"/>
      <c r="CWP744"/>
      <c r="CWQ744"/>
      <c r="CWR744"/>
      <c r="CWS744"/>
      <c r="CWT744"/>
      <c r="CWU744"/>
      <c r="CWV744"/>
      <c r="CWW744"/>
      <c r="CWX744"/>
      <c r="CWY744"/>
      <c r="CWZ744"/>
      <c r="CXA744"/>
      <c r="CXB744"/>
      <c r="CXC744"/>
      <c r="CXD744"/>
      <c r="CXE744"/>
      <c r="CXF744"/>
      <c r="CXG744"/>
      <c r="CXH744"/>
      <c r="CXI744"/>
      <c r="CXJ744"/>
      <c r="CXK744"/>
      <c r="CXL744"/>
      <c r="CXM744"/>
      <c r="CXN744"/>
      <c r="CXO744"/>
      <c r="CXP744"/>
      <c r="CXQ744"/>
      <c r="CXR744"/>
      <c r="CXS744"/>
      <c r="CXT744"/>
      <c r="CXU744"/>
      <c r="CXV744"/>
      <c r="CXW744"/>
      <c r="CXX744"/>
      <c r="CXY744"/>
      <c r="CXZ744"/>
      <c r="CYA744"/>
      <c r="CYB744"/>
      <c r="CYC744"/>
      <c r="CYD744"/>
      <c r="CYE744"/>
      <c r="CYF744"/>
      <c r="CYG744"/>
      <c r="CYH744"/>
      <c r="CYI744"/>
      <c r="CYJ744"/>
      <c r="CYK744"/>
      <c r="CYL744"/>
      <c r="CYM744"/>
      <c r="CYN744"/>
      <c r="CYO744"/>
      <c r="CYP744"/>
      <c r="CYQ744"/>
      <c r="CYR744"/>
      <c r="CYS744"/>
      <c r="CYT744"/>
      <c r="CYU744"/>
      <c r="CYV744"/>
      <c r="CYW744"/>
      <c r="CYX744"/>
      <c r="CYY744"/>
      <c r="CYZ744"/>
      <c r="CZA744"/>
      <c r="CZB744"/>
      <c r="CZC744"/>
      <c r="CZD744"/>
      <c r="CZE744"/>
      <c r="CZF744"/>
      <c r="CZG744"/>
      <c r="CZH744"/>
      <c r="CZI744"/>
      <c r="CZJ744"/>
      <c r="CZK744"/>
      <c r="CZL744"/>
      <c r="CZM744"/>
      <c r="CZN744"/>
      <c r="CZO744"/>
      <c r="CZP744"/>
      <c r="CZQ744"/>
      <c r="CZR744"/>
      <c r="CZS744"/>
      <c r="CZT744"/>
      <c r="CZU744"/>
      <c r="CZV744"/>
      <c r="CZW744"/>
      <c r="CZX744"/>
      <c r="CZY744"/>
      <c r="CZZ744"/>
      <c r="DAA744"/>
      <c r="DAB744"/>
      <c r="DAC744"/>
      <c r="DAD744"/>
      <c r="DAE744"/>
      <c r="DAF744"/>
      <c r="DAG744"/>
      <c r="DAH744"/>
      <c r="DAI744"/>
      <c r="DAJ744"/>
      <c r="DAK744"/>
      <c r="DAL744"/>
      <c r="DAM744"/>
      <c r="DAN744"/>
      <c r="DAO744"/>
      <c r="DAP744"/>
      <c r="DAQ744"/>
      <c r="DAR744"/>
      <c r="DAS744"/>
      <c r="DAT744"/>
      <c r="DAU744"/>
      <c r="DAV744"/>
      <c r="DAW744"/>
      <c r="DAX744"/>
      <c r="DAY744"/>
      <c r="DAZ744"/>
      <c r="DBA744"/>
      <c r="DBB744"/>
      <c r="DBC744"/>
      <c r="DBD744"/>
      <c r="DBE744"/>
      <c r="DBF744"/>
      <c r="DBG744"/>
      <c r="DBH744"/>
      <c r="DBI744"/>
      <c r="DBJ744"/>
      <c r="DBK744"/>
      <c r="DBL744"/>
      <c r="DBM744"/>
      <c r="DBN744"/>
      <c r="DBO744"/>
      <c r="DBP744"/>
      <c r="DBQ744"/>
      <c r="DBR744"/>
      <c r="DBS744"/>
      <c r="DBT744"/>
      <c r="DBU744"/>
      <c r="DBV744"/>
      <c r="DBW744"/>
      <c r="DBX744"/>
      <c r="DBY744"/>
      <c r="DBZ744"/>
      <c r="DCA744"/>
      <c r="DCB744"/>
      <c r="DCC744"/>
      <c r="DCD744"/>
      <c r="DCE744"/>
      <c r="DCF744"/>
      <c r="DCG744"/>
      <c r="DCH744"/>
      <c r="DCI744"/>
      <c r="DCJ744"/>
      <c r="DCK744"/>
      <c r="DCL744"/>
      <c r="DCM744"/>
      <c r="DCN744"/>
      <c r="DCO744"/>
      <c r="DCP744"/>
      <c r="DCQ744"/>
      <c r="DCR744"/>
      <c r="DCS744"/>
      <c r="DCT744"/>
      <c r="DCU744"/>
      <c r="DCV744"/>
      <c r="DCW744"/>
      <c r="DCX744"/>
      <c r="DCY744"/>
      <c r="DCZ744"/>
      <c r="DDA744"/>
      <c r="DDB744"/>
      <c r="DDC744"/>
      <c r="DDD744"/>
      <c r="DDE744"/>
      <c r="DDF744"/>
      <c r="DDG744"/>
      <c r="DDH744"/>
      <c r="DDI744"/>
      <c r="DDJ744"/>
      <c r="DDK744"/>
      <c r="DDL744"/>
      <c r="DDM744"/>
      <c r="DDN744"/>
      <c r="DDO744"/>
      <c r="DDP744"/>
      <c r="DDQ744"/>
      <c r="DDR744"/>
      <c r="DDS744"/>
      <c r="DDT744"/>
      <c r="DDU744"/>
      <c r="DDV744"/>
      <c r="DDW744"/>
      <c r="DDX744"/>
      <c r="DDY744"/>
      <c r="DDZ744"/>
      <c r="DEA744"/>
      <c r="DEB744"/>
      <c r="DEC744"/>
      <c r="DED744"/>
      <c r="DEE744"/>
      <c r="DEF744"/>
      <c r="DEG744"/>
      <c r="DEH744"/>
      <c r="DEI744"/>
      <c r="DEJ744"/>
      <c r="DEK744"/>
      <c r="DEL744"/>
      <c r="DEM744"/>
      <c r="DEN744"/>
      <c r="DEO744"/>
      <c r="DEP744"/>
      <c r="DEQ744"/>
      <c r="DER744"/>
      <c r="DES744"/>
      <c r="DET744"/>
      <c r="DEU744"/>
      <c r="DEV744"/>
      <c r="DEW744"/>
      <c r="DEX744"/>
      <c r="DEY744"/>
      <c r="DEZ744"/>
      <c r="DFA744"/>
      <c r="DFB744"/>
      <c r="DFC744"/>
      <c r="DFD744"/>
      <c r="DFE744"/>
      <c r="DFF744"/>
      <c r="DFG744"/>
      <c r="DFH744"/>
      <c r="DFI744"/>
      <c r="DFJ744"/>
      <c r="DFK744"/>
      <c r="DFL744"/>
      <c r="DFM744"/>
      <c r="DFN744"/>
      <c r="DFO744"/>
      <c r="DFP744"/>
      <c r="DFQ744"/>
      <c r="DFR744"/>
      <c r="DFS744"/>
      <c r="DFT744"/>
      <c r="DFU744"/>
      <c r="DFV744"/>
      <c r="DFW744"/>
      <c r="DFX744"/>
      <c r="DFY744"/>
      <c r="DFZ744"/>
      <c r="DGA744"/>
      <c r="DGB744"/>
      <c r="DGC744"/>
      <c r="DGD744"/>
      <c r="DGE744"/>
      <c r="DGF744"/>
      <c r="DGG744"/>
      <c r="DGH744"/>
      <c r="DGI744"/>
      <c r="DGJ744"/>
      <c r="DGK744"/>
      <c r="DGL744"/>
      <c r="DGM744"/>
      <c r="DGN744"/>
      <c r="DGO744"/>
      <c r="DGP744"/>
      <c r="DGQ744"/>
      <c r="DGR744"/>
      <c r="DGS744"/>
      <c r="DGT744"/>
      <c r="DGU744"/>
      <c r="DGV744"/>
      <c r="DGW744"/>
      <c r="DGX744"/>
      <c r="DGY744"/>
      <c r="DGZ744"/>
      <c r="DHA744"/>
      <c r="DHB744"/>
      <c r="DHC744"/>
      <c r="DHD744"/>
      <c r="DHE744"/>
      <c r="DHF744"/>
      <c r="DHG744"/>
      <c r="DHH744"/>
      <c r="DHI744"/>
      <c r="DHJ744"/>
      <c r="DHK744"/>
      <c r="DHL744"/>
      <c r="DHM744"/>
      <c r="DHN744"/>
      <c r="DHO744"/>
      <c r="DHP744"/>
      <c r="DHQ744"/>
      <c r="DHR744"/>
      <c r="DHS744"/>
      <c r="DHT744"/>
      <c r="DHU744"/>
      <c r="DHV744"/>
      <c r="DHW744"/>
      <c r="DHX744"/>
      <c r="DHY744"/>
      <c r="DHZ744"/>
      <c r="DIA744"/>
      <c r="DIB744"/>
      <c r="DIC744"/>
      <c r="DID744"/>
      <c r="DIE744"/>
      <c r="DIF744"/>
      <c r="DIG744"/>
      <c r="DIH744"/>
      <c r="DII744"/>
      <c r="DIJ744"/>
      <c r="DIK744"/>
      <c r="DIL744"/>
      <c r="DIM744"/>
      <c r="DIN744"/>
      <c r="DIO744"/>
      <c r="DIP744"/>
      <c r="DIQ744"/>
      <c r="DIR744"/>
      <c r="DIS744"/>
      <c r="DIT744"/>
      <c r="DIU744"/>
      <c r="DIV744"/>
      <c r="DIW744"/>
      <c r="DIX744"/>
      <c r="DIY744"/>
      <c r="DIZ744"/>
      <c r="DJA744"/>
      <c r="DJB744"/>
      <c r="DJC744"/>
      <c r="DJD744"/>
      <c r="DJE744"/>
      <c r="DJF744"/>
      <c r="DJG744"/>
      <c r="DJH744"/>
      <c r="DJI744"/>
      <c r="DJJ744"/>
      <c r="DJK744"/>
      <c r="DJL744"/>
      <c r="DJM744"/>
      <c r="DJN744"/>
      <c r="DJO744"/>
      <c r="DJP744"/>
      <c r="DJQ744"/>
      <c r="DJR744"/>
      <c r="DJS744"/>
      <c r="DJT744"/>
      <c r="DJU744"/>
      <c r="DJV744"/>
      <c r="DJW744"/>
      <c r="DJX744"/>
      <c r="DJY744"/>
      <c r="DJZ744"/>
      <c r="DKA744"/>
      <c r="DKB744"/>
      <c r="DKC744"/>
      <c r="DKD744"/>
      <c r="DKE744"/>
      <c r="DKF744"/>
      <c r="DKG744"/>
      <c r="DKH744"/>
      <c r="DKI744"/>
      <c r="DKJ744"/>
      <c r="DKK744"/>
      <c r="DKL744"/>
      <c r="DKM744"/>
      <c r="DKN744"/>
      <c r="DKO744"/>
      <c r="DKP744"/>
      <c r="DKQ744"/>
      <c r="DKR744"/>
      <c r="DKS744"/>
      <c r="DKT744"/>
      <c r="DKU744"/>
      <c r="DKV744"/>
      <c r="DKW744"/>
      <c r="DKX744"/>
      <c r="DKY744"/>
      <c r="DKZ744"/>
      <c r="DLA744"/>
      <c r="DLB744"/>
      <c r="DLC744"/>
      <c r="DLD744"/>
      <c r="DLE744"/>
      <c r="DLF744"/>
      <c r="DLG744"/>
      <c r="DLH744"/>
      <c r="DLI744"/>
      <c r="DLJ744"/>
      <c r="DLK744"/>
      <c r="DLL744"/>
      <c r="DLM744"/>
      <c r="DLN744"/>
      <c r="DLO744"/>
      <c r="DLP744"/>
      <c r="DLQ744"/>
      <c r="DLR744"/>
      <c r="DLS744"/>
      <c r="DLT744"/>
      <c r="DLU744"/>
      <c r="DLV744"/>
      <c r="DLW744"/>
      <c r="DLX744"/>
      <c r="DLY744"/>
      <c r="DLZ744"/>
      <c r="DMA744"/>
      <c r="DMB744"/>
      <c r="DMC744"/>
      <c r="DMD744"/>
      <c r="DME744"/>
      <c r="DMF744"/>
      <c r="DMG744"/>
      <c r="DMH744"/>
      <c r="DMI744"/>
      <c r="DMJ744"/>
      <c r="DMK744"/>
      <c r="DML744"/>
      <c r="DMM744"/>
      <c r="DMN744"/>
      <c r="DMO744"/>
      <c r="DMP744"/>
      <c r="DMQ744"/>
      <c r="DMR744"/>
      <c r="DMS744"/>
      <c r="DMT744"/>
      <c r="DMU744"/>
      <c r="DMV744"/>
      <c r="DMW744"/>
      <c r="DMX744"/>
      <c r="DMY744"/>
      <c r="DMZ744"/>
      <c r="DNA744"/>
      <c r="DNB744"/>
      <c r="DNC744"/>
      <c r="DND744"/>
      <c r="DNE744"/>
      <c r="DNF744"/>
      <c r="DNG744"/>
      <c r="DNH744"/>
      <c r="DNI744"/>
      <c r="DNJ744"/>
      <c r="DNK744"/>
      <c r="DNL744"/>
      <c r="DNM744"/>
      <c r="DNN744"/>
      <c r="DNO744"/>
      <c r="DNP744"/>
      <c r="DNQ744"/>
      <c r="DNR744"/>
      <c r="DNS744"/>
      <c r="DNT744"/>
      <c r="DNU744"/>
      <c r="DNV744"/>
      <c r="DNW744"/>
      <c r="DNX744"/>
      <c r="DNY744"/>
      <c r="DNZ744"/>
      <c r="DOA744"/>
      <c r="DOB744"/>
      <c r="DOC744"/>
      <c r="DOD744"/>
      <c r="DOE744"/>
      <c r="DOF744"/>
      <c r="DOG744"/>
      <c r="DOH744"/>
      <c r="DOI744"/>
      <c r="DOJ744"/>
      <c r="DOK744"/>
      <c r="DOL744"/>
      <c r="DOM744"/>
      <c r="DON744"/>
      <c r="DOO744"/>
      <c r="DOP744"/>
      <c r="DOQ744"/>
      <c r="DOR744"/>
      <c r="DOS744"/>
      <c r="DOT744"/>
      <c r="DOU744"/>
      <c r="DOV744"/>
      <c r="DOW744"/>
      <c r="DOX744"/>
      <c r="DOY744"/>
      <c r="DOZ744"/>
      <c r="DPA744"/>
      <c r="DPB744"/>
      <c r="DPC744"/>
      <c r="DPD744"/>
      <c r="DPE744"/>
      <c r="DPF744"/>
      <c r="DPG744"/>
      <c r="DPH744"/>
      <c r="DPI744"/>
      <c r="DPJ744"/>
      <c r="DPK744"/>
      <c r="DPL744"/>
      <c r="DPM744"/>
      <c r="DPN744"/>
      <c r="DPO744"/>
      <c r="DPP744"/>
      <c r="DPQ744"/>
      <c r="DPR744"/>
      <c r="DPS744"/>
      <c r="DPT744"/>
      <c r="DPU744"/>
      <c r="DPV744"/>
      <c r="DPW744"/>
      <c r="DPX744"/>
      <c r="DPY744"/>
      <c r="DPZ744"/>
      <c r="DQA744"/>
      <c r="DQB744"/>
      <c r="DQC744"/>
      <c r="DQD744"/>
      <c r="DQE744"/>
      <c r="DQF744"/>
      <c r="DQG744"/>
      <c r="DQH744"/>
      <c r="DQI744"/>
      <c r="DQJ744"/>
      <c r="DQK744"/>
      <c r="DQL744"/>
      <c r="DQM744"/>
      <c r="DQN744"/>
      <c r="DQO744"/>
      <c r="DQP744"/>
      <c r="DQQ744"/>
      <c r="DQR744"/>
      <c r="DQS744"/>
      <c r="DQT744"/>
      <c r="DQU744"/>
      <c r="DQV744"/>
      <c r="DQW744"/>
      <c r="DQX744"/>
      <c r="DQY744"/>
      <c r="DQZ744"/>
      <c r="DRA744"/>
      <c r="DRB744"/>
      <c r="DRC744"/>
      <c r="DRD744"/>
      <c r="DRE744"/>
      <c r="DRF744"/>
      <c r="DRG744"/>
      <c r="DRH744"/>
      <c r="DRI744"/>
      <c r="DRJ744"/>
      <c r="DRK744"/>
      <c r="DRL744"/>
      <c r="DRM744"/>
      <c r="DRN744"/>
      <c r="DRO744"/>
      <c r="DRP744"/>
      <c r="DRQ744"/>
      <c r="DRR744"/>
      <c r="DRS744"/>
      <c r="DRT744"/>
      <c r="DRU744"/>
      <c r="DRV744"/>
      <c r="DRW744"/>
      <c r="DRX744"/>
      <c r="DRY744"/>
      <c r="DRZ744"/>
      <c r="DSA744"/>
      <c r="DSB744"/>
      <c r="DSC744"/>
      <c r="DSD744"/>
      <c r="DSE744"/>
      <c r="DSF744"/>
      <c r="DSG744"/>
      <c r="DSH744"/>
      <c r="DSI744"/>
      <c r="DSJ744"/>
      <c r="DSK744"/>
      <c r="DSL744"/>
      <c r="DSM744"/>
      <c r="DSN744"/>
      <c r="DSO744"/>
      <c r="DSP744"/>
      <c r="DSQ744"/>
      <c r="DSR744"/>
      <c r="DSS744"/>
      <c r="DST744"/>
      <c r="DSU744"/>
      <c r="DSV744"/>
      <c r="DSW744"/>
      <c r="DSX744"/>
      <c r="DSY744"/>
      <c r="DSZ744"/>
      <c r="DTA744"/>
      <c r="DTB744"/>
      <c r="DTC744"/>
      <c r="DTD744"/>
      <c r="DTE744"/>
      <c r="DTF744"/>
      <c r="DTG744"/>
      <c r="DTH744"/>
      <c r="DTI744"/>
      <c r="DTJ744"/>
      <c r="DTK744"/>
      <c r="DTL744"/>
      <c r="DTM744"/>
      <c r="DTN744"/>
      <c r="DTO744"/>
      <c r="DTP744"/>
      <c r="DTQ744"/>
      <c r="DTR744"/>
      <c r="DTS744"/>
      <c r="DTT744"/>
      <c r="DTU744"/>
      <c r="DTV744"/>
      <c r="DTW744"/>
      <c r="DTX744"/>
      <c r="DTY744"/>
      <c r="DTZ744"/>
      <c r="DUA744"/>
      <c r="DUB744"/>
      <c r="DUC744"/>
      <c r="DUD744"/>
      <c r="DUE744"/>
      <c r="DUF744"/>
      <c r="DUG744"/>
      <c r="DUH744"/>
      <c r="DUI744"/>
      <c r="DUJ744"/>
      <c r="DUK744"/>
      <c r="DUL744"/>
      <c r="DUM744"/>
      <c r="DUN744"/>
      <c r="DUO744"/>
      <c r="DUP744"/>
      <c r="DUQ744"/>
      <c r="DUR744"/>
      <c r="DUS744"/>
      <c r="DUT744"/>
      <c r="DUU744"/>
      <c r="DUV744"/>
      <c r="DUW744"/>
      <c r="DUX744"/>
      <c r="DUY744"/>
      <c r="DUZ744"/>
      <c r="DVA744"/>
      <c r="DVB744"/>
      <c r="DVC744"/>
      <c r="DVD744"/>
      <c r="DVE744"/>
      <c r="DVF744"/>
      <c r="DVG744"/>
      <c r="DVH744"/>
      <c r="DVI744"/>
      <c r="DVJ744"/>
      <c r="DVK744"/>
      <c r="DVL744"/>
      <c r="DVM744"/>
      <c r="DVN744"/>
      <c r="DVO744"/>
      <c r="DVP744"/>
      <c r="DVQ744"/>
      <c r="DVR744"/>
      <c r="DVS744"/>
      <c r="DVT744"/>
      <c r="DVU744"/>
      <c r="DVV744"/>
      <c r="DVW744"/>
      <c r="DVX744"/>
      <c r="DVY744"/>
      <c r="DVZ744"/>
      <c r="DWA744"/>
      <c r="DWB744"/>
      <c r="DWC744"/>
      <c r="DWD744"/>
      <c r="DWE744"/>
      <c r="DWF744"/>
      <c r="DWG744"/>
      <c r="DWH744"/>
      <c r="DWI744"/>
      <c r="DWJ744"/>
      <c r="DWK744"/>
      <c r="DWL744"/>
      <c r="DWM744"/>
      <c r="DWN744"/>
      <c r="DWO744"/>
      <c r="DWP744"/>
      <c r="DWQ744"/>
      <c r="DWR744"/>
      <c r="DWS744"/>
      <c r="DWT744"/>
      <c r="DWU744"/>
      <c r="DWV744"/>
      <c r="DWW744"/>
      <c r="DWX744"/>
      <c r="DWY744"/>
      <c r="DWZ744"/>
      <c r="DXA744"/>
      <c r="DXB744"/>
      <c r="DXC744"/>
      <c r="DXD744"/>
      <c r="DXE744"/>
      <c r="DXF744"/>
      <c r="DXG744"/>
      <c r="DXH744"/>
      <c r="DXI744"/>
      <c r="DXJ744"/>
      <c r="DXK744"/>
      <c r="DXL744"/>
      <c r="DXM744"/>
      <c r="DXN744"/>
      <c r="DXO744"/>
      <c r="DXP744"/>
      <c r="DXQ744"/>
      <c r="DXR744"/>
      <c r="DXS744"/>
      <c r="DXT744"/>
      <c r="DXU744"/>
      <c r="DXV744"/>
      <c r="DXW744"/>
      <c r="DXX744"/>
      <c r="DXY744"/>
      <c r="DXZ744"/>
      <c r="DYA744"/>
      <c r="DYB744"/>
      <c r="DYC744"/>
      <c r="DYD744"/>
      <c r="DYE744"/>
      <c r="DYF744"/>
      <c r="DYG744"/>
      <c r="DYH744"/>
      <c r="DYI744"/>
      <c r="DYJ744"/>
      <c r="DYK744"/>
      <c r="DYL744"/>
      <c r="DYM744"/>
      <c r="DYN744"/>
      <c r="DYO744"/>
      <c r="DYP744"/>
      <c r="DYQ744"/>
      <c r="DYR744"/>
      <c r="DYS744"/>
      <c r="DYT744"/>
      <c r="DYU744"/>
      <c r="DYV744"/>
      <c r="DYW744"/>
      <c r="DYX744"/>
      <c r="DYY744"/>
      <c r="DYZ744"/>
      <c r="DZA744"/>
      <c r="DZB744"/>
      <c r="DZC744"/>
      <c r="DZD744"/>
      <c r="DZE744"/>
      <c r="DZF744"/>
      <c r="DZG744"/>
      <c r="DZH744"/>
      <c r="DZI744"/>
      <c r="DZJ744"/>
      <c r="DZK744"/>
      <c r="DZL744"/>
      <c r="DZM744"/>
      <c r="DZN744"/>
      <c r="DZO744"/>
      <c r="DZP744"/>
      <c r="DZQ744"/>
      <c r="DZR744"/>
      <c r="DZS744"/>
      <c r="DZT744"/>
      <c r="DZU744"/>
      <c r="DZV744"/>
      <c r="DZW744"/>
      <c r="DZX744"/>
      <c r="DZY744"/>
      <c r="DZZ744"/>
      <c r="EAA744"/>
      <c r="EAB744"/>
      <c r="EAC744"/>
      <c r="EAD744"/>
      <c r="EAE744"/>
      <c r="EAF744"/>
      <c r="EAG744"/>
      <c r="EAH744"/>
      <c r="EAI744"/>
      <c r="EAJ744"/>
      <c r="EAK744"/>
      <c r="EAL744"/>
      <c r="EAM744"/>
      <c r="EAN744"/>
      <c r="EAO744"/>
      <c r="EAP744"/>
      <c r="EAQ744"/>
      <c r="EAR744"/>
      <c r="EAS744"/>
      <c r="EAT744"/>
      <c r="EAU744"/>
      <c r="EAV744"/>
      <c r="EAW744"/>
      <c r="EAX744"/>
      <c r="EAY744"/>
      <c r="EAZ744"/>
      <c r="EBA744"/>
      <c r="EBB744"/>
      <c r="EBC744"/>
      <c r="EBD744"/>
      <c r="EBE744"/>
      <c r="EBF744"/>
      <c r="EBG744"/>
      <c r="EBH744"/>
      <c r="EBI744"/>
      <c r="EBJ744"/>
      <c r="EBK744"/>
      <c r="EBL744"/>
      <c r="EBM744"/>
      <c r="EBN744"/>
      <c r="EBO744"/>
      <c r="EBP744"/>
      <c r="EBQ744"/>
      <c r="EBR744"/>
      <c r="EBS744"/>
      <c r="EBT744"/>
      <c r="EBU744"/>
      <c r="EBV744"/>
      <c r="EBW744"/>
      <c r="EBX744"/>
      <c r="EBY744"/>
      <c r="EBZ744"/>
      <c r="ECA744"/>
      <c r="ECB744"/>
      <c r="ECC744"/>
      <c r="ECD744"/>
      <c r="ECE744"/>
      <c r="ECF744"/>
      <c r="ECG744"/>
      <c r="ECH744"/>
      <c r="ECI744"/>
      <c r="ECJ744"/>
      <c r="ECK744"/>
      <c r="ECL744"/>
      <c r="ECM744"/>
      <c r="ECN744"/>
      <c r="ECO744"/>
      <c r="ECP744"/>
      <c r="ECQ744"/>
      <c r="ECR744"/>
      <c r="ECS744"/>
      <c r="ECT744"/>
      <c r="ECU744"/>
      <c r="ECV744"/>
      <c r="ECW744"/>
      <c r="ECX744"/>
      <c r="ECY744"/>
      <c r="ECZ744"/>
      <c r="EDA744"/>
      <c r="EDB744"/>
      <c r="EDC744"/>
      <c r="EDD744"/>
      <c r="EDE744"/>
      <c r="EDF744"/>
      <c r="EDG744"/>
      <c r="EDH744"/>
      <c r="EDI744"/>
      <c r="EDJ744"/>
      <c r="EDK744"/>
      <c r="EDL744"/>
      <c r="EDM744"/>
      <c r="EDN744"/>
      <c r="EDO744"/>
      <c r="EDP744"/>
      <c r="EDQ744"/>
      <c r="EDR744"/>
      <c r="EDS744"/>
      <c r="EDT744"/>
      <c r="EDU744"/>
      <c r="EDV744"/>
      <c r="EDW744"/>
      <c r="EDX744"/>
      <c r="EDY744"/>
      <c r="EDZ744"/>
      <c r="EEA744"/>
      <c r="EEB744"/>
      <c r="EEC744"/>
      <c r="EED744"/>
      <c r="EEE744"/>
      <c r="EEF744"/>
      <c r="EEG744"/>
      <c r="EEH744"/>
      <c r="EEI744"/>
      <c r="EEJ744"/>
      <c r="EEK744"/>
      <c r="EEL744"/>
      <c r="EEM744"/>
      <c r="EEN744"/>
      <c r="EEO744"/>
      <c r="EEP744"/>
      <c r="EEQ744"/>
      <c r="EER744"/>
      <c r="EES744"/>
      <c r="EET744"/>
      <c r="EEU744"/>
      <c r="EEV744"/>
      <c r="EEW744"/>
      <c r="EEX744"/>
      <c r="EEY744"/>
      <c r="EEZ744"/>
      <c r="EFA744"/>
      <c r="EFB744"/>
      <c r="EFC744"/>
      <c r="EFD744"/>
      <c r="EFE744"/>
      <c r="EFF744"/>
      <c r="EFG744"/>
      <c r="EFH744"/>
      <c r="EFI744"/>
      <c r="EFJ744"/>
      <c r="EFK744"/>
      <c r="EFL744"/>
      <c r="EFM744"/>
      <c r="EFN744"/>
      <c r="EFO744"/>
      <c r="EFP744"/>
      <c r="EFQ744"/>
      <c r="EFR744"/>
      <c r="EFS744"/>
      <c r="EFT744"/>
      <c r="EFU744"/>
      <c r="EFV744"/>
      <c r="EFW744"/>
      <c r="EFX744"/>
      <c r="EFY744"/>
      <c r="EFZ744"/>
      <c r="EGA744"/>
      <c r="EGB744"/>
      <c r="EGC744"/>
      <c r="EGD744"/>
      <c r="EGE744"/>
      <c r="EGF744"/>
      <c r="EGG744"/>
      <c r="EGH744"/>
      <c r="EGI744"/>
      <c r="EGJ744"/>
      <c r="EGK744"/>
      <c r="EGL744"/>
      <c r="EGM744"/>
      <c r="EGN744"/>
      <c r="EGO744"/>
      <c r="EGP744"/>
      <c r="EGQ744"/>
      <c r="EGR744"/>
      <c r="EGS744"/>
      <c r="EGT744"/>
      <c r="EGU744"/>
      <c r="EGV744"/>
      <c r="EGW744"/>
      <c r="EGX744"/>
      <c r="EGY744"/>
      <c r="EGZ744"/>
      <c r="EHA744"/>
      <c r="EHB744"/>
      <c r="EHC744"/>
      <c r="EHD744"/>
      <c r="EHE744"/>
      <c r="EHF744"/>
      <c r="EHG744"/>
      <c r="EHH744"/>
      <c r="EHI744"/>
      <c r="EHJ744"/>
      <c r="EHK744"/>
      <c r="EHL744"/>
      <c r="EHM744"/>
      <c r="EHN744"/>
      <c r="EHO744"/>
      <c r="EHP744"/>
      <c r="EHQ744"/>
      <c r="EHR744"/>
      <c r="EHS744"/>
      <c r="EHT744"/>
      <c r="EHU744"/>
      <c r="EHV744"/>
      <c r="EHW744"/>
      <c r="EHX744"/>
      <c r="EHY744"/>
      <c r="EHZ744"/>
      <c r="EIA744"/>
      <c r="EIB744"/>
      <c r="EIC744"/>
      <c r="EID744"/>
      <c r="EIE744"/>
      <c r="EIF744"/>
      <c r="EIG744"/>
      <c r="EIH744"/>
      <c r="EII744"/>
      <c r="EIJ744"/>
      <c r="EIK744"/>
      <c r="EIL744"/>
      <c r="EIM744"/>
      <c r="EIN744"/>
      <c r="EIO744"/>
      <c r="EIP744"/>
      <c r="EIQ744"/>
      <c r="EIR744"/>
      <c r="EIS744"/>
      <c r="EIT744"/>
      <c r="EIU744"/>
      <c r="EIV744"/>
      <c r="EIW744"/>
      <c r="EIX744"/>
      <c r="EIY744"/>
      <c r="EIZ744"/>
      <c r="EJA744"/>
      <c r="EJB744"/>
      <c r="EJC744"/>
      <c r="EJD744"/>
      <c r="EJE744"/>
      <c r="EJF744"/>
      <c r="EJG744"/>
      <c r="EJH744"/>
      <c r="EJI744"/>
      <c r="EJJ744"/>
      <c r="EJK744"/>
      <c r="EJL744"/>
      <c r="EJM744"/>
      <c r="EJN744"/>
      <c r="EJO744"/>
      <c r="EJP744"/>
      <c r="EJQ744"/>
      <c r="EJR744"/>
      <c r="EJS744"/>
      <c r="EJT744"/>
      <c r="EJU744"/>
      <c r="EJV744"/>
      <c r="EJW744"/>
      <c r="EJX744"/>
      <c r="EJY744"/>
      <c r="EJZ744"/>
      <c r="EKA744"/>
      <c r="EKB744"/>
      <c r="EKC744"/>
      <c r="EKD744"/>
      <c r="EKE744"/>
      <c r="EKF744"/>
      <c r="EKG744"/>
      <c r="EKH744"/>
      <c r="EKI744"/>
      <c r="EKJ744"/>
      <c r="EKK744"/>
      <c r="EKL744"/>
      <c r="EKM744"/>
      <c r="EKN744"/>
      <c r="EKO744"/>
      <c r="EKP744"/>
      <c r="EKQ744"/>
      <c r="EKR744"/>
      <c r="EKS744"/>
      <c r="EKT744"/>
      <c r="EKU744"/>
      <c r="EKV744"/>
      <c r="EKW744"/>
      <c r="EKX744"/>
      <c r="EKY744"/>
      <c r="EKZ744"/>
      <c r="ELA744"/>
      <c r="ELB744"/>
      <c r="ELC744"/>
      <c r="ELD744"/>
      <c r="ELE744"/>
      <c r="ELF744"/>
      <c r="ELG744"/>
      <c r="ELH744"/>
      <c r="ELI744"/>
      <c r="ELJ744"/>
      <c r="ELK744"/>
      <c r="ELL744"/>
      <c r="ELM744"/>
      <c r="ELN744"/>
      <c r="ELO744"/>
      <c r="ELP744"/>
      <c r="ELQ744"/>
      <c r="ELR744"/>
      <c r="ELS744"/>
      <c r="ELT744"/>
      <c r="ELU744"/>
      <c r="ELV744"/>
      <c r="ELW744"/>
      <c r="ELX744"/>
      <c r="ELY744"/>
      <c r="ELZ744"/>
      <c r="EMA744"/>
      <c r="EMB744"/>
      <c r="EMC744"/>
      <c r="EMD744"/>
      <c r="EME744"/>
      <c r="EMF744"/>
      <c r="EMG744"/>
      <c r="EMH744"/>
      <c r="EMI744"/>
      <c r="EMJ744"/>
      <c r="EMK744"/>
      <c r="EML744"/>
      <c r="EMM744"/>
      <c r="EMN744"/>
      <c r="EMO744"/>
      <c r="EMP744"/>
      <c r="EMQ744"/>
      <c r="EMR744"/>
      <c r="EMS744"/>
      <c r="EMT744"/>
      <c r="EMU744"/>
      <c r="EMV744"/>
      <c r="EMW744"/>
      <c r="EMX744"/>
      <c r="EMY744"/>
      <c r="EMZ744"/>
      <c r="ENA744"/>
      <c r="ENB744"/>
      <c r="ENC744"/>
      <c r="END744"/>
      <c r="ENE744"/>
      <c r="ENF744"/>
      <c r="ENG744"/>
      <c r="ENH744"/>
      <c r="ENI744"/>
      <c r="ENJ744"/>
      <c r="ENK744"/>
      <c r="ENL744"/>
      <c r="ENM744"/>
      <c r="ENN744"/>
      <c r="ENO744"/>
      <c r="ENP744"/>
      <c r="ENQ744"/>
      <c r="ENR744"/>
      <c r="ENS744"/>
      <c r="ENT744"/>
      <c r="ENU744"/>
      <c r="ENV744"/>
      <c r="ENW744"/>
      <c r="ENX744"/>
      <c r="ENY744"/>
      <c r="ENZ744"/>
      <c r="EOA744"/>
      <c r="EOB744"/>
      <c r="EOC744"/>
      <c r="EOD744"/>
      <c r="EOE744"/>
      <c r="EOF744"/>
      <c r="EOG744"/>
      <c r="EOH744"/>
      <c r="EOI744"/>
      <c r="EOJ744"/>
      <c r="EOK744"/>
      <c r="EOL744"/>
      <c r="EOM744"/>
      <c r="EON744"/>
      <c r="EOO744"/>
      <c r="EOP744"/>
      <c r="EOQ744"/>
      <c r="EOR744"/>
      <c r="EOS744"/>
      <c r="EOT744"/>
      <c r="EOU744"/>
      <c r="EOV744"/>
      <c r="EOW744"/>
      <c r="EOX744"/>
      <c r="EOY744"/>
      <c r="EOZ744"/>
      <c r="EPA744"/>
      <c r="EPB744"/>
      <c r="EPC744"/>
      <c r="EPD744"/>
      <c r="EPE744"/>
      <c r="EPF744"/>
      <c r="EPG744"/>
      <c r="EPH744"/>
      <c r="EPI744"/>
      <c r="EPJ744"/>
      <c r="EPK744"/>
      <c r="EPL744"/>
      <c r="EPM744"/>
      <c r="EPN744"/>
      <c r="EPO744"/>
      <c r="EPP744"/>
      <c r="EPQ744"/>
      <c r="EPR744"/>
      <c r="EPS744"/>
      <c r="EPT744"/>
      <c r="EPU744"/>
      <c r="EPV744"/>
      <c r="EPW744"/>
      <c r="EPX744"/>
      <c r="EPY744"/>
      <c r="EPZ744"/>
      <c r="EQA744"/>
      <c r="EQB744"/>
      <c r="EQC744"/>
      <c r="EQD744"/>
      <c r="EQE744"/>
      <c r="EQF744"/>
      <c r="EQG744"/>
      <c r="EQH744"/>
      <c r="EQI744"/>
      <c r="EQJ744"/>
      <c r="EQK744"/>
      <c r="EQL744"/>
      <c r="EQM744"/>
      <c r="EQN744"/>
      <c r="EQO744"/>
      <c r="EQP744"/>
      <c r="EQQ744"/>
      <c r="EQR744"/>
      <c r="EQS744"/>
      <c r="EQT744"/>
      <c r="EQU744"/>
      <c r="EQV744"/>
      <c r="EQW744"/>
      <c r="EQX744"/>
      <c r="EQY744"/>
      <c r="EQZ744"/>
      <c r="ERA744"/>
      <c r="ERB744"/>
      <c r="ERC744"/>
      <c r="ERD744"/>
      <c r="ERE744"/>
      <c r="ERF744"/>
      <c r="ERG744"/>
      <c r="ERH744"/>
      <c r="ERI744"/>
      <c r="ERJ744"/>
      <c r="ERK744"/>
      <c r="ERL744"/>
      <c r="ERM744"/>
      <c r="ERN744"/>
      <c r="ERO744"/>
      <c r="ERP744"/>
      <c r="ERQ744"/>
      <c r="ERR744"/>
      <c r="ERS744"/>
      <c r="ERT744"/>
      <c r="ERU744"/>
      <c r="ERV744"/>
      <c r="ERW744"/>
      <c r="ERX744"/>
      <c r="ERY744"/>
      <c r="ERZ744"/>
      <c r="ESA744"/>
      <c r="ESB744"/>
      <c r="ESC744"/>
      <c r="ESD744"/>
      <c r="ESE744"/>
      <c r="ESF744"/>
      <c r="ESG744"/>
      <c r="ESH744"/>
      <c r="ESI744"/>
      <c r="ESJ744"/>
      <c r="ESK744"/>
      <c r="ESL744"/>
      <c r="ESM744"/>
      <c r="ESN744"/>
      <c r="ESO744"/>
      <c r="ESP744"/>
      <c r="ESQ744"/>
      <c r="ESR744"/>
      <c r="ESS744"/>
      <c r="EST744"/>
      <c r="ESU744"/>
      <c r="ESV744"/>
      <c r="ESW744"/>
      <c r="ESX744"/>
      <c r="ESY744"/>
      <c r="ESZ744"/>
      <c r="ETA744"/>
      <c r="ETB744"/>
      <c r="ETC744"/>
      <c r="ETD744"/>
      <c r="ETE744"/>
      <c r="ETF744"/>
      <c r="ETG744"/>
      <c r="ETH744"/>
      <c r="ETI744"/>
      <c r="ETJ744"/>
      <c r="ETK744"/>
      <c r="ETL744"/>
      <c r="ETM744"/>
      <c r="ETN744"/>
      <c r="ETO744"/>
      <c r="ETP744"/>
      <c r="ETQ744"/>
      <c r="ETR744"/>
      <c r="ETS744"/>
      <c r="ETT744"/>
      <c r="ETU744"/>
      <c r="ETV744"/>
      <c r="ETW744"/>
      <c r="ETX744"/>
      <c r="ETY744"/>
      <c r="ETZ744"/>
      <c r="EUA744"/>
      <c r="EUB744"/>
      <c r="EUC744"/>
      <c r="EUD744"/>
      <c r="EUE744"/>
      <c r="EUF744"/>
      <c r="EUG744"/>
      <c r="EUH744"/>
      <c r="EUI744"/>
      <c r="EUJ744"/>
      <c r="EUK744"/>
      <c r="EUL744"/>
      <c r="EUM744"/>
      <c r="EUN744"/>
      <c r="EUO744"/>
      <c r="EUP744"/>
      <c r="EUQ744"/>
      <c r="EUR744"/>
      <c r="EUS744"/>
      <c r="EUT744"/>
      <c r="EUU744"/>
      <c r="EUV744"/>
      <c r="EUW744"/>
      <c r="EUX744"/>
      <c r="EUY744"/>
      <c r="EUZ744"/>
      <c r="EVA744"/>
      <c r="EVB744"/>
      <c r="EVC744"/>
      <c r="EVD744"/>
      <c r="EVE744"/>
      <c r="EVF744"/>
      <c r="EVG744"/>
      <c r="EVH744"/>
      <c r="EVI744"/>
      <c r="EVJ744"/>
      <c r="EVK744"/>
      <c r="EVL744"/>
      <c r="EVM744"/>
      <c r="EVN744"/>
      <c r="EVO744"/>
      <c r="EVP744"/>
      <c r="EVQ744"/>
      <c r="EVR744"/>
      <c r="EVS744"/>
      <c r="EVT744"/>
      <c r="EVU744"/>
      <c r="EVV744"/>
      <c r="EVW744"/>
      <c r="EVX744"/>
      <c r="EVY744"/>
      <c r="EVZ744"/>
      <c r="EWA744"/>
      <c r="EWB744"/>
      <c r="EWC744"/>
      <c r="EWD744"/>
      <c r="EWE744"/>
      <c r="EWF744"/>
      <c r="EWG744"/>
      <c r="EWH744"/>
      <c r="EWI744"/>
      <c r="EWJ744"/>
      <c r="EWK744"/>
      <c r="EWL744"/>
      <c r="EWM744"/>
      <c r="EWN744"/>
      <c r="EWO744"/>
      <c r="EWP744"/>
      <c r="EWQ744"/>
      <c r="EWR744"/>
      <c r="EWS744"/>
      <c r="EWT744"/>
      <c r="EWU744"/>
      <c r="EWV744"/>
      <c r="EWW744"/>
      <c r="EWX744"/>
      <c r="EWY744"/>
      <c r="EWZ744"/>
      <c r="EXA744"/>
      <c r="EXB744"/>
      <c r="EXC744"/>
      <c r="EXD744"/>
      <c r="EXE744"/>
      <c r="EXF744"/>
      <c r="EXG744"/>
      <c r="EXH744"/>
      <c r="EXI744"/>
      <c r="EXJ744"/>
      <c r="EXK744"/>
      <c r="EXL744"/>
      <c r="EXM744"/>
      <c r="EXN744"/>
      <c r="EXO744"/>
      <c r="EXP744"/>
      <c r="EXQ744"/>
      <c r="EXR744"/>
      <c r="EXS744"/>
      <c r="EXT744"/>
      <c r="EXU744"/>
      <c r="EXV744"/>
      <c r="EXW744"/>
      <c r="EXX744"/>
      <c r="EXY744"/>
      <c r="EXZ744"/>
      <c r="EYA744"/>
      <c r="EYB744"/>
      <c r="EYC744"/>
      <c r="EYD744"/>
      <c r="EYE744"/>
      <c r="EYF744"/>
      <c r="EYG744"/>
      <c r="EYH744"/>
      <c r="EYI744"/>
      <c r="EYJ744"/>
      <c r="EYK744"/>
      <c r="EYL744"/>
      <c r="EYM744"/>
      <c r="EYN744"/>
      <c r="EYO744"/>
      <c r="EYP744"/>
      <c r="EYQ744"/>
      <c r="EYR744"/>
      <c r="EYS744"/>
      <c r="EYT744"/>
      <c r="EYU744"/>
      <c r="EYV744"/>
      <c r="EYW744"/>
      <c r="EYX744"/>
      <c r="EYY744"/>
      <c r="EYZ744"/>
      <c r="EZA744"/>
      <c r="EZB744"/>
      <c r="EZC744"/>
      <c r="EZD744"/>
      <c r="EZE744"/>
      <c r="EZF744"/>
      <c r="EZG744"/>
      <c r="EZH744"/>
      <c r="EZI744"/>
      <c r="EZJ744"/>
      <c r="EZK744"/>
      <c r="EZL744"/>
      <c r="EZM744"/>
      <c r="EZN744"/>
      <c r="EZO744"/>
      <c r="EZP744"/>
      <c r="EZQ744"/>
      <c r="EZR744"/>
      <c r="EZS744"/>
      <c r="EZT744"/>
      <c r="EZU744"/>
      <c r="EZV744"/>
      <c r="EZW744"/>
      <c r="EZX744"/>
      <c r="EZY744"/>
      <c r="EZZ744"/>
      <c r="FAA744"/>
      <c r="FAB744"/>
      <c r="FAC744"/>
      <c r="FAD744"/>
      <c r="FAE744"/>
      <c r="FAF744"/>
      <c r="FAG744"/>
      <c r="FAH744"/>
      <c r="FAI744"/>
      <c r="FAJ744"/>
      <c r="FAK744"/>
      <c r="FAL744"/>
      <c r="FAM744"/>
      <c r="FAN744"/>
      <c r="FAO744"/>
      <c r="FAP744"/>
      <c r="FAQ744"/>
      <c r="FAR744"/>
      <c r="FAS744"/>
      <c r="FAT744"/>
      <c r="FAU744"/>
      <c r="FAV744"/>
      <c r="FAW744"/>
      <c r="FAX744"/>
      <c r="FAY744"/>
      <c r="FAZ744"/>
      <c r="FBA744"/>
      <c r="FBB744"/>
      <c r="FBC744"/>
      <c r="FBD744"/>
      <c r="FBE744"/>
      <c r="FBF744"/>
      <c r="FBG744"/>
      <c r="FBH744"/>
      <c r="FBI744"/>
      <c r="FBJ744"/>
      <c r="FBK744"/>
      <c r="FBL744"/>
      <c r="FBM744"/>
      <c r="FBN744"/>
      <c r="FBO744"/>
      <c r="FBP744"/>
      <c r="FBQ744"/>
      <c r="FBR744"/>
      <c r="FBS744"/>
      <c r="FBT744"/>
      <c r="FBU744"/>
      <c r="FBV744"/>
      <c r="FBW744"/>
      <c r="FBX744"/>
      <c r="FBY744"/>
      <c r="FBZ744"/>
      <c r="FCA744"/>
      <c r="FCB744"/>
      <c r="FCC744"/>
      <c r="FCD744"/>
      <c r="FCE744"/>
      <c r="FCF744"/>
      <c r="FCG744"/>
      <c r="FCH744"/>
      <c r="FCI744"/>
      <c r="FCJ744"/>
      <c r="FCK744"/>
      <c r="FCL744"/>
      <c r="FCM744"/>
      <c r="FCN744"/>
      <c r="FCO744"/>
      <c r="FCP744"/>
      <c r="FCQ744"/>
      <c r="FCR744"/>
      <c r="FCS744"/>
      <c r="FCT744"/>
      <c r="FCU744"/>
      <c r="FCV744"/>
      <c r="FCW744"/>
      <c r="FCX744"/>
      <c r="FCY744"/>
      <c r="FCZ744"/>
      <c r="FDA744"/>
      <c r="FDB744"/>
      <c r="FDC744"/>
      <c r="FDD744"/>
      <c r="FDE744"/>
      <c r="FDF744"/>
      <c r="FDG744"/>
      <c r="FDH744"/>
      <c r="FDI744"/>
      <c r="FDJ744"/>
      <c r="FDK744"/>
      <c r="FDL744"/>
      <c r="FDM744"/>
      <c r="FDN744"/>
      <c r="FDO744"/>
      <c r="FDP744"/>
      <c r="FDQ744"/>
      <c r="FDR744"/>
      <c r="FDS744"/>
      <c r="FDT744"/>
      <c r="FDU744"/>
      <c r="FDV744"/>
      <c r="FDW744"/>
      <c r="FDX744"/>
      <c r="FDY744"/>
      <c r="FDZ744"/>
      <c r="FEA744"/>
      <c r="FEB744"/>
      <c r="FEC744"/>
      <c r="FED744"/>
      <c r="FEE744"/>
      <c r="FEF744"/>
      <c r="FEG744"/>
      <c r="FEH744"/>
      <c r="FEI744"/>
      <c r="FEJ744"/>
      <c r="FEK744"/>
      <c r="FEL744"/>
      <c r="FEM744"/>
      <c r="FEN744"/>
      <c r="FEO744"/>
      <c r="FEP744"/>
      <c r="FEQ744"/>
      <c r="FER744"/>
      <c r="FES744"/>
      <c r="FET744"/>
      <c r="FEU744"/>
      <c r="FEV744"/>
      <c r="FEW744"/>
      <c r="FEX744"/>
      <c r="FEY744"/>
      <c r="FEZ744"/>
      <c r="FFA744"/>
      <c r="FFB744"/>
      <c r="FFC744"/>
      <c r="FFD744"/>
      <c r="FFE744"/>
      <c r="FFF744"/>
      <c r="FFG744"/>
      <c r="FFH744"/>
      <c r="FFI744"/>
      <c r="FFJ744"/>
      <c r="FFK744"/>
      <c r="FFL744"/>
      <c r="FFM744"/>
      <c r="FFN744"/>
      <c r="FFO744"/>
      <c r="FFP744"/>
      <c r="FFQ744"/>
      <c r="FFR744"/>
      <c r="FFS744"/>
      <c r="FFT744"/>
      <c r="FFU744"/>
      <c r="FFV744"/>
      <c r="FFW744"/>
      <c r="FFX744"/>
      <c r="FFY744"/>
      <c r="FFZ744"/>
      <c r="FGA744"/>
      <c r="FGB744"/>
      <c r="FGC744"/>
      <c r="FGD744"/>
      <c r="FGE744"/>
      <c r="FGF744"/>
      <c r="FGG744"/>
      <c r="FGH744"/>
      <c r="FGI744"/>
      <c r="FGJ744"/>
      <c r="FGK744"/>
      <c r="FGL744"/>
      <c r="FGM744"/>
      <c r="FGN744"/>
      <c r="FGO744"/>
      <c r="FGP744"/>
      <c r="FGQ744"/>
      <c r="FGR744"/>
      <c r="FGS744"/>
      <c r="FGT744"/>
      <c r="FGU744"/>
      <c r="FGV744"/>
      <c r="FGW744"/>
      <c r="FGX744"/>
      <c r="FGY744"/>
      <c r="FGZ744"/>
      <c r="FHA744"/>
      <c r="FHB744"/>
      <c r="FHC744"/>
      <c r="FHD744"/>
      <c r="FHE744"/>
      <c r="FHF744"/>
      <c r="FHG744"/>
      <c r="FHH744"/>
      <c r="FHI744"/>
      <c r="FHJ744"/>
      <c r="FHK744"/>
      <c r="FHL744"/>
      <c r="FHM744"/>
      <c r="FHN744"/>
      <c r="FHO744"/>
      <c r="FHP744"/>
      <c r="FHQ744"/>
      <c r="FHR744"/>
      <c r="FHS744"/>
      <c r="FHT744"/>
      <c r="FHU744"/>
      <c r="FHV744"/>
      <c r="FHW744"/>
      <c r="FHX744"/>
      <c r="FHY744"/>
      <c r="FHZ744"/>
      <c r="FIA744"/>
      <c r="FIB744"/>
      <c r="FIC744"/>
      <c r="FID744"/>
      <c r="FIE744"/>
      <c r="FIF744"/>
      <c r="FIG744"/>
      <c r="FIH744"/>
      <c r="FII744"/>
      <c r="FIJ744"/>
      <c r="FIK744"/>
      <c r="FIL744"/>
      <c r="FIM744"/>
      <c r="FIN744"/>
      <c r="FIO744"/>
      <c r="FIP744"/>
      <c r="FIQ744"/>
      <c r="FIR744"/>
      <c r="FIS744"/>
      <c r="FIT744"/>
      <c r="FIU744"/>
      <c r="FIV744"/>
      <c r="FIW744"/>
      <c r="FIX744"/>
      <c r="FIY744"/>
      <c r="FIZ744"/>
      <c r="FJA744"/>
      <c r="FJB744"/>
      <c r="FJC744"/>
      <c r="FJD744"/>
      <c r="FJE744"/>
      <c r="FJF744"/>
      <c r="FJG744"/>
      <c r="FJH744"/>
      <c r="FJI744"/>
      <c r="FJJ744"/>
      <c r="FJK744"/>
      <c r="FJL744"/>
      <c r="FJM744"/>
      <c r="FJN744"/>
      <c r="FJO744"/>
      <c r="FJP744"/>
      <c r="FJQ744"/>
      <c r="FJR744"/>
      <c r="FJS744"/>
      <c r="FJT744"/>
      <c r="FJU744"/>
      <c r="FJV744"/>
      <c r="FJW744"/>
      <c r="FJX744"/>
      <c r="FJY744"/>
      <c r="FJZ744"/>
      <c r="FKA744"/>
      <c r="FKB744"/>
      <c r="FKC744"/>
      <c r="FKD744"/>
      <c r="FKE744"/>
      <c r="FKF744"/>
      <c r="FKG744"/>
      <c r="FKH744"/>
      <c r="FKI744"/>
      <c r="FKJ744"/>
      <c r="FKK744"/>
      <c r="FKL744"/>
      <c r="FKM744"/>
      <c r="FKN744"/>
      <c r="FKO744"/>
      <c r="FKP744"/>
      <c r="FKQ744"/>
      <c r="FKR744"/>
      <c r="FKS744"/>
      <c r="FKT744"/>
      <c r="FKU744"/>
      <c r="FKV744"/>
      <c r="FKW744"/>
      <c r="FKX744"/>
      <c r="FKY744"/>
      <c r="FKZ744"/>
      <c r="FLA744"/>
      <c r="FLB744"/>
      <c r="FLC744"/>
      <c r="FLD744"/>
      <c r="FLE744"/>
      <c r="FLF744"/>
      <c r="FLG744"/>
      <c r="FLH744"/>
      <c r="FLI744"/>
      <c r="FLJ744"/>
      <c r="FLK744"/>
      <c r="FLL744"/>
      <c r="FLM744"/>
      <c r="FLN744"/>
      <c r="FLO744"/>
      <c r="FLP744"/>
      <c r="FLQ744"/>
      <c r="FLR744"/>
      <c r="FLS744"/>
      <c r="FLT744"/>
      <c r="FLU744"/>
      <c r="FLV744"/>
      <c r="FLW744"/>
      <c r="FLX744"/>
      <c r="FLY744"/>
      <c r="FLZ744"/>
      <c r="FMA744"/>
      <c r="FMB744"/>
      <c r="FMC744"/>
      <c r="FMD744"/>
      <c r="FME744"/>
      <c r="FMF744"/>
      <c r="FMG744"/>
      <c r="FMH744"/>
      <c r="FMI744"/>
      <c r="FMJ744"/>
      <c r="FMK744"/>
      <c r="FML744"/>
      <c r="FMM744"/>
      <c r="FMN744"/>
      <c r="FMO744"/>
      <c r="FMP744"/>
      <c r="FMQ744"/>
      <c r="FMR744"/>
      <c r="FMS744"/>
      <c r="FMT744"/>
      <c r="FMU744"/>
      <c r="FMV744"/>
      <c r="FMW744"/>
      <c r="FMX744"/>
      <c r="FMY744"/>
      <c r="FMZ744"/>
      <c r="FNA744"/>
      <c r="FNB744"/>
      <c r="FNC744"/>
      <c r="FND744"/>
      <c r="FNE744"/>
      <c r="FNF744"/>
      <c r="FNG744"/>
      <c r="FNH744"/>
      <c r="FNI744"/>
      <c r="FNJ744"/>
      <c r="FNK744"/>
      <c r="FNL744"/>
      <c r="FNM744"/>
      <c r="FNN744"/>
      <c r="FNO744"/>
      <c r="FNP744"/>
      <c r="FNQ744"/>
      <c r="FNR744"/>
      <c r="FNS744"/>
      <c r="FNT744"/>
      <c r="FNU744"/>
      <c r="FNV744"/>
      <c r="FNW744"/>
      <c r="FNX744"/>
      <c r="FNY744"/>
      <c r="FNZ744"/>
      <c r="FOA744"/>
      <c r="FOB744"/>
      <c r="FOC744"/>
      <c r="FOD744"/>
      <c r="FOE744"/>
      <c r="FOF744"/>
      <c r="FOG744"/>
      <c r="FOH744"/>
      <c r="FOI744"/>
      <c r="FOJ744"/>
      <c r="FOK744"/>
      <c r="FOL744"/>
      <c r="FOM744"/>
      <c r="FON744"/>
      <c r="FOO744"/>
      <c r="FOP744"/>
      <c r="FOQ744"/>
      <c r="FOR744"/>
      <c r="FOS744"/>
      <c r="FOT744"/>
      <c r="FOU744"/>
      <c r="FOV744"/>
      <c r="FOW744"/>
      <c r="FOX744"/>
      <c r="FOY744"/>
      <c r="FOZ744"/>
      <c r="FPA744"/>
      <c r="FPB744"/>
      <c r="FPC744"/>
      <c r="FPD744"/>
      <c r="FPE744"/>
      <c r="FPF744"/>
      <c r="FPG744"/>
      <c r="FPH744"/>
      <c r="FPI744"/>
      <c r="FPJ744"/>
      <c r="FPK744"/>
      <c r="FPL744"/>
      <c r="FPM744"/>
      <c r="FPN744"/>
      <c r="FPO744"/>
      <c r="FPP744"/>
      <c r="FPQ744"/>
      <c r="FPR744"/>
      <c r="FPS744"/>
      <c r="FPT744"/>
      <c r="FPU744"/>
      <c r="FPV744"/>
      <c r="FPW744"/>
      <c r="FPX744"/>
      <c r="FPY744"/>
      <c r="FPZ744"/>
      <c r="FQA744"/>
      <c r="FQB744"/>
      <c r="FQC744"/>
      <c r="FQD744"/>
      <c r="FQE744"/>
      <c r="FQF744"/>
      <c r="FQG744"/>
      <c r="FQH744"/>
      <c r="FQI744"/>
      <c r="FQJ744"/>
      <c r="FQK744"/>
      <c r="FQL744"/>
      <c r="FQM744"/>
      <c r="FQN744"/>
      <c r="FQO744"/>
      <c r="FQP744"/>
      <c r="FQQ744"/>
      <c r="FQR744"/>
      <c r="FQS744"/>
      <c r="FQT744"/>
      <c r="FQU744"/>
      <c r="FQV744"/>
      <c r="FQW744"/>
      <c r="FQX744"/>
      <c r="FQY744"/>
      <c r="FQZ744"/>
      <c r="FRA744"/>
      <c r="FRB744"/>
      <c r="FRC744"/>
      <c r="FRD744"/>
      <c r="FRE744"/>
      <c r="FRF744"/>
      <c r="FRG744"/>
      <c r="FRH744"/>
      <c r="FRI744"/>
      <c r="FRJ744"/>
      <c r="FRK744"/>
      <c r="FRL744"/>
      <c r="FRM744"/>
      <c r="FRN744"/>
      <c r="FRO744"/>
      <c r="FRP744"/>
      <c r="FRQ744"/>
      <c r="FRR744"/>
      <c r="FRS744"/>
      <c r="FRT744"/>
      <c r="FRU744"/>
      <c r="FRV744"/>
      <c r="FRW744"/>
      <c r="FRX744"/>
      <c r="FRY744"/>
      <c r="FRZ744"/>
      <c r="FSA744"/>
      <c r="FSB744"/>
      <c r="FSC744"/>
      <c r="FSD744"/>
      <c r="FSE744"/>
      <c r="FSF744"/>
      <c r="FSG744"/>
      <c r="FSH744"/>
      <c r="FSI744"/>
      <c r="FSJ744"/>
      <c r="FSK744"/>
      <c r="FSL744"/>
      <c r="FSM744"/>
      <c r="FSN744"/>
      <c r="FSO744"/>
      <c r="FSP744"/>
      <c r="FSQ744"/>
      <c r="FSR744"/>
      <c r="FSS744"/>
      <c r="FST744"/>
      <c r="FSU744"/>
      <c r="FSV744"/>
      <c r="FSW744"/>
      <c r="FSX744"/>
      <c r="FSY744"/>
      <c r="FSZ744"/>
      <c r="FTA744"/>
      <c r="FTB744"/>
      <c r="FTC744"/>
      <c r="FTD744"/>
      <c r="FTE744"/>
      <c r="FTF744"/>
      <c r="FTG744"/>
      <c r="FTH744"/>
      <c r="FTI744"/>
      <c r="FTJ744"/>
      <c r="FTK744"/>
      <c r="FTL744"/>
      <c r="FTM744"/>
      <c r="FTN744"/>
      <c r="FTO744"/>
      <c r="FTP744"/>
      <c r="FTQ744"/>
      <c r="FTR744"/>
      <c r="FTS744"/>
      <c r="FTT744"/>
      <c r="FTU744"/>
      <c r="FTV744"/>
      <c r="FTW744"/>
      <c r="FTX744"/>
      <c r="FTY744"/>
      <c r="FTZ744"/>
      <c r="FUA744"/>
      <c r="FUB744"/>
      <c r="FUC744"/>
      <c r="FUD744"/>
      <c r="FUE744"/>
      <c r="FUF744"/>
      <c r="FUG744"/>
      <c r="FUH744"/>
      <c r="FUI744"/>
      <c r="FUJ744"/>
      <c r="FUK744"/>
      <c r="FUL744"/>
      <c r="FUM744"/>
      <c r="FUN744"/>
      <c r="FUO744"/>
      <c r="FUP744"/>
      <c r="FUQ744"/>
      <c r="FUR744"/>
      <c r="FUS744"/>
      <c r="FUT744"/>
      <c r="FUU744"/>
      <c r="FUV744"/>
      <c r="FUW744"/>
      <c r="FUX744"/>
      <c r="FUY744"/>
      <c r="FUZ744"/>
      <c r="FVA744"/>
      <c r="FVB744"/>
      <c r="FVC744"/>
      <c r="FVD744"/>
      <c r="FVE744"/>
      <c r="FVF744"/>
      <c r="FVG744"/>
      <c r="FVH744"/>
      <c r="FVI744"/>
      <c r="FVJ744"/>
      <c r="FVK744"/>
      <c r="FVL744"/>
      <c r="FVM744"/>
      <c r="FVN744"/>
      <c r="FVO744"/>
      <c r="FVP744"/>
      <c r="FVQ744"/>
      <c r="FVR744"/>
      <c r="FVS744"/>
      <c r="FVT744"/>
      <c r="FVU744"/>
      <c r="FVV744"/>
      <c r="FVW744"/>
      <c r="FVX744"/>
      <c r="FVY744"/>
      <c r="FVZ744"/>
      <c r="FWA744"/>
      <c r="FWB744"/>
      <c r="FWC744"/>
      <c r="FWD744"/>
      <c r="FWE744"/>
      <c r="FWF744"/>
      <c r="FWG744"/>
      <c r="FWH744"/>
      <c r="FWI744"/>
      <c r="FWJ744"/>
      <c r="FWK744"/>
      <c r="FWL744"/>
      <c r="FWM744"/>
      <c r="FWN744"/>
      <c r="FWO744"/>
      <c r="FWP744"/>
      <c r="FWQ744"/>
      <c r="FWR744"/>
      <c r="FWS744"/>
      <c r="FWT744"/>
      <c r="FWU744"/>
      <c r="FWV744"/>
      <c r="FWW744"/>
      <c r="FWX744"/>
      <c r="FWY744"/>
      <c r="FWZ744"/>
      <c r="FXA744"/>
      <c r="FXB744"/>
      <c r="FXC744"/>
      <c r="FXD744"/>
      <c r="FXE744"/>
      <c r="FXF744"/>
      <c r="FXG744"/>
      <c r="FXH744"/>
      <c r="FXI744"/>
      <c r="FXJ744"/>
      <c r="FXK744"/>
      <c r="FXL744"/>
      <c r="FXM744"/>
      <c r="FXN744"/>
      <c r="FXO744"/>
      <c r="FXP744"/>
      <c r="FXQ744"/>
      <c r="FXR744"/>
      <c r="FXS744"/>
      <c r="FXT744"/>
      <c r="FXU744"/>
      <c r="FXV744"/>
      <c r="FXW744"/>
      <c r="FXX744"/>
      <c r="FXY744"/>
      <c r="FXZ744"/>
      <c r="FYA744"/>
      <c r="FYB744"/>
      <c r="FYC744"/>
      <c r="FYD744"/>
      <c r="FYE744"/>
      <c r="FYF744"/>
      <c r="FYG744"/>
      <c r="FYH744"/>
      <c r="FYI744"/>
      <c r="FYJ744"/>
      <c r="FYK744"/>
      <c r="FYL744"/>
      <c r="FYM744"/>
      <c r="FYN744"/>
      <c r="FYO744"/>
      <c r="FYP744"/>
      <c r="FYQ744"/>
      <c r="FYR744"/>
      <c r="FYS744"/>
      <c r="FYT744"/>
      <c r="FYU744"/>
      <c r="FYV744"/>
      <c r="FYW744"/>
      <c r="FYX744"/>
      <c r="FYY744"/>
      <c r="FYZ744"/>
      <c r="FZA744"/>
      <c r="FZB744"/>
      <c r="FZC744"/>
      <c r="FZD744"/>
      <c r="FZE744"/>
      <c r="FZF744"/>
      <c r="FZG744"/>
      <c r="FZH744"/>
      <c r="FZI744"/>
      <c r="FZJ744"/>
      <c r="FZK744"/>
      <c r="FZL744"/>
      <c r="FZM744"/>
      <c r="FZN744"/>
      <c r="FZO744"/>
      <c r="FZP744"/>
      <c r="FZQ744"/>
      <c r="FZR744"/>
      <c r="FZS744"/>
      <c r="FZT744"/>
      <c r="FZU744"/>
      <c r="FZV744"/>
      <c r="FZW744"/>
      <c r="FZX744"/>
      <c r="FZY744"/>
      <c r="FZZ744"/>
      <c r="GAA744"/>
      <c r="GAB744"/>
      <c r="GAC744"/>
      <c r="GAD744"/>
      <c r="GAE744"/>
      <c r="GAF744"/>
      <c r="GAG744"/>
      <c r="GAH744"/>
      <c r="GAI744"/>
      <c r="GAJ744"/>
      <c r="GAK744"/>
      <c r="GAL744"/>
      <c r="GAM744"/>
      <c r="GAN744"/>
      <c r="GAO744"/>
      <c r="GAP744"/>
      <c r="GAQ744"/>
      <c r="GAR744"/>
      <c r="GAS744"/>
      <c r="GAT744"/>
      <c r="GAU744"/>
      <c r="GAV744"/>
      <c r="GAW744"/>
      <c r="GAX744"/>
      <c r="GAY744"/>
      <c r="GAZ744"/>
      <c r="GBA744"/>
      <c r="GBB744"/>
      <c r="GBC744"/>
      <c r="GBD744"/>
      <c r="GBE744"/>
      <c r="GBF744"/>
      <c r="GBG744"/>
      <c r="GBH744"/>
      <c r="GBI744"/>
      <c r="GBJ744"/>
      <c r="GBK744"/>
      <c r="GBL744"/>
      <c r="GBM744"/>
      <c r="GBN744"/>
      <c r="GBO744"/>
      <c r="GBP744"/>
      <c r="GBQ744"/>
      <c r="GBR744"/>
      <c r="GBS744"/>
      <c r="GBT744"/>
      <c r="GBU744"/>
      <c r="GBV744"/>
      <c r="GBW744"/>
      <c r="GBX744"/>
      <c r="GBY744"/>
      <c r="GBZ744"/>
      <c r="GCA744"/>
      <c r="GCB744"/>
      <c r="GCC744"/>
      <c r="GCD744"/>
      <c r="GCE744"/>
      <c r="GCF744"/>
      <c r="GCG744"/>
      <c r="GCH744"/>
      <c r="GCI744"/>
      <c r="GCJ744"/>
      <c r="GCK744"/>
      <c r="GCL744"/>
      <c r="GCM744"/>
      <c r="GCN744"/>
      <c r="GCO744"/>
      <c r="GCP744"/>
      <c r="GCQ744"/>
      <c r="GCR744"/>
      <c r="GCS744"/>
      <c r="GCT744"/>
      <c r="GCU744"/>
      <c r="GCV744"/>
      <c r="GCW744"/>
      <c r="GCX744"/>
      <c r="GCY744"/>
      <c r="GCZ744"/>
      <c r="GDA744"/>
      <c r="GDB744"/>
      <c r="GDC744"/>
      <c r="GDD744"/>
      <c r="GDE744"/>
      <c r="GDF744"/>
      <c r="GDG744"/>
      <c r="GDH744"/>
      <c r="GDI744"/>
      <c r="GDJ744"/>
      <c r="GDK744"/>
      <c r="GDL744"/>
      <c r="GDM744"/>
      <c r="GDN744"/>
      <c r="GDO744"/>
      <c r="GDP744"/>
      <c r="GDQ744"/>
      <c r="GDR744"/>
      <c r="GDS744"/>
      <c r="GDT744"/>
      <c r="GDU744"/>
      <c r="GDV744"/>
      <c r="GDW744"/>
      <c r="GDX744"/>
      <c r="GDY744"/>
      <c r="GDZ744"/>
      <c r="GEA744"/>
      <c r="GEB744"/>
      <c r="GEC744"/>
      <c r="GED744"/>
      <c r="GEE744"/>
      <c r="GEF744"/>
      <c r="GEG744"/>
      <c r="GEH744"/>
      <c r="GEI744"/>
      <c r="GEJ744"/>
      <c r="GEK744"/>
      <c r="GEL744"/>
      <c r="GEM744"/>
      <c r="GEN744"/>
      <c r="GEO744"/>
      <c r="GEP744"/>
      <c r="GEQ744"/>
      <c r="GER744"/>
      <c r="GES744"/>
      <c r="GET744"/>
      <c r="GEU744"/>
      <c r="GEV744"/>
      <c r="GEW744"/>
      <c r="GEX744"/>
      <c r="GEY744"/>
      <c r="GEZ744"/>
      <c r="GFA744"/>
      <c r="GFB744"/>
      <c r="GFC744"/>
      <c r="GFD744"/>
      <c r="GFE744"/>
      <c r="GFF744"/>
      <c r="GFG744"/>
      <c r="GFH744"/>
      <c r="GFI744"/>
      <c r="GFJ744"/>
      <c r="GFK744"/>
      <c r="GFL744"/>
      <c r="GFM744"/>
      <c r="GFN744"/>
      <c r="GFO744"/>
      <c r="GFP744"/>
      <c r="GFQ744"/>
      <c r="GFR744"/>
      <c r="GFS744"/>
      <c r="GFT744"/>
      <c r="GFU744"/>
      <c r="GFV744"/>
      <c r="GFW744"/>
      <c r="GFX744"/>
      <c r="GFY744"/>
      <c r="GFZ744"/>
      <c r="GGA744"/>
      <c r="GGB744"/>
      <c r="GGC744"/>
      <c r="GGD744"/>
      <c r="GGE744"/>
      <c r="GGF744"/>
      <c r="GGG744"/>
      <c r="GGH744"/>
      <c r="GGI744"/>
      <c r="GGJ744"/>
      <c r="GGK744"/>
      <c r="GGL744"/>
      <c r="GGM744"/>
      <c r="GGN744"/>
      <c r="GGO744"/>
      <c r="GGP744"/>
      <c r="GGQ744"/>
      <c r="GGR744"/>
      <c r="GGS744"/>
      <c r="GGT744"/>
      <c r="GGU744"/>
      <c r="GGV744"/>
      <c r="GGW744"/>
      <c r="GGX744"/>
      <c r="GGY744"/>
      <c r="GGZ744"/>
      <c r="GHA744"/>
      <c r="GHB744"/>
      <c r="GHC744"/>
      <c r="GHD744"/>
      <c r="GHE744"/>
      <c r="GHF744"/>
      <c r="GHG744"/>
      <c r="GHH744"/>
      <c r="GHI744"/>
      <c r="GHJ744"/>
      <c r="GHK744"/>
      <c r="GHL744"/>
      <c r="GHM744"/>
      <c r="GHN744"/>
      <c r="GHO744"/>
      <c r="GHP744"/>
      <c r="GHQ744"/>
      <c r="GHR744"/>
      <c r="GHS744"/>
      <c r="GHT744"/>
      <c r="GHU744"/>
      <c r="GHV744"/>
      <c r="GHW744"/>
      <c r="GHX744"/>
      <c r="GHY744"/>
      <c r="GHZ744"/>
      <c r="GIA744"/>
      <c r="GIB744"/>
      <c r="GIC744"/>
      <c r="GID744"/>
      <c r="GIE744"/>
      <c r="GIF744"/>
      <c r="GIG744"/>
      <c r="GIH744"/>
      <c r="GII744"/>
      <c r="GIJ744"/>
      <c r="GIK744"/>
      <c r="GIL744"/>
      <c r="GIM744"/>
      <c r="GIN744"/>
      <c r="GIO744"/>
      <c r="GIP744"/>
      <c r="GIQ744"/>
      <c r="GIR744"/>
      <c r="GIS744"/>
      <c r="GIT744"/>
      <c r="GIU744"/>
      <c r="GIV744"/>
      <c r="GIW744"/>
      <c r="GIX744"/>
      <c r="GIY744"/>
      <c r="GIZ744"/>
      <c r="GJA744"/>
      <c r="GJB744"/>
      <c r="GJC744"/>
      <c r="GJD744"/>
      <c r="GJE744"/>
      <c r="GJF744"/>
      <c r="GJG744"/>
      <c r="GJH744"/>
      <c r="GJI744"/>
      <c r="GJJ744"/>
      <c r="GJK744"/>
      <c r="GJL744"/>
      <c r="GJM744"/>
      <c r="GJN744"/>
      <c r="GJO744"/>
      <c r="GJP744"/>
      <c r="GJQ744"/>
      <c r="GJR744"/>
      <c r="GJS744"/>
      <c r="GJT744"/>
      <c r="GJU744"/>
      <c r="GJV744"/>
      <c r="GJW744"/>
      <c r="GJX744"/>
      <c r="GJY744"/>
      <c r="GJZ744"/>
      <c r="GKA744"/>
      <c r="GKB744"/>
      <c r="GKC744"/>
      <c r="GKD744"/>
      <c r="GKE744"/>
      <c r="GKF744"/>
      <c r="GKG744"/>
      <c r="GKH744"/>
      <c r="GKI744"/>
      <c r="GKJ744"/>
      <c r="GKK744"/>
      <c r="GKL744"/>
      <c r="GKM744"/>
      <c r="GKN744"/>
      <c r="GKO744"/>
      <c r="GKP744"/>
      <c r="GKQ744"/>
      <c r="GKR744"/>
      <c r="GKS744"/>
      <c r="GKT744"/>
      <c r="GKU744"/>
      <c r="GKV744"/>
      <c r="GKW744"/>
      <c r="GKX744"/>
      <c r="GKY744"/>
      <c r="GKZ744"/>
      <c r="GLA744"/>
      <c r="GLB744"/>
      <c r="GLC744"/>
      <c r="GLD744"/>
      <c r="GLE744"/>
      <c r="GLF744"/>
      <c r="GLG744"/>
      <c r="GLH744"/>
      <c r="GLI744"/>
      <c r="GLJ744"/>
      <c r="GLK744"/>
      <c r="GLL744"/>
      <c r="GLM744"/>
      <c r="GLN744"/>
      <c r="GLO744"/>
      <c r="GLP744"/>
      <c r="GLQ744"/>
      <c r="GLR744"/>
      <c r="GLS744"/>
      <c r="GLT744"/>
      <c r="GLU744"/>
      <c r="GLV744"/>
      <c r="GLW744"/>
      <c r="GLX744"/>
      <c r="GLY744"/>
      <c r="GLZ744"/>
      <c r="GMA744"/>
      <c r="GMB744"/>
      <c r="GMC744"/>
      <c r="GMD744"/>
      <c r="GME744"/>
      <c r="GMF744"/>
      <c r="GMG744"/>
      <c r="GMH744"/>
      <c r="GMI744"/>
      <c r="GMJ744"/>
      <c r="GMK744"/>
      <c r="GML744"/>
      <c r="GMM744"/>
      <c r="GMN744"/>
      <c r="GMO744"/>
      <c r="GMP744"/>
      <c r="GMQ744"/>
      <c r="GMR744"/>
      <c r="GMS744"/>
      <c r="GMT744"/>
      <c r="GMU744"/>
      <c r="GMV744"/>
      <c r="GMW744"/>
      <c r="GMX744"/>
      <c r="GMY744"/>
      <c r="GMZ744"/>
      <c r="GNA744"/>
      <c r="GNB744"/>
      <c r="GNC744"/>
      <c r="GND744"/>
      <c r="GNE744"/>
      <c r="GNF744"/>
      <c r="GNG744"/>
      <c r="GNH744"/>
      <c r="GNI744"/>
      <c r="GNJ744"/>
      <c r="GNK744"/>
      <c r="GNL744"/>
      <c r="GNM744"/>
      <c r="GNN744"/>
      <c r="GNO744"/>
      <c r="GNP744"/>
      <c r="GNQ744"/>
      <c r="GNR744"/>
      <c r="GNS744"/>
      <c r="GNT744"/>
      <c r="GNU744"/>
      <c r="GNV744"/>
      <c r="GNW744"/>
      <c r="GNX744"/>
      <c r="GNY744"/>
      <c r="GNZ744"/>
      <c r="GOA744"/>
      <c r="GOB744"/>
      <c r="GOC744"/>
      <c r="GOD744"/>
      <c r="GOE744"/>
      <c r="GOF744"/>
      <c r="GOG744"/>
      <c r="GOH744"/>
      <c r="GOI744"/>
      <c r="GOJ744"/>
      <c r="GOK744"/>
      <c r="GOL744"/>
      <c r="GOM744"/>
      <c r="GON744"/>
      <c r="GOO744"/>
      <c r="GOP744"/>
      <c r="GOQ744"/>
      <c r="GOR744"/>
      <c r="GOS744"/>
      <c r="GOT744"/>
      <c r="GOU744"/>
      <c r="GOV744"/>
      <c r="GOW744"/>
      <c r="GOX744"/>
      <c r="GOY744"/>
      <c r="GOZ744"/>
      <c r="GPA744"/>
      <c r="GPB744"/>
      <c r="GPC744"/>
      <c r="GPD744"/>
      <c r="GPE744"/>
      <c r="GPF744"/>
      <c r="GPG744"/>
      <c r="GPH744"/>
      <c r="GPI744"/>
      <c r="GPJ744"/>
      <c r="GPK744"/>
      <c r="GPL744"/>
      <c r="GPM744"/>
      <c r="GPN744"/>
      <c r="GPO744"/>
      <c r="GPP744"/>
      <c r="GPQ744"/>
      <c r="GPR744"/>
      <c r="GPS744"/>
      <c r="GPT744"/>
      <c r="GPU744"/>
      <c r="GPV744"/>
      <c r="GPW744"/>
      <c r="GPX744"/>
      <c r="GPY744"/>
      <c r="GPZ744"/>
      <c r="GQA744"/>
      <c r="GQB744"/>
      <c r="GQC744"/>
      <c r="GQD744"/>
      <c r="GQE744"/>
      <c r="GQF744"/>
      <c r="GQG744"/>
      <c r="GQH744"/>
      <c r="GQI744"/>
      <c r="GQJ744"/>
      <c r="GQK744"/>
      <c r="GQL744"/>
      <c r="GQM744"/>
      <c r="GQN744"/>
      <c r="GQO744"/>
      <c r="GQP744"/>
      <c r="GQQ744"/>
      <c r="GQR744"/>
      <c r="GQS744"/>
      <c r="GQT744"/>
      <c r="GQU744"/>
      <c r="GQV744"/>
      <c r="GQW744"/>
      <c r="GQX744"/>
      <c r="GQY744"/>
      <c r="GQZ744"/>
      <c r="GRA744"/>
      <c r="GRB744"/>
      <c r="GRC744"/>
      <c r="GRD744"/>
      <c r="GRE744"/>
      <c r="GRF744"/>
      <c r="GRG744"/>
      <c r="GRH744"/>
      <c r="GRI744"/>
      <c r="GRJ744"/>
      <c r="GRK744"/>
      <c r="GRL744"/>
      <c r="GRM744"/>
      <c r="GRN744"/>
      <c r="GRO744"/>
      <c r="GRP744"/>
      <c r="GRQ744"/>
      <c r="GRR744"/>
      <c r="GRS744"/>
      <c r="GRT744"/>
      <c r="GRU744"/>
      <c r="GRV744"/>
      <c r="GRW744"/>
      <c r="GRX744"/>
      <c r="GRY744"/>
      <c r="GRZ744"/>
      <c r="GSA744"/>
      <c r="GSB744"/>
      <c r="GSC744"/>
      <c r="GSD744"/>
      <c r="GSE744"/>
      <c r="GSF744"/>
      <c r="GSG744"/>
      <c r="GSH744"/>
      <c r="GSI744"/>
      <c r="GSJ744"/>
      <c r="GSK744"/>
      <c r="GSL744"/>
      <c r="GSM744"/>
      <c r="GSN744"/>
      <c r="GSO744"/>
      <c r="GSP744"/>
      <c r="GSQ744"/>
      <c r="GSR744"/>
      <c r="GSS744"/>
      <c r="GST744"/>
      <c r="GSU744"/>
      <c r="GSV744"/>
      <c r="GSW744"/>
      <c r="GSX744"/>
      <c r="GSY744"/>
      <c r="GSZ744"/>
      <c r="GTA744"/>
      <c r="GTB744"/>
      <c r="GTC744"/>
      <c r="GTD744"/>
      <c r="GTE744"/>
      <c r="GTF744"/>
      <c r="GTG744"/>
      <c r="GTH744"/>
      <c r="GTI744"/>
      <c r="GTJ744"/>
      <c r="GTK744"/>
      <c r="GTL744"/>
      <c r="GTM744"/>
      <c r="GTN744"/>
      <c r="GTO744"/>
      <c r="GTP744"/>
      <c r="GTQ744"/>
      <c r="GTR744"/>
      <c r="GTS744"/>
      <c r="GTT744"/>
      <c r="GTU744"/>
      <c r="GTV744"/>
      <c r="GTW744"/>
      <c r="GTX744"/>
      <c r="GTY744"/>
      <c r="GTZ744"/>
      <c r="GUA744"/>
      <c r="GUB744"/>
      <c r="GUC744"/>
      <c r="GUD744"/>
      <c r="GUE744"/>
      <c r="GUF744"/>
      <c r="GUG744"/>
      <c r="GUH744"/>
      <c r="GUI744"/>
      <c r="GUJ744"/>
      <c r="GUK744"/>
      <c r="GUL744"/>
      <c r="GUM744"/>
      <c r="GUN744"/>
      <c r="GUO744"/>
      <c r="GUP744"/>
      <c r="GUQ744"/>
      <c r="GUR744"/>
      <c r="GUS744"/>
      <c r="GUT744"/>
      <c r="GUU744"/>
      <c r="GUV744"/>
      <c r="GUW744"/>
      <c r="GUX744"/>
      <c r="GUY744"/>
      <c r="GUZ744"/>
      <c r="GVA744"/>
      <c r="GVB744"/>
      <c r="GVC744"/>
      <c r="GVD744"/>
      <c r="GVE744"/>
      <c r="GVF744"/>
      <c r="GVG744"/>
      <c r="GVH744"/>
      <c r="GVI744"/>
      <c r="GVJ744"/>
      <c r="GVK744"/>
      <c r="GVL744"/>
      <c r="GVM744"/>
      <c r="GVN744"/>
      <c r="GVO744"/>
      <c r="GVP744"/>
      <c r="GVQ744"/>
      <c r="GVR744"/>
      <c r="GVS744"/>
      <c r="GVT744"/>
      <c r="GVU744"/>
      <c r="GVV744"/>
      <c r="GVW744"/>
      <c r="GVX744"/>
      <c r="GVY744"/>
      <c r="GVZ744"/>
      <c r="GWA744"/>
      <c r="GWB744"/>
      <c r="GWC744"/>
      <c r="GWD744"/>
      <c r="GWE744"/>
      <c r="GWF744"/>
      <c r="GWG744"/>
      <c r="GWH744"/>
      <c r="GWI744"/>
      <c r="GWJ744"/>
      <c r="GWK744"/>
      <c r="GWL744"/>
      <c r="GWM744"/>
      <c r="GWN744"/>
      <c r="GWO744"/>
      <c r="GWP744"/>
      <c r="GWQ744"/>
      <c r="GWR744"/>
      <c r="GWS744"/>
      <c r="GWT744"/>
      <c r="GWU744"/>
      <c r="GWV744"/>
      <c r="GWW744"/>
      <c r="GWX744"/>
      <c r="GWY744"/>
      <c r="GWZ744"/>
      <c r="GXA744"/>
      <c r="GXB744"/>
      <c r="GXC744"/>
      <c r="GXD744"/>
      <c r="GXE744"/>
      <c r="GXF744"/>
      <c r="GXG744"/>
      <c r="GXH744"/>
      <c r="GXI744"/>
      <c r="GXJ744"/>
      <c r="GXK744"/>
      <c r="GXL744"/>
      <c r="GXM744"/>
      <c r="GXN744"/>
      <c r="GXO744"/>
      <c r="GXP744"/>
      <c r="GXQ744"/>
      <c r="GXR744"/>
      <c r="GXS744"/>
      <c r="GXT744"/>
      <c r="GXU744"/>
      <c r="GXV744"/>
      <c r="GXW744"/>
      <c r="GXX744"/>
      <c r="GXY744"/>
      <c r="GXZ744"/>
      <c r="GYA744"/>
      <c r="GYB744"/>
      <c r="GYC744"/>
      <c r="GYD744"/>
      <c r="GYE744"/>
      <c r="GYF744"/>
      <c r="GYG744"/>
      <c r="GYH744"/>
      <c r="GYI744"/>
      <c r="GYJ744"/>
      <c r="GYK744"/>
      <c r="GYL744"/>
      <c r="GYM744"/>
      <c r="GYN744"/>
      <c r="GYO744"/>
      <c r="GYP744"/>
      <c r="GYQ744"/>
      <c r="GYR744"/>
      <c r="GYS744"/>
      <c r="GYT744"/>
      <c r="GYU744"/>
      <c r="GYV744"/>
      <c r="GYW744"/>
      <c r="GYX744"/>
      <c r="GYY744"/>
      <c r="GYZ744"/>
      <c r="GZA744"/>
      <c r="GZB744"/>
      <c r="GZC744"/>
      <c r="GZD744"/>
      <c r="GZE744"/>
      <c r="GZF744"/>
      <c r="GZG744"/>
      <c r="GZH744"/>
      <c r="GZI744"/>
      <c r="GZJ744"/>
      <c r="GZK744"/>
      <c r="GZL744"/>
      <c r="GZM744"/>
      <c r="GZN744"/>
      <c r="GZO744"/>
      <c r="GZP744"/>
      <c r="GZQ744"/>
      <c r="GZR744"/>
      <c r="GZS744"/>
      <c r="GZT744"/>
      <c r="GZU744"/>
      <c r="GZV744"/>
      <c r="GZW744"/>
      <c r="GZX744"/>
      <c r="GZY744"/>
      <c r="GZZ744"/>
      <c r="HAA744"/>
      <c r="HAB744"/>
      <c r="HAC744"/>
      <c r="HAD744"/>
      <c r="HAE744"/>
      <c r="HAF744"/>
      <c r="HAG744"/>
      <c r="HAH744"/>
      <c r="HAI744"/>
      <c r="HAJ744"/>
      <c r="HAK744"/>
      <c r="HAL744"/>
      <c r="HAM744"/>
      <c r="HAN744"/>
      <c r="HAO744"/>
      <c r="HAP744"/>
      <c r="HAQ744"/>
      <c r="HAR744"/>
      <c r="HAS744"/>
      <c r="HAT744"/>
      <c r="HAU744"/>
      <c r="HAV744"/>
      <c r="HAW744"/>
      <c r="HAX744"/>
      <c r="HAY744"/>
      <c r="HAZ744"/>
      <c r="HBA744"/>
      <c r="HBB744"/>
      <c r="HBC744"/>
      <c r="HBD744"/>
      <c r="HBE744"/>
      <c r="HBF744"/>
      <c r="HBG744"/>
      <c r="HBH744"/>
      <c r="HBI744"/>
      <c r="HBJ744"/>
      <c r="HBK744"/>
      <c r="HBL744"/>
      <c r="HBM744"/>
      <c r="HBN744"/>
      <c r="HBO744"/>
      <c r="HBP744"/>
      <c r="HBQ744"/>
      <c r="HBR744"/>
      <c r="HBS744"/>
      <c r="HBT744"/>
      <c r="HBU744"/>
      <c r="HBV744"/>
      <c r="HBW744"/>
      <c r="HBX744"/>
      <c r="HBY744"/>
      <c r="HBZ744"/>
      <c r="HCA744"/>
      <c r="HCB744"/>
      <c r="HCC744"/>
      <c r="HCD744"/>
      <c r="HCE744"/>
      <c r="HCF744"/>
      <c r="HCG744"/>
      <c r="HCH744"/>
      <c r="HCI744"/>
      <c r="HCJ744"/>
      <c r="HCK744"/>
      <c r="HCL744"/>
      <c r="HCM744"/>
      <c r="HCN744"/>
      <c r="HCO744"/>
      <c r="HCP744"/>
      <c r="HCQ744"/>
      <c r="HCR744"/>
      <c r="HCS744"/>
      <c r="HCT744"/>
      <c r="HCU744"/>
      <c r="HCV744"/>
      <c r="HCW744"/>
      <c r="HCX744"/>
      <c r="HCY744"/>
      <c r="HCZ744"/>
      <c r="HDA744"/>
      <c r="HDB744"/>
      <c r="HDC744"/>
      <c r="HDD744"/>
      <c r="HDE744"/>
      <c r="HDF744"/>
      <c r="HDG744"/>
      <c r="HDH744"/>
      <c r="HDI744"/>
      <c r="HDJ744"/>
      <c r="HDK744"/>
      <c r="HDL744"/>
      <c r="HDM744"/>
      <c r="HDN744"/>
      <c r="HDO744"/>
      <c r="HDP744"/>
      <c r="HDQ744"/>
      <c r="HDR744"/>
      <c r="HDS744"/>
      <c r="HDT744"/>
      <c r="HDU744"/>
      <c r="HDV744"/>
      <c r="HDW744"/>
      <c r="HDX744"/>
      <c r="HDY744"/>
      <c r="HDZ744"/>
      <c r="HEA744"/>
      <c r="HEB744"/>
      <c r="HEC744"/>
      <c r="HED744"/>
      <c r="HEE744"/>
      <c r="HEF744"/>
      <c r="HEG744"/>
      <c r="HEH744"/>
      <c r="HEI744"/>
      <c r="HEJ744"/>
      <c r="HEK744"/>
      <c r="HEL744"/>
      <c r="HEM744"/>
      <c r="HEN744"/>
      <c r="HEO744"/>
      <c r="HEP744"/>
      <c r="HEQ744"/>
      <c r="HER744"/>
      <c r="HES744"/>
      <c r="HET744"/>
      <c r="HEU744"/>
      <c r="HEV744"/>
      <c r="HEW744"/>
      <c r="HEX744"/>
      <c r="HEY744"/>
      <c r="HEZ744"/>
      <c r="HFA744"/>
      <c r="HFB744"/>
      <c r="HFC744"/>
      <c r="HFD744"/>
      <c r="HFE744"/>
      <c r="HFF744"/>
      <c r="HFG744"/>
      <c r="HFH744"/>
      <c r="HFI744"/>
      <c r="HFJ744"/>
      <c r="HFK744"/>
      <c r="HFL744"/>
      <c r="HFM744"/>
      <c r="HFN744"/>
      <c r="HFO744"/>
      <c r="HFP744"/>
      <c r="HFQ744"/>
      <c r="HFR744"/>
      <c r="HFS744"/>
      <c r="HFT744"/>
      <c r="HFU744"/>
      <c r="HFV744"/>
      <c r="HFW744"/>
      <c r="HFX744"/>
      <c r="HFY744"/>
      <c r="HFZ744"/>
      <c r="HGA744"/>
      <c r="HGB744"/>
      <c r="HGC744"/>
      <c r="HGD744"/>
      <c r="HGE744"/>
      <c r="HGF744"/>
      <c r="HGG744"/>
      <c r="HGH744"/>
      <c r="HGI744"/>
      <c r="HGJ744"/>
      <c r="HGK744"/>
      <c r="HGL744"/>
      <c r="HGM744"/>
      <c r="HGN744"/>
      <c r="HGO744"/>
      <c r="HGP744"/>
      <c r="HGQ744"/>
      <c r="HGR744"/>
      <c r="HGS744"/>
      <c r="HGT744"/>
      <c r="HGU744"/>
      <c r="HGV744"/>
      <c r="HGW744"/>
      <c r="HGX744"/>
      <c r="HGY744"/>
      <c r="HGZ744"/>
      <c r="HHA744"/>
      <c r="HHB744"/>
      <c r="HHC744"/>
      <c r="HHD744"/>
      <c r="HHE744"/>
      <c r="HHF744"/>
      <c r="HHG744"/>
      <c r="HHH744"/>
      <c r="HHI744"/>
      <c r="HHJ744"/>
      <c r="HHK744"/>
      <c r="HHL744"/>
      <c r="HHM744"/>
      <c r="HHN744"/>
      <c r="HHO744"/>
      <c r="HHP744"/>
      <c r="HHQ744"/>
      <c r="HHR744"/>
      <c r="HHS744"/>
      <c r="HHT744"/>
      <c r="HHU744"/>
      <c r="HHV744"/>
      <c r="HHW744"/>
      <c r="HHX744"/>
      <c r="HHY744"/>
      <c r="HHZ744"/>
      <c r="HIA744"/>
      <c r="HIB744"/>
      <c r="HIC744"/>
      <c r="HID744"/>
      <c r="HIE744"/>
      <c r="HIF744"/>
      <c r="HIG744"/>
      <c r="HIH744"/>
      <c r="HII744"/>
      <c r="HIJ744"/>
      <c r="HIK744"/>
      <c r="HIL744"/>
      <c r="HIM744"/>
      <c r="HIN744"/>
      <c r="HIO744"/>
      <c r="HIP744"/>
      <c r="HIQ744"/>
      <c r="HIR744"/>
      <c r="HIS744"/>
      <c r="HIT744"/>
      <c r="HIU744"/>
      <c r="HIV744"/>
      <c r="HIW744"/>
      <c r="HIX744"/>
      <c r="HIY744"/>
      <c r="HIZ744"/>
      <c r="HJA744"/>
      <c r="HJB744"/>
      <c r="HJC744"/>
      <c r="HJD744"/>
      <c r="HJE744"/>
      <c r="HJF744"/>
      <c r="HJG744"/>
      <c r="HJH744"/>
      <c r="HJI744"/>
      <c r="HJJ744"/>
      <c r="HJK744"/>
      <c r="HJL744"/>
      <c r="HJM744"/>
      <c r="HJN744"/>
      <c r="HJO744"/>
      <c r="HJP744"/>
      <c r="HJQ744"/>
      <c r="HJR744"/>
      <c r="HJS744"/>
      <c r="HJT744"/>
      <c r="HJU744"/>
      <c r="HJV744"/>
      <c r="HJW744"/>
      <c r="HJX744"/>
      <c r="HJY744"/>
      <c r="HJZ744"/>
      <c r="HKA744"/>
      <c r="HKB744"/>
      <c r="HKC744"/>
      <c r="HKD744"/>
      <c r="HKE744"/>
      <c r="HKF744"/>
      <c r="HKG744"/>
      <c r="HKH744"/>
      <c r="HKI744"/>
      <c r="HKJ744"/>
      <c r="HKK744"/>
      <c r="HKL744"/>
      <c r="HKM744"/>
      <c r="HKN744"/>
      <c r="HKO744"/>
      <c r="HKP744"/>
      <c r="HKQ744"/>
      <c r="HKR744"/>
      <c r="HKS744"/>
      <c r="HKT744"/>
      <c r="HKU744"/>
      <c r="HKV744"/>
      <c r="HKW744"/>
      <c r="HKX744"/>
      <c r="HKY744"/>
      <c r="HKZ744"/>
      <c r="HLA744"/>
      <c r="HLB744"/>
      <c r="HLC744"/>
      <c r="HLD744"/>
      <c r="HLE744"/>
      <c r="HLF744"/>
      <c r="HLG744"/>
      <c r="HLH744"/>
      <c r="HLI744"/>
      <c r="HLJ744"/>
      <c r="HLK744"/>
      <c r="HLL744"/>
      <c r="HLM744"/>
      <c r="HLN744"/>
      <c r="HLO744"/>
      <c r="HLP744"/>
      <c r="HLQ744"/>
      <c r="HLR744"/>
      <c r="HLS744"/>
      <c r="HLT744"/>
      <c r="HLU744"/>
      <c r="HLV744"/>
      <c r="HLW744"/>
      <c r="HLX744"/>
      <c r="HLY744"/>
      <c r="HLZ744"/>
      <c r="HMA744"/>
      <c r="HMB744"/>
      <c r="HMC744"/>
      <c r="HMD744"/>
      <c r="HME744"/>
      <c r="HMF744"/>
      <c r="HMG744"/>
      <c r="HMH744"/>
      <c r="HMI744"/>
      <c r="HMJ744"/>
      <c r="HMK744"/>
      <c r="HML744"/>
      <c r="HMM744"/>
      <c r="HMN744"/>
      <c r="HMO744"/>
      <c r="HMP744"/>
      <c r="HMQ744"/>
      <c r="HMR744"/>
      <c r="HMS744"/>
      <c r="HMT744"/>
      <c r="HMU744"/>
      <c r="HMV744"/>
      <c r="HMW744"/>
      <c r="HMX744"/>
      <c r="HMY744"/>
      <c r="HMZ744"/>
      <c r="HNA744"/>
      <c r="HNB744"/>
      <c r="HNC744"/>
      <c r="HND744"/>
      <c r="HNE744"/>
      <c r="HNF744"/>
      <c r="HNG744"/>
      <c r="HNH744"/>
      <c r="HNI744"/>
      <c r="HNJ744"/>
      <c r="HNK744"/>
      <c r="HNL744"/>
      <c r="HNM744"/>
      <c r="HNN744"/>
      <c r="HNO744"/>
      <c r="HNP744"/>
      <c r="HNQ744"/>
      <c r="HNR744"/>
      <c r="HNS744"/>
      <c r="HNT744"/>
      <c r="HNU744"/>
      <c r="HNV744"/>
      <c r="HNW744"/>
      <c r="HNX744"/>
      <c r="HNY744"/>
      <c r="HNZ744"/>
      <c r="HOA744"/>
      <c r="HOB744"/>
      <c r="HOC744"/>
      <c r="HOD744"/>
      <c r="HOE744"/>
      <c r="HOF744"/>
      <c r="HOG744"/>
      <c r="HOH744"/>
      <c r="HOI744"/>
      <c r="HOJ744"/>
      <c r="HOK744"/>
      <c r="HOL744"/>
      <c r="HOM744"/>
      <c r="HON744"/>
      <c r="HOO744"/>
      <c r="HOP744"/>
      <c r="HOQ744"/>
      <c r="HOR744"/>
      <c r="HOS744"/>
      <c r="HOT744"/>
      <c r="HOU744"/>
      <c r="HOV744"/>
      <c r="HOW744"/>
      <c r="HOX744"/>
      <c r="HOY744"/>
      <c r="HOZ744"/>
      <c r="HPA744"/>
      <c r="HPB744"/>
      <c r="HPC744"/>
      <c r="HPD744"/>
      <c r="HPE744"/>
      <c r="HPF744"/>
      <c r="HPG744"/>
      <c r="HPH744"/>
      <c r="HPI744"/>
      <c r="HPJ744"/>
      <c r="HPK744"/>
      <c r="HPL744"/>
      <c r="HPM744"/>
      <c r="HPN744"/>
      <c r="HPO744"/>
      <c r="HPP744"/>
      <c r="HPQ744"/>
      <c r="HPR744"/>
      <c r="HPS744"/>
      <c r="HPT744"/>
      <c r="HPU744"/>
      <c r="HPV744"/>
      <c r="HPW744"/>
      <c r="HPX744"/>
      <c r="HPY744"/>
      <c r="HPZ744"/>
      <c r="HQA744"/>
      <c r="HQB744"/>
      <c r="HQC744"/>
      <c r="HQD744"/>
      <c r="HQE744"/>
      <c r="HQF744"/>
      <c r="HQG744"/>
      <c r="HQH744"/>
      <c r="HQI744"/>
      <c r="HQJ744"/>
      <c r="HQK744"/>
      <c r="HQL744"/>
      <c r="HQM744"/>
      <c r="HQN744"/>
      <c r="HQO744"/>
      <c r="HQP744"/>
      <c r="HQQ744"/>
      <c r="HQR744"/>
      <c r="HQS744"/>
      <c r="HQT744"/>
      <c r="HQU744"/>
      <c r="HQV744"/>
      <c r="HQW744"/>
      <c r="HQX744"/>
      <c r="HQY744"/>
      <c r="HQZ744"/>
      <c r="HRA744"/>
      <c r="HRB744"/>
      <c r="HRC744"/>
      <c r="HRD744"/>
      <c r="HRE744"/>
      <c r="HRF744"/>
      <c r="HRG744"/>
      <c r="HRH744"/>
      <c r="HRI744"/>
      <c r="HRJ744"/>
      <c r="HRK744"/>
      <c r="HRL744"/>
      <c r="HRM744"/>
      <c r="HRN744"/>
      <c r="HRO744"/>
      <c r="HRP744"/>
      <c r="HRQ744"/>
      <c r="HRR744"/>
      <c r="HRS744"/>
      <c r="HRT744"/>
      <c r="HRU744"/>
      <c r="HRV744"/>
      <c r="HRW744"/>
      <c r="HRX744"/>
      <c r="HRY744"/>
      <c r="HRZ744"/>
      <c r="HSA744"/>
      <c r="HSB744"/>
      <c r="HSC744"/>
      <c r="HSD744"/>
      <c r="HSE744"/>
      <c r="HSF744"/>
      <c r="HSG744"/>
      <c r="HSH744"/>
      <c r="HSI744"/>
      <c r="HSJ744"/>
      <c r="HSK744"/>
      <c r="HSL744"/>
      <c r="HSM744"/>
      <c r="HSN744"/>
      <c r="HSO744"/>
      <c r="HSP744"/>
      <c r="HSQ744"/>
      <c r="HSR744"/>
      <c r="HSS744"/>
      <c r="HST744"/>
      <c r="HSU744"/>
      <c r="HSV744"/>
      <c r="HSW744"/>
      <c r="HSX744"/>
      <c r="HSY744"/>
      <c r="HSZ744"/>
      <c r="HTA744"/>
      <c r="HTB744"/>
      <c r="HTC744"/>
      <c r="HTD744"/>
      <c r="HTE744"/>
      <c r="HTF744"/>
      <c r="HTG744"/>
      <c r="HTH744"/>
      <c r="HTI744"/>
      <c r="HTJ744"/>
      <c r="HTK744"/>
      <c r="HTL744"/>
      <c r="HTM744"/>
      <c r="HTN744"/>
      <c r="HTO744"/>
      <c r="HTP744"/>
      <c r="HTQ744"/>
      <c r="HTR744"/>
      <c r="HTS744"/>
      <c r="HTT744"/>
      <c r="HTU744"/>
      <c r="HTV744"/>
      <c r="HTW744"/>
      <c r="HTX744"/>
      <c r="HTY744"/>
      <c r="HTZ744"/>
      <c r="HUA744"/>
      <c r="HUB744"/>
      <c r="HUC744"/>
      <c r="HUD744"/>
      <c r="HUE744"/>
      <c r="HUF744"/>
      <c r="HUG744"/>
      <c r="HUH744"/>
      <c r="HUI744"/>
      <c r="HUJ744"/>
      <c r="HUK744"/>
      <c r="HUL744"/>
      <c r="HUM744"/>
      <c r="HUN744"/>
      <c r="HUO744"/>
      <c r="HUP744"/>
      <c r="HUQ744"/>
      <c r="HUR744"/>
      <c r="HUS744"/>
      <c r="HUT744"/>
      <c r="HUU744"/>
      <c r="HUV744"/>
      <c r="HUW744"/>
      <c r="HUX744"/>
      <c r="HUY744"/>
      <c r="HUZ744"/>
      <c r="HVA744"/>
      <c r="HVB744"/>
      <c r="HVC744"/>
      <c r="HVD744"/>
      <c r="HVE744"/>
      <c r="HVF744"/>
      <c r="HVG744"/>
      <c r="HVH744"/>
      <c r="HVI744"/>
      <c r="HVJ744"/>
      <c r="HVK744"/>
      <c r="HVL744"/>
      <c r="HVM744"/>
      <c r="HVN744"/>
      <c r="HVO744"/>
      <c r="HVP744"/>
      <c r="HVQ744"/>
      <c r="HVR744"/>
      <c r="HVS744"/>
      <c r="HVT744"/>
      <c r="HVU744"/>
      <c r="HVV744"/>
      <c r="HVW744"/>
      <c r="HVX744"/>
      <c r="HVY744"/>
      <c r="HVZ744"/>
      <c r="HWA744"/>
      <c r="HWB744"/>
      <c r="HWC744"/>
      <c r="HWD744"/>
      <c r="HWE744"/>
      <c r="HWF744"/>
      <c r="HWG744"/>
      <c r="HWH744"/>
      <c r="HWI744"/>
      <c r="HWJ744"/>
      <c r="HWK744"/>
      <c r="HWL744"/>
      <c r="HWM744"/>
      <c r="HWN744"/>
      <c r="HWO744"/>
      <c r="HWP744"/>
      <c r="HWQ744"/>
      <c r="HWR744"/>
      <c r="HWS744"/>
      <c r="HWT744"/>
      <c r="HWU744"/>
      <c r="HWV744"/>
      <c r="HWW744"/>
      <c r="HWX744"/>
      <c r="HWY744"/>
      <c r="HWZ744"/>
      <c r="HXA744"/>
      <c r="HXB744"/>
      <c r="HXC744"/>
      <c r="HXD744"/>
      <c r="HXE744"/>
      <c r="HXF744"/>
      <c r="HXG744"/>
      <c r="HXH744"/>
      <c r="HXI744"/>
      <c r="HXJ744"/>
      <c r="HXK744"/>
      <c r="HXL744"/>
      <c r="HXM744"/>
      <c r="HXN744"/>
      <c r="HXO744"/>
      <c r="HXP744"/>
      <c r="HXQ744"/>
      <c r="HXR744"/>
      <c r="HXS744"/>
      <c r="HXT744"/>
      <c r="HXU744"/>
      <c r="HXV744"/>
      <c r="HXW744"/>
      <c r="HXX744"/>
      <c r="HXY744"/>
      <c r="HXZ744"/>
      <c r="HYA744"/>
      <c r="HYB744"/>
      <c r="HYC744"/>
      <c r="HYD744"/>
      <c r="HYE744"/>
      <c r="HYF744"/>
      <c r="HYG744"/>
      <c r="HYH744"/>
      <c r="HYI744"/>
      <c r="HYJ744"/>
      <c r="HYK744"/>
      <c r="HYL744"/>
      <c r="HYM744"/>
      <c r="HYN744"/>
      <c r="HYO744"/>
      <c r="HYP744"/>
      <c r="HYQ744"/>
      <c r="HYR744"/>
      <c r="HYS744"/>
      <c r="HYT744"/>
      <c r="HYU744"/>
      <c r="HYV744"/>
      <c r="HYW744"/>
      <c r="HYX744"/>
      <c r="HYY744"/>
      <c r="HYZ744"/>
      <c r="HZA744"/>
      <c r="HZB744"/>
      <c r="HZC744"/>
      <c r="HZD744"/>
      <c r="HZE744"/>
      <c r="HZF744"/>
      <c r="HZG744"/>
      <c r="HZH744"/>
      <c r="HZI744"/>
      <c r="HZJ744"/>
      <c r="HZK744"/>
      <c r="HZL744"/>
      <c r="HZM744"/>
      <c r="HZN744"/>
      <c r="HZO744"/>
      <c r="HZP744"/>
      <c r="HZQ744"/>
      <c r="HZR744"/>
      <c r="HZS744"/>
      <c r="HZT744"/>
      <c r="HZU744"/>
      <c r="HZV744"/>
      <c r="HZW744"/>
      <c r="HZX744"/>
      <c r="HZY744"/>
      <c r="HZZ744"/>
      <c r="IAA744"/>
      <c r="IAB744"/>
      <c r="IAC744"/>
      <c r="IAD744"/>
      <c r="IAE744"/>
      <c r="IAF744"/>
      <c r="IAG744"/>
      <c r="IAH744"/>
      <c r="IAI744"/>
      <c r="IAJ744"/>
      <c r="IAK744"/>
      <c r="IAL744"/>
      <c r="IAM744"/>
      <c r="IAN744"/>
      <c r="IAO744"/>
      <c r="IAP744"/>
      <c r="IAQ744"/>
      <c r="IAR744"/>
      <c r="IAS744"/>
      <c r="IAT744"/>
      <c r="IAU744"/>
      <c r="IAV744"/>
      <c r="IAW744"/>
      <c r="IAX744"/>
      <c r="IAY744"/>
      <c r="IAZ744"/>
      <c r="IBA744"/>
      <c r="IBB744"/>
      <c r="IBC744"/>
      <c r="IBD744"/>
      <c r="IBE744"/>
      <c r="IBF744"/>
      <c r="IBG744"/>
      <c r="IBH744"/>
      <c r="IBI744"/>
      <c r="IBJ744"/>
      <c r="IBK744"/>
      <c r="IBL744"/>
      <c r="IBM744"/>
      <c r="IBN744"/>
      <c r="IBO744"/>
      <c r="IBP744"/>
      <c r="IBQ744"/>
      <c r="IBR744"/>
      <c r="IBS744"/>
      <c r="IBT744"/>
      <c r="IBU744"/>
      <c r="IBV744"/>
      <c r="IBW744"/>
      <c r="IBX744"/>
      <c r="IBY744"/>
      <c r="IBZ744"/>
      <c r="ICA744"/>
      <c r="ICB744"/>
      <c r="ICC744"/>
      <c r="ICD744"/>
      <c r="ICE744"/>
      <c r="ICF744"/>
      <c r="ICG744"/>
      <c r="ICH744"/>
      <c r="ICI744"/>
      <c r="ICJ744"/>
      <c r="ICK744"/>
      <c r="ICL744"/>
      <c r="ICM744"/>
      <c r="ICN744"/>
      <c r="ICO744"/>
      <c r="ICP744"/>
      <c r="ICQ744"/>
      <c r="ICR744"/>
      <c r="ICS744"/>
      <c r="ICT744"/>
      <c r="ICU744"/>
      <c r="ICV744"/>
      <c r="ICW744"/>
      <c r="ICX744"/>
      <c r="ICY744"/>
      <c r="ICZ744"/>
      <c r="IDA744"/>
      <c r="IDB744"/>
      <c r="IDC744"/>
      <c r="IDD744"/>
      <c r="IDE744"/>
      <c r="IDF744"/>
      <c r="IDG744"/>
      <c r="IDH744"/>
      <c r="IDI744"/>
      <c r="IDJ744"/>
      <c r="IDK744"/>
      <c r="IDL744"/>
      <c r="IDM744"/>
      <c r="IDN744"/>
      <c r="IDO744"/>
      <c r="IDP744"/>
      <c r="IDQ744"/>
      <c r="IDR744"/>
      <c r="IDS744"/>
      <c r="IDT744"/>
      <c r="IDU744"/>
      <c r="IDV744"/>
      <c r="IDW744"/>
      <c r="IDX744"/>
      <c r="IDY744"/>
      <c r="IDZ744"/>
      <c r="IEA744"/>
      <c r="IEB744"/>
      <c r="IEC744"/>
      <c r="IED744"/>
      <c r="IEE744"/>
      <c r="IEF744"/>
      <c r="IEG744"/>
      <c r="IEH744"/>
      <c r="IEI744"/>
      <c r="IEJ744"/>
      <c r="IEK744"/>
      <c r="IEL744"/>
      <c r="IEM744"/>
      <c r="IEN744"/>
      <c r="IEO744"/>
      <c r="IEP744"/>
      <c r="IEQ744"/>
      <c r="IER744"/>
      <c r="IES744"/>
      <c r="IET744"/>
      <c r="IEU744"/>
      <c r="IEV744"/>
      <c r="IEW744"/>
      <c r="IEX744"/>
      <c r="IEY744"/>
      <c r="IEZ744"/>
      <c r="IFA744"/>
      <c r="IFB744"/>
      <c r="IFC744"/>
      <c r="IFD744"/>
      <c r="IFE744"/>
      <c r="IFF744"/>
      <c r="IFG744"/>
      <c r="IFH744"/>
      <c r="IFI744"/>
      <c r="IFJ744"/>
      <c r="IFK744"/>
      <c r="IFL744"/>
      <c r="IFM744"/>
      <c r="IFN744"/>
      <c r="IFO744"/>
      <c r="IFP744"/>
      <c r="IFQ744"/>
      <c r="IFR744"/>
      <c r="IFS744"/>
      <c r="IFT744"/>
      <c r="IFU744"/>
      <c r="IFV744"/>
      <c r="IFW744"/>
      <c r="IFX744"/>
      <c r="IFY744"/>
      <c r="IFZ744"/>
      <c r="IGA744"/>
      <c r="IGB744"/>
      <c r="IGC744"/>
      <c r="IGD744"/>
      <c r="IGE744"/>
      <c r="IGF744"/>
      <c r="IGG744"/>
      <c r="IGH744"/>
      <c r="IGI744"/>
      <c r="IGJ744"/>
      <c r="IGK744"/>
      <c r="IGL744"/>
      <c r="IGM744"/>
      <c r="IGN744"/>
      <c r="IGO744"/>
      <c r="IGP744"/>
      <c r="IGQ744"/>
      <c r="IGR744"/>
      <c r="IGS744"/>
      <c r="IGT744"/>
      <c r="IGU744"/>
      <c r="IGV744"/>
      <c r="IGW744"/>
      <c r="IGX744"/>
      <c r="IGY744"/>
      <c r="IGZ744"/>
      <c r="IHA744"/>
      <c r="IHB744"/>
      <c r="IHC744"/>
      <c r="IHD744"/>
      <c r="IHE744"/>
      <c r="IHF744"/>
      <c r="IHG744"/>
      <c r="IHH744"/>
      <c r="IHI744"/>
      <c r="IHJ744"/>
      <c r="IHK744"/>
      <c r="IHL744"/>
      <c r="IHM744"/>
      <c r="IHN744"/>
      <c r="IHO744"/>
      <c r="IHP744"/>
      <c r="IHQ744"/>
      <c r="IHR744"/>
      <c r="IHS744"/>
      <c r="IHT744"/>
      <c r="IHU744"/>
      <c r="IHV744"/>
      <c r="IHW744"/>
      <c r="IHX744"/>
      <c r="IHY744"/>
      <c r="IHZ744"/>
      <c r="IIA744"/>
      <c r="IIB744"/>
      <c r="IIC744"/>
      <c r="IID744"/>
      <c r="IIE744"/>
      <c r="IIF744"/>
      <c r="IIG744"/>
      <c r="IIH744"/>
      <c r="III744"/>
      <c r="IIJ744"/>
      <c r="IIK744"/>
      <c r="IIL744"/>
      <c r="IIM744"/>
      <c r="IIN744"/>
      <c r="IIO744"/>
      <c r="IIP744"/>
      <c r="IIQ744"/>
      <c r="IIR744"/>
      <c r="IIS744"/>
      <c r="IIT744"/>
      <c r="IIU744"/>
      <c r="IIV744"/>
      <c r="IIW744"/>
      <c r="IIX744"/>
      <c r="IIY744"/>
      <c r="IIZ744"/>
      <c r="IJA744"/>
      <c r="IJB744"/>
      <c r="IJC744"/>
      <c r="IJD744"/>
      <c r="IJE744"/>
      <c r="IJF744"/>
      <c r="IJG744"/>
      <c r="IJH744"/>
      <c r="IJI744"/>
      <c r="IJJ744"/>
      <c r="IJK744"/>
      <c r="IJL744"/>
      <c r="IJM744"/>
      <c r="IJN744"/>
      <c r="IJO744"/>
      <c r="IJP744"/>
      <c r="IJQ744"/>
      <c r="IJR744"/>
      <c r="IJS744"/>
      <c r="IJT744"/>
      <c r="IJU744"/>
      <c r="IJV744"/>
      <c r="IJW744"/>
      <c r="IJX744"/>
      <c r="IJY744"/>
      <c r="IJZ744"/>
      <c r="IKA744"/>
      <c r="IKB744"/>
      <c r="IKC744"/>
      <c r="IKD744"/>
      <c r="IKE744"/>
      <c r="IKF744"/>
      <c r="IKG744"/>
      <c r="IKH744"/>
      <c r="IKI744"/>
      <c r="IKJ744"/>
      <c r="IKK744"/>
      <c r="IKL744"/>
      <c r="IKM744"/>
      <c r="IKN744"/>
      <c r="IKO744"/>
      <c r="IKP744"/>
      <c r="IKQ744"/>
      <c r="IKR744"/>
      <c r="IKS744"/>
      <c r="IKT744"/>
      <c r="IKU744"/>
      <c r="IKV744"/>
      <c r="IKW744"/>
      <c r="IKX744"/>
      <c r="IKY744"/>
      <c r="IKZ744"/>
      <c r="ILA744"/>
      <c r="ILB744"/>
      <c r="ILC744"/>
      <c r="ILD744"/>
      <c r="ILE744"/>
      <c r="ILF744"/>
      <c r="ILG744"/>
      <c r="ILH744"/>
      <c r="ILI744"/>
      <c r="ILJ744"/>
      <c r="ILK744"/>
      <c r="ILL744"/>
      <c r="ILM744"/>
      <c r="ILN744"/>
      <c r="ILO744"/>
      <c r="ILP744"/>
      <c r="ILQ744"/>
      <c r="ILR744"/>
      <c r="ILS744"/>
      <c r="ILT744"/>
      <c r="ILU744"/>
      <c r="ILV744"/>
      <c r="ILW744"/>
      <c r="ILX744"/>
      <c r="ILY744"/>
      <c r="ILZ744"/>
      <c r="IMA744"/>
      <c r="IMB744"/>
      <c r="IMC744"/>
      <c r="IMD744"/>
      <c r="IME744"/>
      <c r="IMF744"/>
      <c r="IMG744"/>
      <c r="IMH744"/>
      <c r="IMI744"/>
      <c r="IMJ744"/>
      <c r="IMK744"/>
      <c r="IML744"/>
      <c r="IMM744"/>
      <c r="IMN744"/>
      <c r="IMO744"/>
      <c r="IMP744"/>
      <c r="IMQ744"/>
      <c r="IMR744"/>
      <c r="IMS744"/>
      <c r="IMT744"/>
      <c r="IMU744"/>
      <c r="IMV744"/>
      <c r="IMW744"/>
      <c r="IMX744"/>
      <c r="IMY744"/>
      <c r="IMZ744"/>
      <c r="INA744"/>
      <c r="INB744"/>
      <c r="INC744"/>
      <c r="IND744"/>
      <c r="INE744"/>
      <c r="INF744"/>
      <c r="ING744"/>
      <c r="INH744"/>
      <c r="INI744"/>
      <c r="INJ744"/>
      <c r="INK744"/>
      <c r="INL744"/>
      <c r="INM744"/>
      <c r="INN744"/>
      <c r="INO744"/>
      <c r="INP744"/>
      <c r="INQ744"/>
      <c r="INR744"/>
      <c r="INS744"/>
      <c r="INT744"/>
      <c r="INU744"/>
      <c r="INV744"/>
      <c r="INW744"/>
      <c r="INX744"/>
      <c r="INY744"/>
      <c r="INZ744"/>
      <c r="IOA744"/>
      <c r="IOB744"/>
      <c r="IOC744"/>
      <c r="IOD744"/>
      <c r="IOE744"/>
      <c r="IOF744"/>
      <c r="IOG744"/>
      <c r="IOH744"/>
      <c r="IOI744"/>
      <c r="IOJ744"/>
      <c r="IOK744"/>
      <c r="IOL744"/>
      <c r="IOM744"/>
      <c r="ION744"/>
      <c r="IOO744"/>
      <c r="IOP744"/>
      <c r="IOQ744"/>
      <c r="IOR744"/>
      <c r="IOS744"/>
      <c r="IOT744"/>
      <c r="IOU744"/>
      <c r="IOV744"/>
      <c r="IOW744"/>
      <c r="IOX744"/>
      <c r="IOY744"/>
      <c r="IOZ744"/>
      <c r="IPA744"/>
      <c r="IPB744"/>
      <c r="IPC744"/>
      <c r="IPD744"/>
      <c r="IPE744"/>
      <c r="IPF744"/>
      <c r="IPG744"/>
      <c r="IPH744"/>
      <c r="IPI744"/>
      <c r="IPJ744"/>
      <c r="IPK744"/>
      <c r="IPL744"/>
      <c r="IPM744"/>
      <c r="IPN744"/>
      <c r="IPO744"/>
      <c r="IPP744"/>
      <c r="IPQ744"/>
      <c r="IPR744"/>
      <c r="IPS744"/>
      <c r="IPT744"/>
      <c r="IPU744"/>
      <c r="IPV744"/>
      <c r="IPW744"/>
      <c r="IPX744"/>
      <c r="IPY744"/>
      <c r="IPZ744"/>
      <c r="IQA744"/>
      <c r="IQB744"/>
      <c r="IQC744"/>
      <c r="IQD744"/>
      <c r="IQE744"/>
      <c r="IQF744"/>
      <c r="IQG744"/>
      <c r="IQH744"/>
      <c r="IQI744"/>
      <c r="IQJ744"/>
      <c r="IQK744"/>
      <c r="IQL744"/>
      <c r="IQM744"/>
      <c r="IQN744"/>
      <c r="IQO744"/>
      <c r="IQP744"/>
      <c r="IQQ744"/>
      <c r="IQR744"/>
      <c r="IQS744"/>
      <c r="IQT744"/>
      <c r="IQU744"/>
      <c r="IQV744"/>
      <c r="IQW744"/>
      <c r="IQX744"/>
      <c r="IQY744"/>
      <c r="IQZ744"/>
      <c r="IRA744"/>
      <c r="IRB744"/>
      <c r="IRC744"/>
      <c r="IRD744"/>
      <c r="IRE744"/>
      <c r="IRF744"/>
      <c r="IRG744"/>
      <c r="IRH744"/>
      <c r="IRI744"/>
      <c r="IRJ744"/>
      <c r="IRK744"/>
      <c r="IRL744"/>
      <c r="IRM744"/>
      <c r="IRN744"/>
      <c r="IRO744"/>
      <c r="IRP744"/>
      <c r="IRQ744"/>
      <c r="IRR744"/>
      <c r="IRS744"/>
      <c r="IRT744"/>
      <c r="IRU744"/>
      <c r="IRV744"/>
      <c r="IRW744"/>
      <c r="IRX744"/>
      <c r="IRY744"/>
      <c r="IRZ744"/>
      <c r="ISA744"/>
      <c r="ISB744"/>
      <c r="ISC744"/>
      <c r="ISD744"/>
      <c r="ISE744"/>
      <c r="ISF744"/>
      <c r="ISG744"/>
      <c r="ISH744"/>
      <c r="ISI744"/>
      <c r="ISJ744"/>
      <c r="ISK744"/>
      <c r="ISL744"/>
      <c r="ISM744"/>
      <c r="ISN744"/>
      <c r="ISO744"/>
      <c r="ISP744"/>
      <c r="ISQ744"/>
      <c r="ISR744"/>
      <c r="ISS744"/>
      <c r="IST744"/>
      <c r="ISU744"/>
      <c r="ISV744"/>
      <c r="ISW744"/>
      <c r="ISX744"/>
      <c r="ISY744"/>
      <c r="ISZ744"/>
      <c r="ITA744"/>
      <c r="ITB744"/>
      <c r="ITC744"/>
      <c r="ITD744"/>
      <c r="ITE744"/>
      <c r="ITF744"/>
      <c r="ITG744"/>
      <c r="ITH744"/>
      <c r="ITI744"/>
      <c r="ITJ744"/>
      <c r="ITK744"/>
      <c r="ITL744"/>
      <c r="ITM744"/>
      <c r="ITN744"/>
      <c r="ITO744"/>
      <c r="ITP744"/>
      <c r="ITQ744"/>
      <c r="ITR744"/>
      <c r="ITS744"/>
      <c r="ITT744"/>
      <c r="ITU744"/>
      <c r="ITV744"/>
      <c r="ITW744"/>
      <c r="ITX744"/>
      <c r="ITY744"/>
      <c r="ITZ744"/>
      <c r="IUA744"/>
      <c r="IUB744"/>
      <c r="IUC744"/>
      <c r="IUD744"/>
      <c r="IUE744"/>
      <c r="IUF744"/>
      <c r="IUG744"/>
      <c r="IUH744"/>
      <c r="IUI744"/>
      <c r="IUJ744"/>
      <c r="IUK744"/>
      <c r="IUL744"/>
      <c r="IUM744"/>
      <c r="IUN744"/>
      <c r="IUO744"/>
      <c r="IUP744"/>
      <c r="IUQ744"/>
      <c r="IUR744"/>
      <c r="IUS744"/>
      <c r="IUT744"/>
      <c r="IUU744"/>
      <c r="IUV744"/>
      <c r="IUW744"/>
      <c r="IUX744"/>
      <c r="IUY744"/>
      <c r="IUZ744"/>
      <c r="IVA744"/>
      <c r="IVB744"/>
      <c r="IVC744"/>
      <c r="IVD744"/>
      <c r="IVE744"/>
      <c r="IVF744"/>
      <c r="IVG744"/>
      <c r="IVH744"/>
      <c r="IVI744"/>
      <c r="IVJ744"/>
      <c r="IVK744"/>
      <c r="IVL744"/>
      <c r="IVM744"/>
      <c r="IVN744"/>
      <c r="IVO744"/>
      <c r="IVP744"/>
      <c r="IVQ744"/>
      <c r="IVR744"/>
      <c r="IVS744"/>
      <c r="IVT744"/>
      <c r="IVU744"/>
      <c r="IVV744"/>
      <c r="IVW744"/>
      <c r="IVX744"/>
      <c r="IVY744"/>
      <c r="IVZ744"/>
      <c r="IWA744"/>
      <c r="IWB744"/>
      <c r="IWC744"/>
      <c r="IWD744"/>
      <c r="IWE744"/>
      <c r="IWF744"/>
      <c r="IWG744"/>
      <c r="IWH744"/>
      <c r="IWI744"/>
      <c r="IWJ744"/>
      <c r="IWK744"/>
      <c r="IWL744"/>
      <c r="IWM744"/>
      <c r="IWN744"/>
      <c r="IWO744"/>
      <c r="IWP744"/>
      <c r="IWQ744"/>
      <c r="IWR744"/>
      <c r="IWS744"/>
      <c r="IWT744"/>
      <c r="IWU744"/>
      <c r="IWV744"/>
      <c r="IWW744"/>
      <c r="IWX744"/>
      <c r="IWY744"/>
      <c r="IWZ744"/>
      <c r="IXA744"/>
      <c r="IXB744"/>
      <c r="IXC744"/>
      <c r="IXD744"/>
      <c r="IXE744"/>
      <c r="IXF744"/>
      <c r="IXG744"/>
      <c r="IXH744"/>
      <c r="IXI744"/>
      <c r="IXJ744"/>
      <c r="IXK744"/>
      <c r="IXL744"/>
      <c r="IXM744"/>
      <c r="IXN744"/>
      <c r="IXO744"/>
      <c r="IXP744"/>
      <c r="IXQ744"/>
      <c r="IXR744"/>
      <c r="IXS744"/>
      <c r="IXT744"/>
      <c r="IXU744"/>
      <c r="IXV744"/>
      <c r="IXW744"/>
      <c r="IXX744"/>
      <c r="IXY744"/>
      <c r="IXZ744"/>
      <c r="IYA744"/>
      <c r="IYB744"/>
      <c r="IYC744"/>
      <c r="IYD744"/>
      <c r="IYE744"/>
      <c r="IYF744"/>
      <c r="IYG744"/>
      <c r="IYH744"/>
      <c r="IYI744"/>
      <c r="IYJ744"/>
      <c r="IYK744"/>
      <c r="IYL744"/>
      <c r="IYM744"/>
      <c r="IYN744"/>
      <c r="IYO744"/>
      <c r="IYP744"/>
      <c r="IYQ744"/>
      <c r="IYR744"/>
      <c r="IYS744"/>
      <c r="IYT744"/>
      <c r="IYU744"/>
      <c r="IYV744"/>
      <c r="IYW744"/>
      <c r="IYX744"/>
      <c r="IYY744"/>
      <c r="IYZ744"/>
      <c r="IZA744"/>
      <c r="IZB744"/>
      <c r="IZC744"/>
      <c r="IZD744"/>
      <c r="IZE744"/>
      <c r="IZF744"/>
      <c r="IZG744"/>
      <c r="IZH744"/>
      <c r="IZI744"/>
      <c r="IZJ744"/>
      <c r="IZK744"/>
      <c r="IZL744"/>
      <c r="IZM744"/>
      <c r="IZN744"/>
      <c r="IZO744"/>
      <c r="IZP744"/>
      <c r="IZQ744"/>
      <c r="IZR744"/>
      <c r="IZS744"/>
      <c r="IZT744"/>
      <c r="IZU744"/>
      <c r="IZV744"/>
      <c r="IZW744"/>
      <c r="IZX744"/>
      <c r="IZY744"/>
      <c r="IZZ744"/>
      <c r="JAA744"/>
      <c r="JAB744"/>
      <c r="JAC744"/>
      <c r="JAD744"/>
      <c r="JAE744"/>
      <c r="JAF744"/>
      <c r="JAG744"/>
      <c r="JAH744"/>
      <c r="JAI744"/>
      <c r="JAJ744"/>
      <c r="JAK744"/>
      <c r="JAL744"/>
      <c r="JAM744"/>
      <c r="JAN744"/>
      <c r="JAO744"/>
      <c r="JAP744"/>
      <c r="JAQ744"/>
      <c r="JAR744"/>
      <c r="JAS744"/>
      <c r="JAT744"/>
      <c r="JAU744"/>
      <c r="JAV744"/>
      <c r="JAW744"/>
      <c r="JAX744"/>
      <c r="JAY744"/>
      <c r="JAZ744"/>
      <c r="JBA744"/>
      <c r="JBB744"/>
      <c r="JBC744"/>
      <c r="JBD744"/>
      <c r="JBE744"/>
      <c r="JBF744"/>
      <c r="JBG744"/>
      <c r="JBH744"/>
      <c r="JBI744"/>
      <c r="JBJ744"/>
      <c r="JBK744"/>
      <c r="JBL744"/>
      <c r="JBM744"/>
      <c r="JBN744"/>
      <c r="JBO744"/>
      <c r="JBP744"/>
      <c r="JBQ744"/>
      <c r="JBR744"/>
      <c r="JBS744"/>
      <c r="JBT744"/>
      <c r="JBU744"/>
      <c r="JBV744"/>
      <c r="JBW744"/>
      <c r="JBX744"/>
      <c r="JBY744"/>
      <c r="JBZ744"/>
      <c r="JCA744"/>
      <c r="JCB744"/>
      <c r="JCC744"/>
      <c r="JCD744"/>
      <c r="JCE744"/>
      <c r="JCF744"/>
      <c r="JCG744"/>
      <c r="JCH744"/>
      <c r="JCI744"/>
      <c r="JCJ744"/>
      <c r="JCK744"/>
      <c r="JCL744"/>
      <c r="JCM744"/>
      <c r="JCN744"/>
      <c r="JCO744"/>
      <c r="JCP744"/>
      <c r="JCQ744"/>
      <c r="JCR744"/>
      <c r="JCS744"/>
      <c r="JCT744"/>
      <c r="JCU744"/>
      <c r="JCV744"/>
      <c r="JCW744"/>
      <c r="JCX744"/>
      <c r="JCY744"/>
      <c r="JCZ744"/>
      <c r="JDA744"/>
      <c r="JDB744"/>
      <c r="JDC744"/>
      <c r="JDD744"/>
      <c r="JDE744"/>
      <c r="JDF744"/>
      <c r="JDG744"/>
      <c r="JDH744"/>
      <c r="JDI744"/>
      <c r="JDJ744"/>
      <c r="JDK744"/>
      <c r="JDL744"/>
      <c r="JDM744"/>
      <c r="JDN744"/>
      <c r="JDO744"/>
      <c r="JDP744"/>
      <c r="JDQ744"/>
      <c r="JDR744"/>
      <c r="JDS744"/>
      <c r="JDT744"/>
      <c r="JDU744"/>
      <c r="JDV744"/>
      <c r="JDW744"/>
      <c r="JDX744"/>
      <c r="JDY744"/>
      <c r="JDZ744"/>
      <c r="JEA744"/>
      <c r="JEB744"/>
      <c r="JEC744"/>
      <c r="JED744"/>
      <c r="JEE744"/>
      <c r="JEF744"/>
      <c r="JEG744"/>
      <c r="JEH744"/>
      <c r="JEI744"/>
      <c r="JEJ744"/>
      <c r="JEK744"/>
      <c r="JEL744"/>
      <c r="JEM744"/>
      <c r="JEN744"/>
      <c r="JEO744"/>
      <c r="JEP744"/>
      <c r="JEQ744"/>
      <c r="JER744"/>
      <c r="JES744"/>
      <c r="JET744"/>
      <c r="JEU744"/>
      <c r="JEV744"/>
      <c r="JEW744"/>
      <c r="JEX744"/>
      <c r="JEY744"/>
      <c r="JEZ744"/>
      <c r="JFA744"/>
      <c r="JFB744"/>
      <c r="JFC744"/>
      <c r="JFD744"/>
      <c r="JFE744"/>
      <c r="JFF744"/>
      <c r="JFG744"/>
      <c r="JFH744"/>
      <c r="JFI744"/>
      <c r="JFJ744"/>
      <c r="JFK744"/>
      <c r="JFL744"/>
      <c r="JFM744"/>
      <c r="JFN744"/>
      <c r="JFO744"/>
      <c r="JFP744"/>
      <c r="JFQ744"/>
      <c r="JFR744"/>
      <c r="JFS744"/>
      <c r="JFT744"/>
      <c r="JFU744"/>
      <c r="JFV744"/>
      <c r="JFW744"/>
      <c r="JFX744"/>
      <c r="JFY744"/>
      <c r="JFZ744"/>
      <c r="JGA744"/>
      <c r="JGB744"/>
      <c r="JGC744"/>
      <c r="JGD744"/>
      <c r="JGE744"/>
      <c r="JGF744"/>
      <c r="JGG744"/>
      <c r="JGH744"/>
      <c r="JGI744"/>
      <c r="JGJ744"/>
      <c r="JGK744"/>
      <c r="JGL744"/>
      <c r="JGM744"/>
      <c r="JGN744"/>
      <c r="JGO744"/>
      <c r="JGP744"/>
      <c r="JGQ744"/>
      <c r="JGR744"/>
      <c r="JGS744"/>
      <c r="JGT744"/>
      <c r="JGU744"/>
      <c r="JGV744"/>
      <c r="JGW744"/>
      <c r="JGX744"/>
      <c r="JGY744"/>
      <c r="JGZ744"/>
      <c r="JHA744"/>
      <c r="JHB744"/>
      <c r="JHC744"/>
      <c r="JHD744"/>
      <c r="JHE744"/>
      <c r="JHF744"/>
      <c r="JHG744"/>
      <c r="JHH744"/>
      <c r="JHI744"/>
      <c r="JHJ744"/>
      <c r="JHK744"/>
      <c r="JHL744"/>
      <c r="JHM744"/>
      <c r="JHN744"/>
      <c r="JHO744"/>
      <c r="JHP744"/>
      <c r="JHQ744"/>
      <c r="JHR744"/>
      <c r="JHS744"/>
      <c r="JHT744"/>
      <c r="JHU744"/>
      <c r="JHV744"/>
      <c r="JHW744"/>
      <c r="JHX744"/>
      <c r="JHY744"/>
      <c r="JHZ744"/>
      <c r="JIA744"/>
      <c r="JIB744"/>
      <c r="JIC744"/>
      <c r="JID744"/>
      <c r="JIE744"/>
      <c r="JIF744"/>
      <c r="JIG744"/>
      <c r="JIH744"/>
      <c r="JII744"/>
      <c r="JIJ744"/>
      <c r="JIK744"/>
      <c r="JIL744"/>
      <c r="JIM744"/>
      <c r="JIN744"/>
      <c r="JIO744"/>
      <c r="JIP744"/>
      <c r="JIQ744"/>
      <c r="JIR744"/>
      <c r="JIS744"/>
      <c r="JIT744"/>
      <c r="JIU744"/>
      <c r="JIV744"/>
      <c r="JIW744"/>
      <c r="JIX744"/>
      <c r="JIY744"/>
      <c r="JIZ744"/>
      <c r="JJA744"/>
      <c r="JJB744"/>
      <c r="JJC744"/>
      <c r="JJD744"/>
      <c r="JJE744"/>
      <c r="JJF744"/>
      <c r="JJG744"/>
      <c r="JJH744"/>
      <c r="JJI744"/>
      <c r="JJJ744"/>
      <c r="JJK744"/>
      <c r="JJL744"/>
      <c r="JJM744"/>
      <c r="JJN744"/>
      <c r="JJO744"/>
      <c r="JJP744"/>
      <c r="JJQ744"/>
      <c r="JJR744"/>
      <c r="JJS744"/>
      <c r="JJT744"/>
      <c r="JJU744"/>
      <c r="JJV744"/>
      <c r="JJW744"/>
      <c r="JJX744"/>
      <c r="JJY744"/>
      <c r="JJZ744"/>
      <c r="JKA744"/>
      <c r="JKB744"/>
      <c r="JKC744"/>
      <c r="JKD744"/>
      <c r="JKE744"/>
      <c r="JKF744"/>
      <c r="JKG744"/>
      <c r="JKH744"/>
      <c r="JKI744"/>
      <c r="JKJ744"/>
      <c r="JKK744"/>
      <c r="JKL744"/>
      <c r="JKM744"/>
      <c r="JKN744"/>
      <c r="JKO744"/>
      <c r="JKP744"/>
      <c r="JKQ744"/>
      <c r="JKR744"/>
      <c r="JKS744"/>
      <c r="JKT744"/>
      <c r="JKU744"/>
      <c r="JKV744"/>
      <c r="JKW744"/>
      <c r="JKX744"/>
      <c r="JKY744"/>
      <c r="JKZ744"/>
      <c r="JLA744"/>
      <c r="JLB744"/>
      <c r="JLC744"/>
      <c r="JLD744"/>
      <c r="JLE744"/>
      <c r="JLF744"/>
      <c r="JLG744"/>
      <c r="JLH744"/>
      <c r="JLI744"/>
      <c r="JLJ744"/>
      <c r="JLK744"/>
      <c r="JLL744"/>
      <c r="JLM744"/>
      <c r="JLN744"/>
      <c r="JLO744"/>
      <c r="JLP744"/>
      <c r="JLQ744"/>
      <c r="JLR744"/>
      <c r="JLS744"/>
      <c r="JLT744"/>
      <c r="JLU744"/>
      <c r="JLV744"/>
      <c r="JLW744"/>
      <c r="JLX744"/>
      <c r="JLY744"/>
      <c r="JLZ744"/>
      <c r="JMA744"/>
      <c r="JMB744"/>
      <c r="JMC744"/>
      <c r="JMD744"/>
      <c r="JME744"/>
      <c r="JMF744"/>
      <c r="JMG744"/>
      <c r="JMH744"/>
      <c r="JMI744"/>
      <c r="JMJ744"/>
      <c r="JMK744"/>
      <c r="JML744"/>
      <c r="JMM744"/>
      <c r="JMN744"/>
      <c r="JMO744"/>
      <c r="JMP744"/>
      <c r="JMQ744"/>
      <c r="JMR744"/>
      <c r="JMS744"/>
      <c r="JMT744"/>
      <c r="JMU744"/>
      <c r="JMV744"/>
      <c r="JMW744"/>
      <c r="JMX744"/>
      <c r="JMY744"/>
      <c r="JMZ744"/>
      <c r="JNA744"/>
      <c r="JNB744"/>
      <c r="JNC744"/>
      <c r="JND744"/>
      <c r="JNE744"/>
      <c r="JNF744"/>
      <c r="JNG744"/>
      <c r="JNH744"/>
      <c r="JNI744"/>
      <c r="JNJ744"/>
      <c r="JNK744"/>
      <c r="JNL744"/>
      <c r="JNM744"/>
      <c r="JNN744"/>
      <c r="JNO744"/>
      <c r="JNP744"/>
      <c r="JNQ744"/>
      <c r="JNR744"/>
      <c r="JNS744"/>
      <c r="JNT744"/>
      <c r="JNU744"/>
      <c r="JNV744"/>
      <c r="JNW744"/>
      <c r="JNX744"/>
      <c r="JNY744"/>
      <c r="JNZ744"/>
      <c r="JOA744"/>
      <c r="JOB744"/>
      <c r="JOC744"/>
      <c r="JOD744"/>
      <c r="JOE744"/>
      <c r="JOF744"/>
      <c r="JOG744"/>
      <c r="JOH744"/>
      <c r="JOI744"/>
      <c r="JOJ744"/>
      <c r="JOK744"/>
      <c r="JOL744"/>
      <c r="JOM744"/>
      <c r="JON744"/>
      <c r="JOO744"/>
      <c r="JOP744"/>
      <c r="JOQ744"/>
      <c r="JOR744"/>
      <c r="JOS744"/>
      <c r="JOT744"/>
      <c r="JOU744"/>
      <c r="JOV744"/>
      <c r="JOW744"/>
      <c r="JOX744"/>
      <c r="JOY744"/>
      <c r="JOZ744"/>
      <c r="JPA744"/>
      <c r="JPB744"/>
      <c r="JPC744"/>
      <c r="JPD744"/>
      <c r="JPE744"/>
      <c r="JPF744"/>
      <c r="JPG744"/>
      <c r="JPH744"/>
      <c r="JPI744"/>
      <c r="JPJ744"/>
      <c r="JPK744"/>
      <c r="JPL744"/>
      <c r="JPM744"/>
      <c r="JPN744"/>
      <c r="JPO744"/>
      <c r="JPP744"/>
      <c r="JPQ744"/>
      <c r="JPR744"/>
      <c r="JPS744"/>
      <c r="JPT744"/>
      <c r="JPU744"/>
      <c r="JPV744"/>
      <c r="JPW744"/>
      <c r="JPX744"/>
      <c r="JPY744"/>
      <c r="JPZ744"/>
      <c r="JQA744"/>
      <c r="JQB744"/>
      <c r="JQC744"/>
      <c r="JQD744"/>
      <c r="JQE744"/>
      <c r="JQF744"/>
      <c r="JQG744"/>
      <c r="JQH744"/>
      <c r="JQI744"/>
      <c r="JQJ744"/>
      <c r="JQK744"/>
      <c r="JQL744"/>
      <c r="JQM744"/>
      <c r="JQN744"/>
      <c r="JQO744"/>
      <c r="JQP744"/>
      <c r="JQQ744"/>
      <c r="JQR744"/>
      <c r="JQS744"/>
      <c r="JQT744"/>
      <c r="JQU744"/>
      <c r="JQV744"/>
      <c r="JQW744"/>
      <c r="JQX744"/>
      <c r="JQY744"/>
      <c r="JQZ744"/>
      <c r="JRA744"/>
      <c r="JRB744"/>
      <c r="JRC744"/>
      <c r="JRD744"/>
      <c r="JRE744"/>
      <c r="JRF744"/>
      <c r="JRG744"/>
      <c r="JRH744"/>
      <c r="JRI744"/>
      <c r="JRJ744"/>
      <c r="JRK744"/>
      <c r="JRL744"/>
      <c r="JRM744"/>
      <c r="JRN744"/>
      <c r="JRO744"/>
      <c r="JRP744"/>
      <c r="JRQ744"/>
      <c r="JRR744"/>
      <c r="JRS744"/>
      <c r="JRT744"/>
      <c r="JRU744"/>
      <c r="JRV744"/>
      <c r="JRW744"/>
      <c r="JRX744"/>
      <c r="JRY744"/>
      <c r="JRZ744"/>
      <c r="JSA744"/>
      <c r="JSB744"/>
      <c r="JSC744"/>
      <c r="JSD744"/>
      <c r="JSE744"/>
      <c r="JSF744"/>
      <c r="JSG744"/>
      <c r="JSH744"/>
      <c r="JSI744"/>
      <c r="JSJ744"/>
      <c r="JSK744"/>
      <c r="JSL744"/>
      <c r="JSM744"/>
      <c r="JSN744"/>
      <c r="JSO744"/>
      <c r="JSP744"/>
      <c r="JSQ744"/>
      <c r="JSR744"/>
      <c r="JSS744"/>
      <c r="JST744"/>
      <c r="JSU744"/>
      <c r="JSV744"/>
      <c r="JSW744"/>
      <c r="JSX744"/>
      <c r="JSY744"/>
      <c r="JSZ744"/>
      <c r="JTA744"/>
      <c r="JTB744"/>
      <c r="JTC744"/>
      <c r="JTD744"/>
      <c r="JTE744"/>
      <c r="JTF744"/>
      <c r="JTG744"/>
      <c r="JTH744"/>
      <c r="JTI744"/>
      <c r="JTJ744"/>
      <c r="JTK744"/>
      <c r="JTL744"/>
      <c r="JTM744"/>
      <c r="JTN744"/>
      <c r="JTO744"/>
      <c r="JTP744"/>
      <c r="JTQ744"/>
      <c r="JTR744"/>
      <c r="JTS744"/>
      <c r="JTT744"/>
      <c r="JTU744"/>
      <c r="JTV744"/>
      <c r="JTW744"/>
      <c r="JTX744"/>
      <c r="JTY744"/>
      <c r="JTZ744"/>
      <c r="JUA744"/>
      <c r="JUB744"/>
      <c r="JUC744"/>
      <c r="JUD744"/>
      <c r="JUE744"/>
      <c r="JUF744"/>
      <c r="JUG744"/>
      <c r="JUH744"/>
      <c r="JUI744"/>
      <c r="JUJ744"/>
      <c r="JUK744"/>
      <c r="JUL744"/>
      <c r="JUM744"/>
      <c r="JUN744"/>
      <c r="JUO744"/>
      <c r="JUP744"/>
      <c r="JUQ744"/>
      <c r="JUR744"/>
      <c r="JUS744"/>
      <c r="JUT744"/>
      <c r="JUU744"/>
      <c r="JUV744"/>
      <c r="JUW744"/>
      <c r="JUX744"/>
      <c r="JUY744"/>
      <c r="JUZ744"/>
      <c r="JVA744"/>
      <c r="JVB744"/>
      <c r="JVC744"/>
      <c r="JVD744"/>
      <c r="JVE744"/>
      <c r="JVF744"/>
      <c r="JVG744"/>
      <c r="JVH744"/>
      <c r="JVI744"/>
      <c r="JVJ744"/>
      <c r="JVK744"/>
      <c r="JVL744"/>
      <c r="JVM744"/>
      <c r="JVN744"/>
      <c r="JVO744"/>
      <c r="JVP744"/>
      <c r="JVQ744"/>
      <c r="JVR744"/>
      <c r="JVS744"/>
      <c r="JVT744"/>
      <c r="JVU744"/>
      <c r="JVV744"/>
      <c r="JVW744"/>
      <c r="JVX744"/>
      <c r="JVY744"/>
      <c r="JVZ744"/>
      <c r="JWA744"/>
      <c r="JWB744"/>
      <c r="JWC744"/>
      <c r="JWD744"/>
      <c r="JWE744"/>
      <c r="JWF744"/>
      <c r="JWG744"/>
      <c r="JWH744"/>
      <c r="JWI744"/>
      <c r="JWJ744"/>
      <c r="JWK744"/>
      <c r="JWL744"/>
      <c r="JWM744"/>
      <c r="JWN744"/>
      <c r="JWO744"/>
      <c r="JWP744"/>
      <c r="JWQ744"/>
      <c r="JWR744"/>
      <c r="JWS744"/>
      <c r="JWT744"/>
      <c r="JWU744"/>
      <c r="JWV744"/>
      <c r="JWW744"/>
      <c r="JWX744"/>
      <c r="JWY744"/>
      <c r="JWZ744"/>
      <c r="JXA744"/>
      <c r="JXB744"/>
      <c r="JXC744"/>
      <c r="JXD744"/>
      <c r="JXE744"/>
      <c r="JXF744"/>
      <c r="JXG744"/>
      <c r="JXH744"/>
      <c r="JXI744"/>
      <c r="JXJ744"/>
      <c r="JXK744"/>
      <c r="JXL744"/>
      <c r="JXM744"/>
      <c r="JXN744"/>
      <c r="JXO744"/>
      <c r="JXP744"/>
      <c r="JXQ744"/>
      <c r="JXR744"/>
      <c r="JXS744"/>
      <c r="JXT744"/>
      <c r="JXU744"/>
      <c r="JXV744"/>
      <c r="JXW744"/>
      <c r="JXX744"/>
      <c r="JXY744"/>
      <c r="JXZ744"/>
      <c r="JYA744"/>
      <c r="JYB744"/>
      <c r="JYC744"/>
      <c r="JYD744"/>
      <c r="JYE744"/>
      <c r="JYF744"/>
      <c r="JYG744"/>
      <c r="JYH744"/>
      <c r="JYI744"/>
      <c r="JYJ744"/>
      <c r="JYK744"/>
      <c r="JYL744"/>
      <c r="JYM744"/>
      <c r="JYN744"/>
      <c r="JYO744"/>
      <c r="JYP744"/>
      <c r="JYQ744"/>
      <c r="JYR744"/>
      <c r="JYS744"/>
      <c r="JYT744"/>
      <c r="JYU744"/>
      <c r="JYV744"/>
      <c r="JYW744"/>
      <c r="JYX744"/>
      <c r="JYY744"/>
      <c r="JYZ744"/>
      <c r="JZA744"/>
      <c r="JZB744"/>
      <c r="JZC744"/>
      <c r="JZD744"/>
      <c r="JZE744"/>
      <c r="JZF744"/>
      <c r="JZG744"/>
      <c r="JZH744"/>
      <c r="JZI744"/>
      <c r="JZJ744"/>
      <c r="JZK744"/>
      <c r="JZL744"/>
      <c r="JZM744"/>
      <c r="JZN744"/>
      <c r="JZO744"/>
      <c r="JZP744"/>
      <c r="JZQ744"/>
      <c r="JZR744"/>
      <c r="JZS744"/>
      <c r="JZT744"/>
      <c r="JZU744"/>
      <c r="JZV744"/>
      <c r="JZW744"/>
      <c r="JZX744"/>
      <c r="JZY744"/>
      <c r="JZZ744"/>
      <c r="KAA744"/>
      <c r="KAB744"/>
      <c r="KAC744"/>
      <c r="KAD744"/>
      <c r="KAE744"/>
      <c r="KAF744"/>
      <c r="KAG744"/>
      <c r="KAH744"/>
      <c r="KAI744"/>
      <c r="KAJ744"/>
      <c r="KAK744"/>
      <c r="KAL744"/>
      <c r="KAM744"/>
      <c r="KAN744"/>
      <c r="KAO744"/>
      <c r="KAP744"/>
      <c r="KAQ744"/>
      <c r="KAR744"/>
      <c r="KAS744"/>
      <c r="KAT744"/>
      <c r="KAU744"/>
      <c r="KAV744"/>
      <c r="KAW744"/>
      <c r="KAX744"/>
      <c r="KAY744"/>
      <c r="KAZ744"/>
      <c r="KBA744"/>
      <c r="KBB744"/>
      <c r="KBC744"/>
      <c r="KBD744"/>
      <c r="KBE744"/>
      <c r="KBF744"/>
      <c r="KBG744"/>
      <c r="KBH744"/>
      <c r="KBI744"/>
      <c r="KBJ744"/>
      <c r="KBK744"/>
      <c r="KBL744"/>
      <c r="KBM744"/>
      <c r="KBN744"/>
      <c r="KBO744"/>
      <c r="KBP744"/>
      <c r="KBQ744"/>
      <c r="KBR744"/>
      <c r="KBS744"/>
      <c r="KBT744"/>
      <c r="KBU744"/>
      <c r="KBV744"/>
      <c r="KBW744"/>
      <c r="KBX744"/>
      <c r="KBY744"/>
      <c r="KBZ744"/>
      <c r="KCA744"/>
      <c r="KCB744"/>
      <c r="KCC744"/>
      <c r="KCD744"/>
      <c r="KCE744"/>
      <c r="KCF744"/>
      <c r="KCG744"/>
      <c r="KCH744"/>
      <c r="KCI744"/>
      <c r="KCJ744"/>
      <c r="KCK744"/>
      <c r="KCL744"/>
      <c r="KCM744"/>
      <c r="KCN744"/>
      <c r="KCO744"/>
      <c r="KCP744"/>
      <c r="KCQ744"/>
      <c r="KCR744"/>
      <c r="KCS744"/>
      <c r="KCT744"/>
      <c r="KCU744"/>
      <c r="KCV744"/>
      <c r="KCW744"/>
      <c r="KCX744"/>
      <c r="KCY744"/>
      <c r="KCZ744"/>
      <c r="KDA744"/>
      <c r="KDB744"/>
      <c r="KDC744"/>
      <c r="KDD744"/>
      <c r="KDE744"/>
      <c r="KDF744"/>
      <c r="KDG744"/>
      <c r="KDH744"/>
      <c r="KDI744"/>
      <c r="KDJ744"/>
      <c r="KDK744"/>
      <c r="KDL744"/>
      <c r="KDM744"/>
      <c r="KDN744"/>
      <c r="KDO744"/>
      <c r="KDP744"/>
      <c r="KDQ744"/>
      <c r="KDR744"/>
      <c r="KDS744"/>
      <c r="KDT744"/>
      <c r="KDU744"/>
      <c r="KDV744"/>
      <c r="KDW744"/>
      <c r="KDX744"/>
      <c r="KDY744"/>
      <c r="KDZ744"/>
      <c r="KEA744"/>
      <c r="KEB744"/>
      <c r="KEC744"/>
      <c r="KED744"/>
      <c r="KEE744"/>
      <c r="KEF744"/>
      <c r="KEG744"/>
      <c r="KEH744"/>
      <c r="KEI744"/>
      <c r="KEJ744"/>
      <c r="KEK744"/>
      <c r="KEL744"/>
      <c r="KEM744"/>
      <c r="KEN744"/>
      <c r="KEO744"/>
      <c r="KEP744"/>
      <c r="KEQ744"/>
      <c r="KER744"/>
      <c r="KES744"/>
      <c r="KET744"/>
      <c r="KEU744"/>
      <c r="KEV744"/>
      <c r="KEW744"/>
      <c r="KEX744"/>
      <c r="KEY744"/>
      <c r="KEZ744"/>
      <c r="KFA744"/>
      <c r="KFB744"/>
      <c r="KFC744"/>
      <c r="KFD744"/>
      <c r="KFE744"/>
      <c r="KFF744"/>
      <c r="KFG744"/>
      <c r="KFH744"/>
      <c r="KFI744"/>
      <c r="KFJ744"/>
      <c r="KFK744"/>
      <c r="KFL744"/>
      <c r="KFM744"/>
      <c r="KFN744"/>
      <c r="KFO744"/>
      <c r="KFP744"/>
      <c r="KFQ744"/>
      <c r="KFR744"/>
      <c r="KFS744"/>
      <c r="KFT744"/>
      <c r="KFU744"/>
      <c r="KFV744"/>
      <c r="KFW744"/>
      <c r="KFX744"/>
      <c r="KFY744"/>
      <c r="KFZ744"/>
      <c r="KGA744"/>
      <c r="KGB744"/>
      <c r="KGC744"/>
      <c r="KGD744"/>
      <c r="KGE744"/>
      <c r="KGF744"/>
      <c r="KGG744"/>
      <c r="KGH744"/>
      <c r="KGI744"/>
      <c r="KGJ744"/>
      <c r="KGK744"/>
      <c r="KGL744"/>
      <c r="KGM744"/>
      <c r="KGN744"/>
      <c r="KGO744"/>
      <c r="KGP744"/>
      <c r="KGQ744"/>
      <c r="KGR744"/>
      <c r="KGS744"/>
      <c r="KGT744"/>
      <c r="KGU744"/>
      <c r="KGV744"/>
      <c r="KGW744"/>
      <c r="KGX744"/>
      <c r="KGY744"/>
      <c r="KGZ744"/>
      <c r="KHA744"/>
      <c r="KHB744"/>
      <c r="KHC744"/>
      <c r="KHD744"/>
      <c r="KHE744"/>
      <c r="KHF744"/>
      <c r="KHG744"/>
      <c r="KHH744"/>
      <c r="KHI744"/>
      <c r="KHJ744"/>
      <c r="KHK744"/>
      <c r="KHL744"/>
      <c r="KHM744"/>
      <c r="KHN744"/>
      <c r="KHO744"/>
      <c r="KHP744"/>
      <c r="KHQ744"/>
      <c r="KHR744"/>
      <c r="KHS744"/>
      <c r="KHT744"/>
      <c r="KHU744"/>
      <c r="KHV744"/>
      <c r="KHW744"/>
      <c r="KHX744"/>
      <c r="KHY744"/>
      <c r="KHZ744"/>
      <c r="KIA744"/>
      <c r="KIB744"/>
      <c r="KIC744"/>
      <c r="KID744"/>
      <c r="KIE744"/>
      <c r="KIF744"/>
      <c r="KIG744"/>
      <c r="KIH744"/>
      <c r="KII744"/>
      <c r="KIJ744"/>
      <c r="KIK744"/>
      <c r="KIL744"/>
      <c r="KIM744"/>
      <c r="KIN744"/>
      <c r="KIO744"/>
      <c r="KIP744"/>
      <c r="KIQ744"/>
      <c r="KIR744"/>
      <c r="KIS744"/>
      <c r="KIT744"/>
      <c r="KIU744"/>
      <c r="KIV744"/>
      <c r="KIW744"/>
      <c r="KIX744"/>
      <c r="KIY744"/>
      <c r="KIZ744"/>
      <c r="KJA744"/>
      <c r="KJB744"/>
      <c r="KJC744"/>
      <c r="KJD744"/>
      <c r="KJE744"/>
      <c r="KJF744"/>
      <c r="KJG744"/>
      <c r="KJH744"/>
      <c r="KJI744"/>
      <c r="KJJ744"/>
      <c r="KJK744"/>
      <c r="KJL744"/>
      <c r="KJM744"/>
      <c r="KJN744"/>
      <c r="KJO744"/>
      <c r="KJP744"/>
      <c r="KJQ744"/>
      <c r="KJR744"/>
      <c r="KJS744"/>
      <c r="KJT744"/>
      <c r="KJU744"/>
      <c r="KJV744"/>
      <c r="KJW744"/>
      <c r="KJX744"/>
      <c r="KJY744"/>
      <c r="KJZ744"/>
      <c r="KKA744"/>
      <c r="KKB744"/>
      <c r="KKC744"/>
      <c r="KKD744"/>
      <c r="KKE744"/>
      <c r="KKF744"/>
      <c r="KKG744"/>
      <c r="KKH744"/>
      <c r="KKI744"/>
      <c r="KKJ744"/>
      <c r="KKK744"/>
      <c r="KKL744"/>
      <c r="KKM744"/>
      <c r="KKN744"/>
      <c r="KKO744"/>
      <c r="KKP744"/>
      <c r="KKQ744"/>
      <c r="KKR744"/>
      <c r="KKS744"/>
      <c r="KKT744"/>
      <c r="KKU744"/>
      <c r="KKV744"/>
      <c r="KKW744"/>
      <c r="KKX744"/>
      <c r="KKY744"/>
      <c r="KKZ744"/>
      <c r="KLA744"/>
      <c r="KLB744"/>
      <c r="KLC744"/>
      <c r="KLD744"/>
      <c r="KLE744"/>
      <c r="KLF744"/>
      <c r="KLG744"/>
      <c r="KLH744"/>
      <c r="KLI744"/>
      <c r="KLJ744"/>
      <c r="KLK744"/>
      <c r="KLL744"/>
      <c r="KLM744"/>
      <c r="KLN744"/>
      <c r="KLO744"/>
      <c r="KLP744"/>
      <c r="KLQ744"/>
      <c r="KLR744"/>
      <c r="KLS744"/>
      <c r="KLT744"/>
      <c r="KLU744"/>
      <c r="KLV744"/>
      <c r="KLW744"/>
      <c r="KLX744"/>
      <c r="KLY744"/>
      <c r="KLZ744"/>
      <c r="KMA744"/>
      <c r="KMB744"/>
      <c r="KMC744"/>
      <c r="KMD744"/>
      <c r="KME744"/>
      <c r="KMF744"/>
      <c r="KMG744"/>
      <c r="KMH744"/>
      <c r="KMI744"/>
      <c r="KMJ744"/>
      <c r="KMK744"/>
      <c r="KML744"/>
      <c r="KMM744"/>
      <c r="KMN744"/>
      <c r="KMO744"/>
      <c r="KMP744"/>
      <c r="KMQ744"/>
      <c r="KMR744"/>
      <c r="KMS744"/>
      <c r="KMT744"/>
      <c r="KMU744"/>
      <c r="KMV744"/>
      <c r="KMW744"/>
      <c r="KMX744"/>
      <c r="KMY744"/>
      <c r="KMZ744"/>
      <c r="KNA744"/>
      <c r="KNB744"/>
      <c r="KNC744"/>
      <c r="KND744"/>
      <c r="KNE744"/>
      <c r="KNF744"/>
      <c r="KNG744"/>
      <c r="KNH744"/>
      <c r="KNI744"/>
      <c r="KNJ744"/>
      <c r="KNK744"/>
      <c r="KNL744"/>
      <c r="KNM744"/>
      <c r="KNN744"/>
      <c r="KNO744"/>
      <c r="KNP744"/>
      <c r="KNQ744"/>
      <c r="KNR744"/>
      <c r="KNS744"/>
      <c r="KNT744"/>
      <c r="KNU744"/>
      <c r="KNV744"/>
      <c r="KNW744"/>
      <c r="KNX744"/>
      <c r="KNY744"/>
      <c r="KNZ744"/>
      <c r="KOA744"/>
      <c r="KOB744"/>
      <c r="KOC744"/>
      <c r="KOD744"/>
      <c r="KOE744"/>
      <c r="KOF744"/>
      <c r="KOG744"/>
      <c r="KOH744"/>
      <c r="KOI744"/>
      <c r="KOJ744"/>
      <c r="KOK744"/>
      <c r="KOL744"/>
      <c r="KOM744"/>
      <c r="KON744"/>
      <c r="KOO744"/>
      <c r="KOP744"/>
      <c r="KOQ744"/>
      <c r="KOR744"/>
      <c r="KOS744"/>
      <c r="KOT744"/>
      <c r="KOU744"/>
      <c r="KOV744"/>
      <c r="KOW744"/>
      <c r="KOX744"/>
      <c r="KOY744"/>
      <c r="KOZ744"/>
      <c r="KPA744"/>
      <c r="KPB744"/>
      <c r="KPC744"/>
      <c r="KPD744"/>
      <c r="KPE744"/>
      <c r="KPF744"/>
      <c r="KPG744"/>
      <c r="KPH744"/>
      <c r="KPI744"/>
      <c r="KPJ744"/>
      <c r="KPK744"/>
      <c r="KPL744"/>
      <c r="KPM744"/>
      <c r="KPN744"/>
      <c r="KPO744"/>
      <c r="KPP744"/>
      <c r="KPQ744"/>
      <c r="KPR744"/>
      <c r="KPS744"/>
      <c r="KPT744"/>
      <c r="KPU744"/>
      <c r="KPV744"/>
      <c r="KPW744"/>
      <c r="KPX744"/>
      <c r="KPY744"/>
      <c r="KPZ744"/>
      <c r="KQA744"/>
      <c r="KQB744"/>
      <c r="KQC744"/>
      <c r="KQD744"/>
      <c r="KQE744"/>
      <c r="KQF744"/>
      <c r="KQG744"/>
      <c r="KQH744"/>
      <c r="KQI744"/>
      <c r="KQJ744"/>
      <c r="KQK744"/>
      <c r="KQL744"/>
      <c r="KQM744"/>
      <c r="KQN744"/>
      <c r="KQO744"/>
      <c r="KQP744"/>
      <c r="KQQ744"/>
      <c r="KQR744"/>
      <c r="KQS744"/>
      <c r="KQT744"/>
      <c r="KQU744"/>
      <c r="KQV744"/>
      <c r="KQW744"/>
      <c r="KQX744"/>
      <c r="KQY744"/>
      <c r="KQZ744"/>
      <c r="KRA744"/>
      <c r="KRB744"/>
      <c r="KRC744"/>
      <c r="KRD744"/>
      <c r="KRE744"/>
      <c r="KRF744"/>
      <c r="KRG744"/>
      <c r="KRH744"/>
      <c r="KRI744"/>
      <c r="KRJ744"/>
      <c r="KRK744"/>
      <c r="KRL744"/>
      <c r="KRM744"/>
      <c r="KRN744"/>
      <c r="KRO744"/>
      <c r="KRP744"/>
      <c r="KRQ744"/>
      <c r="KRR744"/>
      <c r="KRS744"/>
      <c r="KRT744"/>
      <c r="KRU744"/>
      <c r="KRV744"/>
      <c r="KRW744"/>
      <c r="KRX744"/>
      <c r="KRY744"/>
      <c r="KRZ744"/>
      <c r="KSA744"/>
      <c r="KSB744"/>
      <c r="KSC744"/>
      <c r="KSD744"/>
      <c r="KSE744"/>
      <c r="KSF744"/>
      <c r="KSG744"/>
      <c r="KSH744"/>
      <c r="KSI744"/>
      <c r="KSJ744"/>
      <c r="KSK744"/>
      <c r="KSL744"/>
      <c r="KSM744"/>
      <c r="KSN744"/>
      <c r="KSO744"/>
      <c r="KSP744"/>
      <c r="KSQ744"/>
      <c r="KSR744"/>
      <c r="KSS744"/>
      <c r="KST744"/>
      <c r="KSU744"/>
      <c r="KSV744"/>
      <c r="KSW744"/>
      <c r="KSX744"/>
      <c r="KSY744"/>
      <c r="KSZ744"/>
      <c r="KTA744"/>
      <c r="KTB744"/>
      <c r="KTC744"/>
      <c r="KTD744"/>
      <c r="KTE744"/>
      <c r="KTF744"/>
      <c r="KTG744"/>
      <c r="KTH744"/>
      <c r="KTI744"/>
      <c r="KTJ744"/>
      <c r="KTK744"/>
      <c r="KTL744"/>
      <c r="KTM744"/>
      <c r="KTN744"/>
      <c r="KTO744"/>
      <c r="KTP744"/>
      <c r="KTQ744"/>
      <c r="KTR744"/>
      <c r="KTS744"/>
      <c r="KTT744"/>
      <c r="KTU744"/>
      <c r="KTV744"/>
      <c r="KTW744"/>
      <c r="KTX744"/>
      <c r="KTY744"/>
      <c r="KTZ744"/>
      <c r="KUA744"/>
      <c r="KUB744"/>
      <c r="KUC744"/>
      <c r="KUD744"/>
      <c r="KUE744"/>
      <c r="KUF744"/>
      <c r="KUG744"/>
      <c r="KUH744"/>
      <c r="KUI744"/>
      <c r="KUJ744"/>
      <c r="KUK744"/>
      <c r="KUL744"/>
      <c r="KUM744"/>
      <c r="KUN744"/>
      <c r="KUO744"/>
      <c r="KUP744"/>
      <c r="KUQ744"/>
      <c r="KUR744"/>
      <c r="KUS744"/>
      <c r="KUT744"/>
      <c r="KUU744"/>
      <c r="KUV744"/>
      <c r="KUW744"/>
      <c r="KUX744"/>
      <c r="KUY744"/>
      <c r="KUZ744"/>
      <c r="KVA744"/>
      <c r="KVB744"/>
      <c r="KVC744"/>
      <c r="KVD744"/>
      <c r="KVE744"/>
      <c r="KVF744"/>
      <c r="KVG744"/>
      <c r="KVH744"/>
      <c r="KVI744"/>
      <c r="KVJ744"/>
      <c r="KVK744"/>
      <c r="KVL744"/>
      <c r="KVM744"/>
      <c r="KVN744"/>
      <c r="KVO744"/>
      <c r="KVP744"/>
      <c r="KVQ744"/>
      <c r="KVR744"/>
      <c r="KVS744"/>
      <c r="KVT744"/>
      <c r="KVU744"/>
      <c r="KVV744"/>
      <c r="KVW744"/>
      <c r="KVX744"/>
      <c r="KVY744"/>
      <c r="KVZ744"/>
      <c r="KWA744"/>
      <c r="KWB744"/>
      <c r="KWC744"/>
      <c r="KWD744"/>
      <c r="KWE744"/>
      <c r="KWF744"/>
      <c r="KWG744"/>
      <c r="KWH744"/>
      <c r="KWI744"/>
      <c r="KWJ744"/>
      <c r="KWK744"/>
      <c r="KWL744"/>
      <c r="KWM744"/>
      <c r="KWN744"/>
      <c r="KWO744"/>
      <c r="KWP744"/>
      <c r="KWQ744"/>
      <c r="KWR744"/>
      <c r="KWS744"/>
      <c r="KWT744"/>
      <c r="KWU744"/>
      <c r="KWV744"/>
      <c r="KWW744"/>
      <c r="KWX744"/>
      <c r="KWY744"/>
      <c r="KWZ744"/>
      <c r="KXA744"/>
      <c r="KXB744"/>
      <c r="KXC744"/>
      <c r="KXD744"/>
      <c r="KXE744"/>
      <c r="KXF744"/>
      <c r="KXG744"/>
      <c r="KXH744"/>
      <c r="KXI744"/>
      <c r="KXJ744"/>
      <c r="KXK744"/>
      <c r="KXL744"/>
      <c r="KXM744"/>
      <c r="KXN744"/>
      <c r="KXO744"/>
      <c r="KXP744"/>
      <c r="KXQ744"/>
      <c r="KXR744"/>
      <c r="KXS744"/>
      <c r="KXT744"/>
      <c r="KXU744"/>
      <c r="KXV744"/>
      <c r="KXW744"/>
      <c r="KXX744"/>
      <c r="KXY744"/>
      <c r="KXZ744"/>
      <c r="KYA744"/>
      <c r="KYB744"/>
      <c r="KYC744"/>
      <c r="KYD744"/>
      <c r="KYE744"/>
      <c r="KYF744"/>
      <c r="KYG744"/>
      <c r="KYH744"/>
      <c r="KYI744"/>
      <c r="KYJ744"/>
      <c r="KYK744"/>
      <c r="KYL744"/>
      <c r="KYM744"/>
      <c r="KYN744"/>
      <c r="KYO744"/>
      <c r="KYP744"/>
      <c r="KYQ744"/>
      <c r="KYR744"/>
      <c r="KYS744"/>
      <c r="KYT744"/>
      <c r="KYU744"/>
      <c r="KYV744"/>
      <c r="KYW744"/>
      <c r="KYX744"/>
      <c r="KYY744"/>
      <c r="KYZ744"/>
      <c r="KZA744"/>
      <c r="KZB744"/>
      <c r="KZC744"/>
      <c r="KZD744"/>
      <c r="KZE744"/>
      <c r="KZF744"/>
      <c r="KZG744"/>
      <c r="KZH744"/>
      <c r="KZI744"/>
      <c r="KZJ744"/>
      <c r="KZK744"/>
      <c r="KZL744"/>
      <c r="KZM744"/>
      <c r="KZN744"/>
      <c r="KZO744"/>
      <c r="KZP744"/>
      <c r="KZQ744"/>
      <c r="KZR744"/>
      <c r="KZS744"/>
      <c r="KZT744"/>
      <c r="KZU744"/>
      <c r="KZV744"/>
      <c r="KZW744"/>
      <c r="KZX744"/>
      <c r="KZY744"/>
      <c r="KZZ744"/>
      <c r="LAA744"/>
      <c r="LAB744"/>
      <c r="LAC744"/>
      <c r="LAD744"/>
      <c r="LAE744"/>
      <c r="LAF744"/>
      <c r="LAG744"/>
      <c r="LAH744"/>
      <c r="LAI744"/>
      <c r="LAJ744"/>
      <c r="LAK744"/>
      <c r="LAL744"/>
      <c r="LAM744"/>
      <c r="LAN744"/>
      <c r="LAO744"/>
      <c r="LAP744"/>
      <c r="LAQ744"/>
      <c r="LAR744"/>
      <c r="LAS744"/>
      <c r="LAT744"/>
      <c r="LAU744"/>
      <c r="LAV744"/>
      <c r="LAW744"/>
      <c r="LAX744"/>
      <c r="LAY744"/>
      <c r="LAZ744"/>
      <c r="LBA744"/>
      <c r="LBB744"/>
      <c r="LBC744"/>
      <c r="LBD744"/>
      <c r="LBE744"/>
      <c r="LBF744"/>
      <c r="LBG744"/>
      <c r="LBH744"/>
      <c r="LBI744"/>
      <c r="LBJ744"/>
      <c r="LBK744"/>
      <c r="LBL744"/>
      <c r="LBM744"/>
      <c r="LBN744"/>
      <c r="LBO744"/>
      <c r="LBP744"/>
      <c r="LBQ744"/>
      <c r="LBR744"/>
      <c r="LBS744"/>
      <c r="LBT744"/>
      <c r="LBU744"/>
      <c r="LBV744"/>
      <c r="LBW744"/>
      <c r="LBX744"/>
      <c r="LBY744"/>
      <c r="LBZ744"/>
      <c r="LCA744"/>
      <c r="LCB744"/>
      <c r="LCC744"/>
      <c r="LCD744"/>
      <c r="LCE744"/>
      <c r="LCF744"/>
      <c r="LCG744"/>
      <c r="LCH744"/>
      <c r="LCI744"/>
      <c r="LCJ744"/>
      <c r="LCK744"/>
      <c r="LCL744"/>
      <c r="LCM744"/>
      <c r="LCN744"/>
      <c r="LCO744"/>
      <c r="LCP744"/>
      <c r="LCQ744"/>
      <c r="LCR744"/>
      <c r="LCS744"/>
      <c r="LCT744"/>
      <c r="LCU744"/>
      <c r="LCV744"/>
      <c r="LCW744"/>
      <c r="LCX744"/>
      <c r="LCY744"/>
      <c r="LCZ744"/>
      <c r="LDA744"/>
      <c r="LDB744"/>
      <c r="LDC744"/>
      <c r="LDD744"/>
      <c r="LDE744"/>
      <c r="LDF744"/>
      <c r="LDG744"/>
      <c r="LDH744"/>
      <c r="LDI744"/>
      <c r="LDJ744"/>
      <c r="LDK744"/>
      <c r="LDL744"/>
      <c r="LDM744"/>
      <c r="LDN744"/>
      <c r="LDO744"/>
      <c r="LDP744"/>
      <c r="LDQ744"/>
      <c r="LDR744"/>
      <c r="LDS744"/>
      <c r="LDT744"/>
      <c r="LDU744"/>
      <c r="LDV744"/>
      <c r="LDW744"/>
      <c r="LDX744"/>
      <c r="LDY744"/>
      <c r="LDZ744"/>
      <c r="LEA744"/>
      <c r="LEB744"/>
      <c r="LEC744"/>
      <c r="LED744"/>
      <c r="LEE744"/>
      <c r="LEF744"/>
      <c r="LEG744"/>
      <c r="LEH744"/>
      <c r="LEI744"/>
      <c r="LEJ744"/>
      <c r="LEK744"/>
      <c r="LEL744"/>
      <c r="LEM744"/>
      <c r="LEN744"/>
      <c r="LEO744"/>
      <c r="LEP744"/>
      <c r="LEQ744"/>
      <c r="LER744"/>
      <c r="LES744"/>
      <c r="LET744"/>
      <c r="LEU744"/>
      <c r="LEV744"/>
      <c r="LEW744"/>
      <c r="LEX744"/>
      <c r="LEY744"/>
      <c r="LEZ744"/>
      <c r="LFA744"/>
      <c r="LFB744"/>
      <c r="LFC744"/>
      <c r="LFD744"/>
      <c r="LFE744"/>
      <c r="LFF744"/>
      <c r="LFG744"/>
      <c r="LFH744"/>
      <c r="LFI744"/>
      <c r="LFJ744"/>
      <c r="LFK744"/>
      <c r="LFL744"/>
      <c r="LFM744"/>
      <c r="LFN744"/>
      <c r="LFO744"/>
      <c r="LFP744"/>
      <c r="LFQ744"/>
      <c r="LFR744"/>
      <c r="LFS744"/>
      <c r="LFT744"/>
      <c r="LFU744"/>
      <c r="LFV744"/>
      <c r="LFW744"/>
      <c r="LFX744"/>
      <c r="LFY744"/>
      <c r="LFZ744"/>
      <c r="LGA744"/>
      <c r="LGB744"/>
      <c r="LGC744"/>
      <c r="LGD744"/>
      <c r="LGE744"/>
      <c r="LGF744"/>
      <c r="LGG744"/>
      <c r="LGH744"/>
      <c r="LGI744"/>
      <c r="LGJ744"/>
      <c r="LGK744"/>
      <c r="LGL744"/>
      <c r="LGM744"/>
      <c r="LGN744"/>
      <c r="LGO744"/>
      <c r="LGP744"/>
      <c r="LGQ744"/>
      <c r="LGR744"/>
      <c r="LGS744"/>
      <c r="LGT744"/>
      <c r="LGU744"/>
      <c r="LGV744"/>
      <c r="LGW744"/>
      <c r="LGX744"/>
      <c r="LGY744"/>
      <c r="LGZ744"/>
      <c r="LHA744"/>
      <c r="LHB744"/>
      <c r="LHC744"/>
      <c r="LHD744"/>
      <c r="LHE744"/>
      <c r="LHF744"/>
      <c r="LHG744"/>
      <c r="LHH744"/>
      <c r="LHI744"/>
      <c r="LHJ744"/>
      <c r="LHK744"/>
      <c r="LHL744"/>
      <c r="LHM744"/>
      <c r="LHN744"/>
      <c r="LHO744"/>
      <c r="LHP744"/>
      <c r="LHQ744"/>
      <c r="LHR744"/>
      <c r="LHS744"/>
      <c r="LHT744"/>
      <c r="LHU744"/>
      <c r="LHV744"/>
      <c r="LHW744"/>
      <c r="LHX744"/>
      <c r="LHY744"/>
      <c r="LHZ744"/>
      <c r="LIA744"/>
      <c r="LIB744"/>
      <c r="LIC744"/>
      <c r="LID744"/>
      <c r="LIE744"/>
      <c r="LIF744"/>
      <c r="LIG744"/>
      <c r="LIH744"/>
      <c r="LII744"/>
      <c r="LIJ744"/>
      <c r="LIK744"/>
      <c r="LIL744"/>
      <c r="LIM744"/>
      <c r="LIN744"/>
      <c r="LIO744"/>
      <c r="LIP744"/>
      <c r="LIQ744"/>
      <c r="LIR744"/>
      <c r="LIS744"/>
      <c r="LIT744"/>
      <c r="LIU744"/>
      <c r="LIV744"/>
      <c r="LIW744"/>
      <c r="LIX744"/>
      <c r="LIY744"/>
      <c r="LIZ744"/>
      <c r="LJA744"/>
      <c r="LJB744"/>
      <c r="LJC744"/>
      <c r="LJD744"/>
      <c r="LJE744"/>
      <c r="LJF744"/>
      <c r="LJG744"/>
      <c r="LJH744"/>
      <c r="LJI744"/>
      <c r="LJJ744"/>
      <c r="LJK744"/>
      <c r="LJL744"/>
      <c r="LJM744"/>
      <c r="LJN744"/>
      <c r="LJO744"/>
      <c r="LJP744"/>
      <c r="LJQ744"/>
      <c r="LJR744"/>
      <c r="LJS744"/>
      <c r="LJT744"/>
      <c r="LJU744"/>
      <c r="LJV744"/>
      <c r="LJW744"/>
      <c r="LJX744"/>
      <c r="LJY744"/>
      <c r="LJZ744"/>
      <c r="LKA744"/>
      <c r="LKB744"/>
      <c r="LKC744"/>
      <c r="LKD744"/>
      <c r="LKE744"/>
      <c r="LKF744"/>
      <c r="LKG744"/>
      <c r="LKH744"/>
      <c r="LKI744"/>
      <c r="LKJ744"/>
      <c r="LKK744"/>
      <c r="LKL744"/>
      <c r="LKM744"/>
      <c r="LKN744"/>
      <c r="LKO744"/>
      <c r="LKP744"/>
      <c r="LKQ744"/>
      <c r="LKR744"/>
      <c r="LKS744"/>
      <c r="LKT744"/>
      <c r="LKU744"/>
      <c r="LKV744"/>
      <c r="LKW744"/>
      <c r="LKX744"/>
      <c r="LKY744"/>
      <c r="LKZ744"/>
      <c r="LLA744"/>
      <c r="LLB744"/>
      <c r="LLC744"/>
      <c r="LLD744"/>
      <c r="LLE744"/>
      <c r="LLF744"/>
      <c r="LLG744"/>
      <c r="LLH744"/>
      <c r="LLI744"/>
      <c r="LLJ744"/>
      <c r="LLK744"/>
      <c r="LLL744"/>
      <c r="LLM744"/>
      <c r="LLN744"/>
      <c r="LLO744"/>
      <c r="LLP744"/>
      <c r="LLQ744"/>
      <c r="LLR744"/>
      <c r="LLS744"/>
      <c r="LLT744"/>
      <c r="LLU744"/>
      <c r="LLV744"/>
      <c r="LLW744"/>
      <c r="LLX744"/>
      <c r="LLY744"/>
      <c r="LLZ744"/>
      <c r="LMA744"/>
      <c r="LMB744"/>
      <c r="LMC744"/>
      <c r="LMD744"/>
      <c r="LME744"/>
      <c r="LMF744"/>
      <c r="LMG744"/>
      <c r="LMH744"/>
      <c r="LMI744"/>
      <c r="LMJ744"/>
      <c r="LMK744"/>
      <c r="LML744"/>
      <c r="LMM744"/>
      <c r="LMN744"/>
      <c r="LMO744"/>
      <c r="LMP744"/>
      <c r="LMQ744"/>
      <c r="LMR744"/>
      <c r="LMS744"/>
      <c r="LMT744"/>
      <c r="LMU744"/>
      <c r="LMV744"/>
      <c r="LMW744"/>
      <c r="LMX744"/>
      <c r="LMY744"/>
      <c r="LMZ744"/>
      <c r="LNA744"/>
      <c r="LNB744"/>
      <c r="LNC744"/>
      <c r="LND744"/>
      <c r="LNE744"/>
      <c r="LNF744"/>
      <c r="LNG744"/>
      <c r="LNH744"/>
      <c r="LNI744"/>
      <c r="LNJ744"/>
      <c r="LNK744"/>
      <c r="LNL744"/>
      <c r="LNM744"/>
      <c r="LNN744"/>
      <c r="LNO744"/>
      <c r="LNP744"/>
      <c r="LNQ744"/>
      <c r="LNR744"/>
      <c r="LNS744"/>
      <c r="LNT744"/>
      <c r="LNU744"/>
      <c r="LNV744"/>
      <c r="LNW744"/>
      <c r="LNX744"/>
      <c r="LNY744"/>
      <c r="LNZ744"/>
      <c r="LOA744"/>
      <c r="LOB744"/>
      <c r="LOC744"/>
      <c r="LOD744"/>
      <c r="LOE744"/>
      <c r="LOF744"/>
      <c r="LOG744"/>
      <c r="LOH744"/>
      <c r="LOI744"/>
      <c r="LOJ744"/>
      <c r="LOK744"/>
      <c r="LOL744"/>
      <c r="LOM744"/>
      <c r="LON744"/>
      <c r="LOO744"/>
      <c r="LOP744"/>
      <c r="LOQ744"/>
      <c r="LOR744"/>
      <c r="LOS744"/>
      <c r="LOT744"/>
      <c r="LOU744"/>
      <c r="LOV744"/>
      <c r="LOW744"/>
      <c r="LOX744"/>
      <c r="LOY744"/>
      <c r="LOZ744"/>
      <c r="LPA744"/>
      <c r="LPB744"/>
      <c r="LPC744"/>
      <c r="LPD744"/>
      <c r="LPE744"/>
      <c r="LPF744"/>
      <c r="LPG744"/>
      <c r="LPH744"/>
      <c r="LPI744"/>
      <c r="LPJ744"/>
      <c r="LPK744"/>
      <c r="LPL744"/>
      <c r="LPM744"/>
      <c r="LPN744"/>
      <c r="LPO744"/>
      <c r="LPP744"/>
      <c r="LPQ744"/>
      <c r="LPR744"/>
      <c r="LPS744"/>
      <c r="LPT744"/>
      <c r="LPU744"/>
      <c r="LPV744"/>
      <c r="LPW744"/>
      <c r="LPX744"/>
      <c r="LPY744"/>
      <c r="LPZ744"/>
      <c r="LQA744"/>
      <c r="LQB744"/>
      <c r="LQC744"/>
      <c r="LQD744"/>
      <c r="LQE744"/>
      <c r="LQF744"/>
      <c r="LQG744"/>
      <c r="LQH744"/>
      <c r="LQI744"/>
      <c r="LQJ744"/>
      <c r="LQK744"/>
      <c r="LQL744"/>
      <c r="LQM744"/>
      <c r="LQN744"/>
      <c r="LQO744"/>
      <c r="LQP744"/>
      <c r="LQQ744"/>
      <c r="LQR744"/>
      <c r="LQS744"/>
      <c r="LQT744"/>
      <c r="LQU744"/>
      <c r="LQV744"/>
      <c r="LQW744"/>
      <c r="LQX744"/>
      <c r="LQY744"/>
      <c r="LQZ744"/>
      <c r="LRA744"/>
      <c r="LRB744"/>
      <c r="LRC744"/>
      <c r="LRD744"/>
      <c r="LRE744"/>
      <c r="LRF744"/>
      <c r="LRG744"/>
      <c r="LRH744"/>
      <c r="LRI744"/>
      <c r="LRJ744"/>
      <c r="LRK744"/>
      <c r="LRL744"/>
      <c r="LRM744"/>
      <c r="LRN744"/>
      <c r="LRO744"/>
      <c r="LRP744"/>
      <c r="LRQ744"/>
      <c r="LRR744"/>
      <c r="LRS744"/>
      <c r="LRT744"/>
      <c r="LRU744"/>
      <c r="LRV744"/>
      <c r="LRW744"/>
      <c r="LRX744"/>
      <c r="LRY744"/>
      <c r="LRZ744"/>
      <c r="LSA744"/>
      <c r="LSB744"/>
      <c r="LSC744"/>
      <c r="LSD744"/>
      <c r="LSE744"/>
      <c r="LSF744"/>
      <c r="LSG744"/>
      <c r="LSH744"/>
      <c r="LSI744"/>
      <c r="LSJ744"/>
      <c r="LSK744"/>
      <c r="LSL744"/>
      <c r="LSM744"/>
      <c r="LSN744"/>
      <c r="LSO744"/>
      <c r="LSP744"/>
      <c r="LSQ744"/>
      <c r="LSR744"/>
      <c r="LSS744"/>
      <c r="LST744"/>
      <c r="LSU744"/>
      <c r="LSV744"/>
      <c r="LSW744"/>
      <c r="LSX744"/>
      <c r="LSY744"/>
      <c r="LSZ744"/>
      <c r="LTA744"/>
      <c r="LTB744"/>
      <c r="LTC744"/>
      <c r="LTD744"/>
      <c r="LTE744"/>
      <c r="LTF744"/>
      <c r="LTG744"/>
      <c r="LTH744"/>
      <c r="LTI744"/>
      <c r="LTJ744"/>
      <c r="LTK744"/>
      <c r="LTL744"/>
      <c r="LTM744"/>
      <c r="LTN744"/>
      <c r="LTO744"/>
      <c r="LTP744"/>
      <c r="LTQ744"/>
      <c r="LTR744"/>
      <c r="LTS744"/>
      <c r="LTT744"/>
      <c r="LTU744"/>
      <c r="LTV744"/>
      <c r="LTW744"/>
      <c r="LTX744"/>
      <c r="LTY744"/>
      <c r="LTZ744"/>
      <c r="LUA744"/>
      <c r="LUB744"/>
      <c r="LUC744"/>
      <c r="LUD744"/>
      <c r="LUE744"/>
      <c r="LUF744"/>
      <c r="LUG744"/>
      <c r="LUH744"/>
      <c r="LUI744"/>
      <c r="LUJ744"/>
      <c r="LUK744"/>
      <c r="LUL744"/>
      <c r="LUM744"/>
      <c r="LUN744"/>
      <c r="LUO744"/>
      <c r="LUP744"/>
      <c r="LUQ744"/>
      <c r="LUR744"/>
      <c r="LUS744"/>
      <c r="LUT744"/>
      <c r="LUU744"/>
      <c r="LUV744"/>
      <c r="LUW744"/>
      <c r="LUX744"/>
      <c r="LUY744"/>
      <c r="LUZ744"/>
      <c r="LVA744"/>
      <c r="LVB744"/>
      <c r="LVC744"/>
      <c r="LVD744"/>
      <c r="LVE744"/>
      <c r="LVF744"/>
      <c r="LVG744"/>
      <c r="LVH744"/>
      <c r="LVI744"/>
      <c r="LVJ744"/>
      <c r="LVK744"/>
      <c r="LVL744"/>
      <c r="LVM744"/>
      <c r="LVN744"/>
      <c r="LVO744"/>
      <c r="LVP744"/>
      <c r="LVQ744"/>
      <c r="LVR744"/>
      <c r="LVS744"/>
      <c r="LVT744"/>
      <c r="LVU744"/>
      <c r="LVV744"/>
      <c r="LVW744"/>
      <c r="LVX744"/>
      <c r="LVY744"/>
      <c r="LVZ744"/>
      <c r="LWA744"/>
      <c r="LWB744"/>
      <c r="LWC744"/>
      <c r="LWD744"/>
      <c r="LWE744"/>
      <c r="LWF744"/>
      <c r="LWG744"/>
      <c r="LWH744"/>
      <c r="LWI744"/>
      <c r="LWJ744"/>
      <c r="LWK744"/>
      <c r="LWL744"/>
      <c r="LWM744"/>
      <c r="LWN744"/>
      <c r="LWO744"/>
      <c r="LWP744"/>
      <c r="LWQ744"/>
      <c r="LWR744"/>
      <c r="LWS744"/>
      <c r="LWT744"/>
      <c r="LWU744"/>
      <c r="LWV744"/>
      <c r="LWW744"/>
      <c r="LWX744"/>
      <c r="LWY744"/>
      <c r="LWZ744"/>
      <c r="LXA744"/>
      <c r="LXB744"/>
      <c r="LXC744"/>
      <c r="LXD744"/>
      <c r="LXE744"/>
      <c r="LXF744"/>
      <c r="LXG744"/>
      <c r="LXH744"/>
      <c r="LXI744"/>
      <c r="LXJ744"/>
      <c r="LXK744"/>
      <c r="LXL744"/>
      <c r="LXM744"/>
      <c r="LXN744"/>
      <c r="LXO744"/>
      <c r="LXP744"/>
      <c r="LXQ744"/>
      <c r="LXR744"/>
      <c r="LXS744"/>
      <c r="LXT744"/>
      <c r="LXU744"/>
      <c r="LXV744"/>
      <c r="LXW744"/>
      <c r="LXX744"/>
      <c r="LXY744"/>
      <c r="LXZ744"/>
      <c r="LYA744"/>
      <c r="LYB744"/>
      <c r="LYC744"/>
      <c r="LYD744"/>
      <c r="LYE744"/>
      <c r="LYF744"/>
      <c r="LYG744"/>
      <c r="LYH744"/>
      <c r="LYI744"/>
      <c r="LYJ744"/>
      <c r="LYK744"/>
      <c r="LYL744"/>
      <c r="LYM744"/>
      <c r="LYN744"/>
      <c r="LYO744"/>
      <c r="LYP744"/>
      <c r="LYQ744"/>
      <c r="LYR744"/>
      <c r="LYS744"/>
      <c r="LYT744"/>
      <c r="LYU744"/>
      <c r="LYV744"/>
      <c r="LYW744"/>
      <c r="LYX744"/>
      <c r="LYY744"/>
      <c r="LYZ744"/>
      <c r="LZA744"/>
      <c r="LZB744"/>
      <c r="LZC744"/>
      <c r="LZD744"/>
      <c r="LZE744"/>
      <c r="LZF744"/>
      <c r="LZG744"/>
      <c r="LZH744"/>
      <c r="LZI744"/>
      <c r="LZJ744"/>
      <c r="LZK744"/>
      <c r="LZL744"/>
      <c r="LZM744"/>
      <c r="LZN744"/>
      <c r="LZO744"/>
      <c r="LZP744"/>
      <c r="LZQ744"/>
      <c r="LZR744"/>
      <c r="LZS744"/>
      <c r="LZT744"/>
      <c r="LZU744"/>
      <c r="LZV744"/>
      <c r="LZW744"/>
      <c r="LZX744"/>
      <c r="LZY744"/>
      <c r="LZZ744"/>
      <c r="MAA744"/>
      <c r="MAB744"/>
      <c r="MAC744"/>
      <c r="MAD744"/>
      <c r="MAE744"/>
      <c r="MAF744"/>
      <c r="MAG744"/>
      <c r="MAH744"/>
      <c r="MAI744"/>
      <c r="MAJ744"/>
      <c r="MAK744"/>
      <c r="MAL744"/>
      <c r="MAM744"/>
      <c r="MAN744"/>
      <c r="MAO744"/>
      <c r="MAP744"/>
      <c r="MAQ744"/>
      <c r="MAR744"/>
      <c r="MAS744"/>
      <c r="MAT744"/>
      <c r="MAU744"/>
      <c r="MAV744"/>
      <c r="MAW744"/>
      <c r="MAX744"/>
      <c r="MAY744"/>
      <c r="MAZ744"/>
      <c r="MBA744"/>
      <c r="MBB744"/>
      <c r="MBC744"/>
      <c r="MBD744"/>
      <c r="MBE744"/>
      <c r="MBF744"/>
      <c r="MBG744"/>
      <c r="MBH744"/>
      <c r="MBI744"/>
      <c r="MBJ744"/>
      <c r="MBK744"/>
      <c r="MBL744"/>
      <c r="MBM744"/>
      <c r="MBN744"/>
      <c r="MBO744"/>
      <c r="MBP744"/>
      <c r="MBQ744"/>
      <c r="MBR744"/>
      <c r="MBS744"/>
      <c r="MBT744"/>
      <c r="MBU744"/>
      <c r="MBV744"/>
      <c r="MBW744"/>
      <c r="MBX744"/>
      <c r="MBY744"/>
      <c r="MBZ744"/>
      <c r="MCA744"/>
      <c r="MCB744"/>
      <c r="MCC744"/>
      <c r="MCD744"/>
      <c r="MCE744"/>
      <c r="MCF744"/>
      <c r="MCG744"/>
      <c r="MCH744"/>
      <c r="MCI744"/>
      <c r="MCJ744"/>
      <c r="MCK744"/>
      <c r="MCL744"/>
      <c r="MCM744"/>
      <c r="MCN744"/>
      <c r="MCO744"/>
      <c r="MCP744"/>
      <c r="MCQ744"/>
      <c r="MCR744"/>
      <c r="MCS744"/>
      <c r="MCT744"/>
      <c r="MCU744"/>
      <c r="MCV744"/>
      <c r="MCW744"/>
      <c r="MCX744"/>
      <c r="MCY744"/>
      <c r="MCZ744"/>
      <c r="MDA744"/>
      <c r="MDB744"/>
      <c r="MDC744"/>
      <c r="MDD744"/>
      <c r="MDE744"/>
      <c r="MDF744"/>
      <c r="MDG744"/>
      <c r="MDH744"/>
      <c r="MDI744"/>
      <c r="MDJ744"/>
      <c r="MDK744"/>
      <c r="MDL744"/>
      <c r="MDM744"/>
      <c r="MDN744"/>
      <c r="MDO744"/>
      <c r="MDP744"/>
      <c r="MDQ744"/>
      <c r="MDR744"/>
      <c r="MDS744"/>
      <c r="MDT744"/>
      <c r="MDU744"/>
      <c r="MDV744"/>
      <c r="MDW744"/>
      <c r="MDX744"/>
      <c r="MDY744"/>
      <c r="MDZ744"/>
      <c r="MEA744"/>
      <c r="MEB744"/>
      <c r="MEC744"/>
      <c r="MED744"/>
      <c r="MEE744"/>
      <c r="MEF744"/>
      <c r="MEG744"/>
      <c r="MEH744"/>
      <c r="MEI744"/>
      <c r="MEJ744"/>
      <c r="MEK744"/>
      <c r="MEL744"/>
      <c r="MEM744"/>
      <c r="MEN744"/>
      <c r="MEO744"/>
      <c r="MEP744"/>
      <c r="MEQ744"/>
      <c r="MER744"/>
      <c r="MES744"/>
      <c r="MET744"/>
      <c r="MEU744"/>
      <c r="MEV744"/>
      <c r="MEW744"/>
      <c r="MEX744"/>
      <c r="MEY744"/>
      <c r="MEZ744"/>
      <c r="MFA744"/>
      <c r="MFB744"/>
      <c r="MFC744"/>
      <c r="MFD744"/>
      <c r="MFE744"/>
      <c r="MFF744"/>
      <c r="MFG744"/>
      <c r="MFH744"/>
      <c r="MFI744"/>
      <c r="MFJ744"/>
      <c r="MFK744"/>
      <c r="MFL744"/>
      <c r="MFM744"/>
      <c r="MFN744"/>
      <c r="MFO744"/>
      <c r="MFP744"/>
      <c r="MFQ744"/>
      <c r="MFR744"/>
      <c r="MFS744"/>
      <c r="MFT744"/>
      <c r="MFU744"/>
      <c r="MFV744"/>
      <c r="MFW744"/>
      <c r="MFX744"/>
      <c r="MFY744"/>
      <c r="MFZ744"/>
      <c r="MGA744"/>
      <c r="MGB744"/>
      <c r="MGC744"/>
      <c r="MGD744"/>
      <c r="MGE744"/>
      <c r="MGF744"/>
      <c r="MGG744"/>
      <c r="MGH744"/>
      <c r="MGI744"/>
      <c r="MGJ744"/>
      <c r="MGK744"/>
      <c r="MGL744"/>
      <c r="MGM744"/>
      <c r="MGN744"/>
      <c r="MGO744"/>
      <c r="MGP744"/>
      <c r="MGQ744"/>
      <c r="MGR744"/>
      <c r="MGS744"/>
      <c r="MGT744"/>
      <c r="MGU744"/>
      <c r="MGV744"/>
      <c r="MGW744"/>
      <c r="MGX744"/>
      <c r="MGY744"/>
      <c r="MGZ744"/>
      <c r="MHA744"/>
      <c r="MHB744"/>
      <c r="MHC744"/>
      <c r="MHD744"/>
      <c r="MHE744"/>
      <c r="MHF744"/>
      <c r="MHG744"/>
      <c r="MHH744"/>
      <c r="MHI744"/>
      <c r="MHJ744"/>
      <c r="MHK744"/>
      <c r="MHL744"/>
      <c r="MHM744"/>
      <c r="MHN744"/>
      <c r="MHO744"/>
      <c r="MHP744"/>
      <c r="MHQ744"/>
      <c r="MHR744"/>
      <c r="MHS744"/>
      <c r="MHT744"/>
      <c r="MHU744"/>
      <c r="MHV744"/>
      <c r="MHW744"/>
      <c r="MHX744"/>
      <c r="MHY744"/>
      <c r="MHZ744"/>
      <c r="MIA744"/>
      <c r="MIB744"/>
      <c r="MIC744"/>
      <c r="MID744"/>
      <c r="MIE744"/>
      <c r="MIF744"/>
      <c r="MIG744"/>
      <c r="MIH744"/>
      <c r="MII744"/>
      <c r="MIJ744"/>
      <c r="MIK744"/>
      <c r="MIL744"/>
      <c r="MIM744"/>
      <c r="MIN744"/>
      <c r="MIO744"/>
      <c r="MIP744"/>
      <c r="MIQ744"/>
      <c r="MIR744"/>
      <c r="MIS744"/>
      <c r="MIT744"/>
      <c r="MIU744"/>
      <c r="MIV744"/>
      <c r="MIW744"/>
      <c r="MIX744"/>
      <c r="MIY744"/>
      <c r="MIZ744"/>
      <c r="MJA744"/>
      <c r="MJB744"/>
      <c r="MJC744"/>
      <c r="MJD744"/>
      <c r="MJE744"/>
      <c r="MJF744"/>
      <c r="MJG744"/>
      <c r="MJH744"/>
      <c r="MJI744"/>
      <c r="MJJ744"/>
      <c r="MJK744"/>
      <c r="MJL744"/>
      <c r="MJM744"/>
      <c r="MJN744"/>
      <c r="MJO744"/>
      <c r="MJP744"/>
      <c r="MJQ744"/>
      <c r="MJR744"/>
      <c r="MJS744"/>
      <c r="MJT744"/>
      <c r="MJU744"/>
      <c r="MJV744"/>
      <c r="MJW744"/>
      <c r="MJX744"/>
      <c r="MJY744"/>
      <c r="MJZ744"/>
      <c r="MKA744"/>
      <c r="MKB744"/>
      <c r="MKC744"/>
      <c r="MKD744"/>
      <c r="MKE744"/>
      <c r="MKF744"/>
      <c r="MKG744"/>
      <c r="MKH744"/>
      <c r="MKI744"/>
      <c r="MKJ744"/>
      <c r="MKK744"/>
      <c r="MKL744"/>
      <c r="MKM744"/>
      <c r="MKN744"/>
      <c r="MKO744"/>
      <c r="MKP744"/>
      <c r="MKQ744"/>
      <c r="MKR744"/>
      <c r="MKS744"/>
      <c r="MKT744"/>
      <c r="MKU744"/>
      <c r="MKV744"/>
      <c r="MKW744"/>
      <c r="MKX744"/>
      <c r="MKY744"/>
      <c r="MKZ744"/>
      <c r="MLA744"/>
      <c r="MLB744"/>
      <c r="MLC744"/>
      <c r="MLD744"/>
      <c r="MLE744"/>
      <c r="MLF744"/>
      <c r="MLG744"/>
      <c r="MLH744"/>
      <c r="MLI744"/>
      <c r="MLJ744"/>
      <c r="MLK744"/>
      <c r="MLL744"/>
      <c r="MLM744"/>
      <c r="MLN744"/>
      <c r="MLO744"/>
      <c r="MLP744"/>
      <c r="MLQ744"/>
      <c r="MLR744"/>
      <c r="MLS744"/>
      <c r="MLT744"/>
      <c r="MLU744"/>
      <c r="MLV744"/>
      <c r="MLW744"/>
      <c r="MLX744"/>
      <c r="MLY744"/>
      <c r="MLZ744"/>
      <c r="MMA744"/>
      <c r="MMB744"/>
      <c r="MMC744"/>
      <c r="MMD744"/>
      <c r="MME744"/>
      <c r="MMF744"/>
      <c r="MMG744"/>
      <c r="MMH744"/>
      <c r="MMI744"/>
      <c r="MMJ744"/>
      <c r="MMK744"/>
      <c r="MML744"/>
      <c r="MMM744"/>
      <c r="MMN744"/>
      <c r="MMO744"/>
      <c r="MMP744"/>
      <c r="MMQ744"/>
      <c r="MMR744"/>
      <c r="MMS744"/>
      <c r="MMT744"/>
      <c r="MMU744"/>
      <c r="MMV744"/>
      <c r="MMW744"/>
      <c r="MMX744"/>
      <c r="MMY744"/>
      <c r="MMZ744"/>
      <c r="MNA744"/>
      <c r="MNB744"/>
      <c r="MNC744"/>
      <c r="MND744"/>
      <c r="MNE744"/>
      <c r="MNF744"/>
      <c r="MNG744"/>
      <c r="MNH744"/>
      <c r="MNI744"/>
      <c r="MNJ744"/>
      <c r="MNK744"/>
      <c r="MNL744"/>
      <c r="MNM744"/>
      <c r="MNN744"/>
      <c r="MNO744"/>
      <c r="MNP744"/>
      <c r="MNQ744"/>
      <c r="MNR744"/>
      <c r="MNS744"/>
      <c r="MNT744"/>
      <c r="MNU744"/>
      <c r="MNV744"/>
      <c r="MNW744"/>
      <c r="MNX744"/>
      <c r="MNY744"/>
      <c r="MNZ744"/>
      <c r="MOA744"/>
      <c r="MOB744"/>
      <c r="MOC744"/>
      <c r="MOD744"/>
      <c r="MOE744"/>
      <c r="MOF744"/>
      <c r="MOG744"/>
      <c r="MOH744"/>
      <c r="MOI744"/>
      <c r="MOJ744"/>
      <c r="MOK744"/>
      <c r="MOL744"/>
      <c r="MOM744"/>
      <c r="MON744"/>
      <c r="MOO744"/>
      <c r="MOP744"/>
      <c r="MOQ744"/>
      <c r="MOR744"/>
      <c r="MOS744"/>
      <c r="MOT744"/>
      <c r="MOU744"/>
      <c r="MOV744"/>
      <c r="MOW744"/>
      <c r="MOX744"/>
      <c r="MOY744"/>
      <c r="MOZ744"/>
      <c r="MPA744"/>
      <c r="MPB744"/>
      <c r="MPC744"/>
      <c r="MPD744"/>
      <c r="MPE744"/>
      <c r="MPF744"/>
      <c r="MPG744"/>
      <c r="MPH744"/>
      <c r="MPI744"/>
      <c r="MPJ744"/>
      <c r="MPK744"/>
      <c r="MPL744"/>
      <c r="MPM744"/>
      <c r="MPN744"/>
      <c r="MPO744"/>
      <c r="MPP744"/>
      <c r="MPQ744"/>
      <c r="MPR744"/>
      <c r="MPS744"/>
      <c r="MPT744"/>
      <c r="MPU744"/>
      <c r="MPV744"/>
      <c r="MPW744"/>
      <c r="MPX744"/>
      <c r="MPY744"/>
      <c r="MPZ744"/>
      <c r="MQA744"/>
      <c r="MQB744"/>
      <c r="MQC744"/>
      <c r="MQD744"/>
      <c r="MQE744"/>
      <c r="MQF744"/>
      <c r="MQG744"/>
      <c r="MQH744"/>
      <c r="MQI744"/>
      <c r="MQJ744"/>
      <c r="MQK744"/>
      <c r="MQL744"/>
      <c r="MQM744"/>
      <c r="MQN744"/>
      <c r="MQO744"/>
      <c r="MQP744"/>
      <c r="MQQ744"/>
      <c r="MQR744"/>
      <c r="MQS744"/>
      <c r="MQT744"/>
      <c r="MQU744"/>
      <c r="MQV744"/>
      <c r="MQW744"/>
      <c r="MQX744"/>
      <c r="MQY744"/>
      <c r="MQZ744"/>
      <c r="MRA744"/>
      <c r="MRB744"/>
      <c r="MRC744"/>
      <c r="MRD744"/>
      <c r="MRE744"/>
      <c r="MRF744"/>
      <c r="MRG744"/>
      <c r="MRH744"/>
      <c r="MRI744"/>
      <c r="MRJ744"/>
      <c r="MRK744"/>
      <c r="MRL744"/>
      <c r="MRM744"/>
      <c r="MRN744"/>
      <c r="MRO744"/>
      <c r="MRP744"/>
      <c r="MRQ744"/>
      <c r="MRR744"/>
      <c r="MRS744"/>
      <c r="MRT744"/>
      <c r="MRU744"/>
      <c r="MRV744"/>
      <c r="MRW744"/>
      <c r="MRX744"/>
      <c r="MRY744"/>
      <c r="MRZ744"/>
      <c r="MSA744"/>
      <c r="MSB744"/>
      <c r="MSC744"/>
      <c r="MSD744"/>
      <c r="MSE744"/>
      <c r="MSF744"/>
      <c r="MSG744"/>
      <c r="MSH744"/>
      <c r="MSI744"/>
      <c r="MSJ744"/>
      <c r="MSK744"/>
      <c r="MSL744"/>
      <c r="MSM744"/>
      <c r="MSN744"/>
      <c r="MSO744"/>
      <c r="MSP744"/>
      <c r="MSQ744"/>
      <c r="MSR744"/>
      <c r="MSS744"/>
      <c r="MST744"/>
      <c r="MSU744"/>
      <c r="MSV744"/>
      <c r="MSW744"/>
      <c r="MSX744"/>
      <c r="MSY744"/>
      <c r="MSZ744"/>
      <c r="MTA744"/>
      <c r="MTB744"/>
      <c r="MTC744"/>
      <c r="MTD744"/>
      <c r="MTE744"/>
      <c r="MTF744"/>
      <c r="MTG744"/>
      <c r="MTH744"/>
      <c r="MTI744"/>
      <c r="MTJ744"/>
      <c r="MTK744"/>
      <c r="MTL744"/>
      <c r="MTM744"/>
      <c r="MTN744"/>
      <c r="MTO744"/>
      <c r="MTP744"/>
      <c r="MTQ744"/>
      <c r="MTR744"/>
      <c r="MTS744"/>
      <c r="MTT744"/>
      <c r="MTU744"/>
      <c r="MTV744"/>
      <c r="MTW744"/>
      <c r="MTX744"/>
      <c r="MTY744"/>
      <c r="MTZ744"/>
      <c r="MUA744"/>
      <c r="MUB744"/>
      <c r="MUC744"/>
      <c r="MUD744"/>
      <c r="MUE744"/>
      <c r="MUF744"/>
      <c r="MUG744"/>
      <c r="MUH744"/>
      <c r="MUI744"/>
      <c r="MUJ744"/>
      <c r="MUK744"/>
      <c r="MUL744"/>
      <c r="MUM744"/>
      <c r="MUN744"/>
      <c r="MUO744"/>
      <c r="MUP744"/>
      <c r="MUQ744"/>
      <c r="MUR744"/>
      <c r="MUS744"/>
      <c r="MUT744"/>
      <c r="MUU744"/>
      <c r="MUV744"/>
      <c r="MUW744"/>
      <c r="MUX744"/>
      <c r="MUY744"/>
      <c r="MUZ744"/>
      <c r="MVA744"/>
      <c r="MVB744"/>
      <c r="MVC744"/>
      <c r="MVD744"/>
      <c r="MVE744"/>
      <c r="MVF744"/>
      <c r="MVG744"/>
      <c r="MVH744"/>
      <c r="MVI744"/>
      <c r="MVJ744"/>
      <c r="MVK744"/>
      <c r="MVL744"/>
      <c r="MVM744"/>
      <c r="MVN744"/>
      <c r="MVO744"/>
      <c r="MVP744"/>
      <c r="MVQ744"/>
      <c r="MVR744"/>
      <c r="MVS744"/>
      <c r="MVT744"/>
      <c r="MVU744"/>
      <c r="MVV744"/>
      <c r="MVW744"/>
      <c r="MVX744"/>
      <c r="MVY744"/>
      <c r="MVZ744"/>
      <c r="MWA744"/>
      <c r="MWB744"/>
      <c r="MWC744"/>
      <c r="MWD744"/>
      <c r="MWE744"/>
      <c r="MWF744"/>
      <c r="MWG744"/>
      <c r="MWH744"/>
      <c r="MWI744"/>
      <c r="MWJ744"/>
      <c r="MWK744"/>
      <c r="MWL744"/>
      <c r="MWM744"/>
      <c r="MWN744"/>
      <c r="MWO744"/>
      <c r="MWP744"/>
      <c r="MWQ744"/>
      <c r="MWR744"/>
      <c r="MWS744"/>
      <c r="MWT744"/>
      <c r="MWU744"/>
      <c r="MWV744"/>
      <c r="MWW744"/>
      <c r="MWX744"/>
      <c r="MWY744"/>
      <c r="MWZ744"/>
      <c r="MXA744"/>
      <c r="MXB744"/>
      <c r="MXC744"/>
      <c r="MXD744"/>
      <c r="MXE744"/>
      <c r="MXF744"/>
      <c r="MXG744"/>
      <c r="MXH744"/>
      <c r="MXI744"/>
      <c r="MXJ744"/>
      <c r="MXK744"/>
      <c r="MXL744"/>
      <c r="MXM744"/>
      <c r="MXN744"/>
      <c r="MXO744"/>
      <c r="MXP744"/>
      <c r="MXQ744"/>
      <c r="MXR744"/>
      <c r="MXS744"/>
      <c r="MXT744"/>
      <c r="MXU744"/>
      <c r="MXV744"/>
      <c r="MXW744"/>
      <c r="MXX744"/>
      <c r="MXY744"/>
      <c r="MXZ744"/>
      <c r="MYA744"/>
      <c r="MYB744"/>
      <c r="MYC744"/>
      <c r="MYD744"/>
      <c r="MYE744"/>
      <c r="MYF744"/>
      <c r="MYG744"/>
      <c r="MYH744"/>
      <c r="MYI744"/>
      <c r="MYJ744"/>
      <c r="MYK744"/>
      <c r="MYL744"/>
      <c r="MYM744"/>
      <c r="MYN744"/>
      <c r="MYO744"/>
      <c r="MYP744"/>
      <c r="MYQ744"/>
      <c r="MYR744"/>
      <c r="MYS744"/>
      <c r="MYT744"/>
      <c r="MYU744"/>
      <c r="MYV744"/>
      <c r="MYW744"/>
      <c r="MYX744"/>
      <c r="MYY744"/>
      <c r="MYZ744"/>
      <c r="MZA744"/>
      <c r="MZB744"/>
      <c r="MZC744"/>
      <c r="MZD744"/>
      <c r="MZE744"/>
      <c r="MZF744"/>
      <c r="MZG744"/>
      <c r="MZH744"/>
      <c r="MZI744"/>
      <c r="MZJ744"/>
      <c r="MZK744"/>
      <c r="MZL744"/>
      <c r="MZM744"/>
      <c r="MZN744"/>
      <c r="MZO744"/>
      <c r="MZP744"/>
      <c r="MZQ744"/>
      <c r="MZR744"/>
      <c r="MZS744"/>
      <c r="MZT744"/>
      <c r="MZU744"/>
      <c r="MZV744"/>
      <c r="MZW744"/>
      <c r="MZX744"/>
      <c r="MZY744"/>
      <c r="MZZ744"/>
      <c r="NAA744"/>
      <c r="NAB744"/>
      <c r="NAC744"/>
      <c r="NAD744"/>
      <c r="NAE744"/>
      <c r="NAF744"/>
      <c r="NAG744"/>
      <c r="NAH744"/>
      <c r="NAI744"/>
      <c r="NAJ744"/>
      <c r="NAK744"/>
      <c r="NAL744"/>
      <c r="NAM744"/>
      <c r="NAN744"/>
      <c r="NAO744"/>
      <c r="NAP744"/>
      <c r="NAQ744"/>
      <c r="NAR744"/>
      <c r="NAS744"/>
      <c r="NAT744"/>
      <c r="NAU744"/>
      <c r="NAV744"/>
      <c r="NAW744"/>
      <c r="NAX744"/>
      <c r="NAY744"/>
      <c r="NAZ744"/>
      <c r="NBA744"/>
      <c r="NBB744"/>
      <c r="NBC744"/>
      <c r="NBD744"/>
      <c r="NBE744"/>
      <c r="NBF744"/>
      <c r="NBG744"/>
      <c r="NBH744"/>
      <c r="NBI744"/>
      <c r="NBJ744"/>
      <c r="NBK744"/>
      <c r="NBL744"/>
      <c r="NBM744"/>
      <c r="NBN744"/>
      <c r="NBO744"/>
      <c r="NBP744"/>
      <c r="NBQ744"/>
      <c r="NBR744"/>
      <c r="NBS744"/>
      <c r="NBT744"/>
      <c r="NBU744"/>
      <c r="NBV744"/>
      <c r="NBW744"/>
      <c r="NBX744"/>
      <c r="NBY744"/>
      <c r="NBZ744"/>
      <c r="NCA744"/>
      <c r="NCB744"/>
      <c r="NCC744"/>
      <c r="NCD744"/>
      <c r="NCE744"/>
      <c r="NCF744"/>
      <c r="NCG744"/>
      <c r="NCH744"/>
      <c r="NCI744"/>
      <c r="NCJ744"/>
      <c r="NCK744"/>
      <c r="NCL744"/>
      <c r="NCM744"/>
      <c r="NCN744"/>
      <c r="NCO744"/>
      <c r="NCP744"/>
      <c r="NCQ744"/>
      <c r="NCR744"/>
      <c r="NCS744"/>
      <c r="NCT744"/>
      <c r="NCU744"/>
      <c r="NCV744"/>
      <c r="NCW744"/>
      <c r="NCX744"/>
      <c r="NCY744"/>
      <c r="NCZ744"/>
      <c r="NDA744"/>
      <c r="NDB744"/>
      <c r="NDC744"/>
      <c r="NDD744"/>
      <c r="NDE744"/>
      <c r="NDF744"/>
      <c r="NDG744"/>
      <c r="NDH744"/>
      <c r="NDI744"/>
      <c r="NDJ744"/>
      <c r="NDK744"/>
      <c r="NDL744"/>
      <c r="NDM744"/>
      <c r="NDN744"/>
      <c r="NDO744"/>
      <c r="NDP744"/>
      <c r="NDQ744"/>
      <c r="NDR744"/>
      <c r="NDS744"/>
      <c r="NDT744"/>
      <c r="NDU744"/>
      <c r="NDV744"/>
      <c r="NDW744"/>
      <c r="NDX744"/>
      <c r="NDY744"/>
      <c r="NDZ744"/>
      <c r="NEA744"/>
      <c r="NEB744"/>
      <c r="NEC744"/>
      <c r="NED744"/>
      <c r="NEE744"/>
      <c r="NEF744"/>
      <c r="NEG744"/>
      <c r="NEH744"/>
      <c r="NEI744"/>
      <c r="NEJ744"/>
      <c r="NEK744"/>
      <c r="NEL744"/>
      <c r="NEM744"/>
      <c r="NEN744"/>
      <c r="NEO744"/>
      <c r="NEP744"/>
      <c r="NEQ744"/>
      <c r="NER744"/>
      <c r="NES744"/>
      <c r="NET744"/>
      <c r="NEU744"/>
      <c r="NEV744"/>
      <c r="NEW744"/>
      <c r="NEX744"/>
      <c r="NEY744"/>
      <c r="NEZ744"/>
      <c r="NFA744"/>
      <c r="NFB744"/>
      <c r="NFC744"/>
      <c r="NFD744"/>
      <c r="NFE744"/>
      <c r="NFF744"/>
      <c r="NFG744"/>
      <c r="NFH744"/>
      <c r="NFI744"/>
      <c r="NFJ744"/>
      <c r="NFK744"/>
      <c r="NFL744"/>
      <c r="NFM744"/>
      <c r="NFN744"/>
      <c r="NFO744"/>
      <c r="NFP744"/>
      <c r="NFQ744"/>
      <c r="NFR744"/>
      <c r="NFS744"/>
      <c r="NFT744"/>
      <c r="NFU744"/>
      <c r="NFV744"/>
      <c r="NFW744"/>
      <c r="NFX744"/>
      <c r="NFY744"/>
      <c r="NFZ744"/>
      <c r="NGA744"/>
      <c r="NGB744"/>
      <c r="NGC744"/>
      <c r="NGD744"/>
      <c r="NGE744"/>
      <c r="NGF744"/>
      <c r="NGG744"/>
      <c r="NGH744"/>
      <c r="NGI744"/>
      <c r="NGJ744"/>
      <c r="NGK744"/>
      <c r="NGL744"/>
      <c r="NGM744"/>
      <c r="NGN744"/>
      <c r="NGO744"/>
      <c r="NGP744"/>
      <c r="NGQ744"/>
      <c r="NGR744"/>
      <c r="NGS744"/>
      <c r="NGT744"/>
      <c r="NGU744"/>
      <c r="NGV744"/>
      <c r="NGW744"/>
      <c r="NGX744"/>
      <c r="NGY744"/>
      <c r="NGZ744"/>
      <c r="NHA744"/>
      <c r="NHB744"/>
      <c r="NHC744"/>
      <c r="NHD744"/>
      <c r="NHE744"/>
      <c r="NHF744"/>
      <c r="NHG744"/>
      <c r="NHH744"/>
      <c r="NHI744"/>
      <c r="NHJ744"/>
      <c r="NHK744"/>
      <c r="NHL744"/>
      <c r="NHM744"/>
      <c r="NHN744"/>
      <c r="NHO744"/>
      <c r="NHP744"/>
      <c r="NHQ744"/>
      <c r="NHR744"/>
      <c r="NHS744"/>
      <c r="NHT744"/>
      <c r="NHU744"/>
      <c r="NHV744"/>
      <c r="NHW744"/>
      <c r="NHX744"/>
      <c r="NHY744"/>
      <c r="NHZ744"/>
      <c r="NIA744"/>
      <c r="NIB744"/>
      <c r="NIC744"/>
      <c r="NID744"/>
      <c r="NIE744"/>
      <c r="NIF744"/>
      <c r="NIG744"/>
      <c r="NIH744"/>
      <c r="NII744"/>
      <c r="NIJ744"/>
      <c r="NIK744"/>
      <c r="NIL744"/>
      <c r="NIM744"/>
      <c r="NIN744"/>
      <c r="NIO744"/>
      <c r="NIP744"/>
      <c r="NIQ744"/>
      <c r="NIR744"/>
      <c r="NIS744"/>
      <c r="NIT744"/>
      <c r="NIU744"/>
      <c r="NIV744"/>
      <c r="NIW744"/>
      <c r="NIX744"/>
      <c r="NIY744"/>
      <c r="NIZ744"/>
      <c r="NJA744"/>
      <c r="NJB744"/>
      <c r="NJC744"/>
      <c r="NJD744"/>
      <c r="NJE744"/>
      <c r="NJF744"/>
      <c r="NJG744"/>
      <c r="NJH744"/>
      <c r="NJI744"/>
      <c r="NJJ744"/>
      <c r="NJK744"/>
      <c r="NJL744"/>
      <c r="NJM744"/>
      <c r="NJN744"/>
      <c r="NJO744"/>
      <c r="NJP744"/>
      <c r="NJQ744"/>
      <c r="NJR744"/>
      <c r="NJS744"/>
      <c r="NJT744"/>
      <c r="NJU744"/>
      <c r="NJV744"/>
      <c r="NJW744"/>
      <c r="NJX744"/>
      <c r="NJY744"/>
      <c r="NJZ744"/>
      <c r="NKA744"/>
      <c r="NKB744"/>
      <c r="NKC744"/>
      <c r="NKD744"/>
      <c r="NKE744"/>
      <c r="NKF744"/>
      <c r="NKG744"/>
      <c r="NKH744"/>
      <c r="NKI744"/>
      <c r="NKJ744"/>
      <c r="NKK744"/>
      <c r="NKL744"/>
      <c r="NKM744"/>
      <c r="NKN744"/>
      <c r="NKO744"/>
      <c r="NKP744"/>
      <c r="NKQ744"/>
      <c r="NKR744"/>
      <c r="NKS744"/>
      <c r="NKT744"/>
      <c r="NKU744"/>
      <c r="NKV744"/>
      <c r="NKW744"/>
      <c r="NKX744"/>
      <c r="NKY744"/>
      <c r="NKZ744"/>
      <c r="NLA744"/>
      <c r="NLB744"/>
      <c r="NLC744"/>
      <c r="NLD744"/>
      <c r="NLE744"/>
      <c r="NLF744"/>
      <c r="NLG744"/>
      <c r="NLH744"/>
      <c r="NLI744"/>
      <c r="NLJ744"/>
      <c r="NLK744"/>
      <c r="NLL744"/>
      <c r="NLM744"/>
      <c r="NLN744"/>
      <c r="NLO744"/>
      <c r="NLP744"/>
      <c r="NLQ744"/>
      <c r="NLR744"/>
      <c r="NLS744"/>
      <c r="NLT744"/>
      <c r="NLU744"/>
      <c r="NLV744"/>
      <c r="NLW744"/>
      <c r="NLX744"/>
      <c r="NLY744"/>
      <c r="NLZ744"/>
      <c r="NMA744"/>
      <c r="NMB744"/>
      <c r="NMC744"/>
      <c r="NMD744"/>
      <c r="NME744"/>
      <c r="NMF744"/>
      <c r="NMG744"/>
      <c r="NMH744"/>
      <c r="NMI744"/>
      <c r="NMJ744"/>
      <c r="NMK744"/>
      <c r="NML744"/>
      <c r="NMM744"/>
      <c r="NMN744"/>
      <c r="NMO744"/>
      <c r="NMP744"/>
      <c r="NMQ744"/>
      <c r="NMR744"/>
      <c r="NMS744"/>
      <c r="NMT744"/>
      <c r="NMU744"/>
      <c r="NMV744"/>
      <c r="NMW744"/>
      <c r="NMX744"/>
      <c r="NMY744"/>
      <c r="NMZ744"/>
      <c r="NNA744"/>
      <c r="NNB744"/>
      <c r="NNC744"/>
      <c r="NND744"/>
      <c r="NNE744"/>
      <c r="NNF744"/>
      <c r="NNG744"/>
      <c r="NNH744"/>
      <c r="NNI744"/>
      <c r="NNJ744"/>
      <c r="NNK744"/>
      <c r="NNL744"/>
      <c r="NNM744"/>
      <c r="NNN744"/>
      <c r="NNO744"/>
      <c r="NNP744"/>
      <c r="NNQ744"/>
      <c r="NNR744"/>
      <c r="NNS744"/>
      <c r="NNT744"/>
      <c r="NNU744"/>
      <c r="NNV744"/>
      <c r="NNW744"/>
      <c r="NNX744"/>
      <c r="NNY744"/>
      <c r="NNZ744"/>
      <c r="NOA744"/>
      <c r="NOB744"/>
      <c r="NOC744"/>
      <c r="NOD744"/>
      <c r="NOE744"/>
      <c r="NOF744"/>
      <c r="NOG744"/>
      <c r="NOH744"/>
      <c r="NOI744"/>
      <c r="NOJ744"/>
      <c r="NOK744"/>
      <c r="NOL744"/>
      <c r="NOM744"/>
      <c r="NON744"/>
      <c r="NOO744"/>
      <c r="NOP744"/>
      <c r="NOQ744"/>
      <c r="NOR744"/>
      <c r="NOS744"/>
      <c r="NOT744"/>
      <c r="NOU744"/>
      <c r="NOV744"/>
      <c r="NOW744"/>
      <c r="NOX744"/>
      <c r="NOY744"/>
      <c r="NOZ744"/>
      <c r="NPA744"/>
      <c r="NPB744"/>
      <c r="NPC744"/>
      <c r="NPD744"/>
      <c r="NPE744"/>
      <c r="NPF744"/>
      <c r="NPG744"/>
      <c r="NPH744"/>
      <c r="NPI744"/>
      <c r="NPJ744"/>
      <c r="NPK744"/>
      <c r="NPL744"/>
      <c r="NPM744"/>
      <c r="NPN744"/>
      <c r="NPO744"/>
      <c r="NPP744"/>
      <c r="NPQ744"/>
      <c r="NPR744"/>
      <c r="NPS744"/>
      <c r="NPT744"/>
      <c r="NPU744"/>
      <c r="NPV744"/>
      <c r="NPW744"/>
      <c r="NPX744"/>
      <c r="NPY744"/>
      <c r="NPZ744"/>
      <c r="NQA744"/>
      <c r="NQB744"/>
      <c r="NQC744"/>
      <c r="NQD744"/>
      <c r="NQE744"/>
      <c r="NQF744"/>
      <c r="NQG744"/>
      <c r="NQH744"/>
      <c r="NQI744"/>
      <c r="NQJ744"/>
      <c r="NQK744"/>
      <c r="NQL744"/>
      <c r="NQM744"/>
      <c r="NQN744"/>
      <c r="NQO744"/>
      <c r="NQP744"/>
      <c r="NQQ744"/>
      <c r="NQR744"/>
      <c r="NQS744"/>
      <c r="NQT744"/>
      <c r="NQU744"/>
      <c r="NQV744"/>
      <c r="NQW744"/>
      <c r="NQX744"/>
      <c r="NQY744"/>
      <c r="NQZ744"/>
      <c r="NRA744"/>
      <c r="NRB744"/>
      <c r="NRC744"/>
      <c r="NRD744"/>
      <c r="NRE744"/>
      <c r="NRF744"/>
      <c r="NRG744"/>
      <c r="NRH744"/>
      <c r="NRI744"/>
      <c r="NRJ744"/>
      <c r="NRK744"/>
      <c r="NRL744"/>
      <c r="NRM744"/>
      <c r="NRN744"/>
      <c r="NRO744"/>
      <c r="NRP744"/>
      <c r="NRQ744"/>
      <c r="NRR744"/>
      <c r="NRS744"/>
      <c r="NRT744"/>
      <c r="NRU744"/>
      <c r="NRV744"/>
      <c r="NRW744"/>
      <c r="NRX744"/>
      <c r="NRY744"/>
      <c r="NRZ744"/>
      <c r="NSA744"/>
      <c r="NSB744"/>
      <c r="NSC744"/>
      <c r="NSD744"/>
      <c r="NSE744"/>
      <c r="NSF744"/>
      <c r="NSG744"/>
      <c r="NSH744"/>
      <c r="NSI744"/>
      <c r="NSJ744"/>
      <c r="NSK744"/>
      <c r="NSL744"/>
      <c r="NSM744"/>
      <c r="NSN744"/>
      <c r="NSO744"/>
      <c r="NSP744"/>
      <c r="NSQ744"/>
      <c r="NSR744"/>
      <c r="NSS744"/>
      <c r="NST744"/>
      <c r="NSU744"/>
      <c r="NSV744"/>
      <c r="NSW744"/>
      <c r="NSX744"/>
      <c r="NSY744"/>
      <c r="NSZ744"/>
      <c r="NTA744"/>
      <c r="NTB744"/>
      <c r="NTC744"/>
      <c r="NTD744"/>
      <c r="NTE744"/>
      <c r="NTF744"/>
      <c r="NTG744"/>
      <c r="NTH744"/>
      <c r="NTI744"/>
      <c r="NTJ744"/>
      <c r="NTK744"/>
      <c r="NTL744"/>
      <c r="NTM744"/>
      <c r="NTN744"/>
      <c r="NTO744"/>
      <c r="NTP744"/>
      <c r="NTQ744"/>
      <c r="NTR744"/>
      <c r="NTS744"/>
      <c r="NTT744"/>
      <c r="NTU744"/>
      <c r="NTV744"/>
      <c r="NTW744"/>
      <c r="NTX744"/>
      <c r="NTY744"/>
      <c r="NTZ744"/>
      <c r="NUA744"/>
      <c r="NUB744"/>
      <c r="NUC744"/>
      <c r="NUD744"/>
      <c r="NUE744"/>
      <c r="NUF744"/>
      <c r="NUG744"/>
      <c r="NUH744"/>
      <c r="NUI744"/>
      <c r="NUJ744"/>
      <c r="NUK744"/>
      <c r="NUL744"/>
      <c r="NUM744"/>
      <c r="NUN744"/>
      <c r="NUO744"/>
      <c r="NUP744"/>
      <c r="NUQ744"/>
      <c r="NUR744"/>
      <c r="NUS744"/>
      <c r="NUT744"/>
      <c r="NUU744"/>
      <c r="NUV744"/>
      <c r="NUW744"/>
      <c r="NUX744"/>
      <c r="NUY744"/>
      <c r="NUZ744"/>
      <c r="NVA744"/>
      <c r="NVB744"/>
      <c r="NVC744"/>
      <c r="NVD744"/>
      <c r="NVE744"/>
      <c r="NVF744"/>
      <c r="NVG744"/>
      <c r="NVH744"/>
      <c r="NVI744"/>
      <c r="NVJ744"/>
      <c r="NVK744"/>
      <c r="NVL744"/>
      <c r="NVM744"/>
      <c r="NVN744"/>
      <c r="NVO744"/>
      <c r="NVP744"/>
      <c r="NVQ744"/>
      <c r="NVR744"/>
      <c r="NVS744"/>
      <c r="NVT744"/>
      <c r="NVU744"/>
      <c r="NVV744"/>
      <c r="NVW744"/>
      <c r="NVX744"/>
      <c r="NVY744"/>
      <c r="NVZ744"/>
      <c r="NWA744"/>
      <c r="NWB744"/>
      <c r="NWC744"/>
      <c r="NWD744"/>
      <c r="NWE744"/>
      <c r="NWF744"/>
      <c r="NWG744"/>
      <c r="NWH744"/>
      <c r="NWI744"/>
      <c r="NWJ744"/>
      <c r="NWK744"/>
      <c r="NWL744"/>
      <c r="NWM744"/>
      <c r="NWN744"/>
      <c r="NWO744"/>
      <c r="NWP744"/>
      <c r="NWQ744"/>
      <c r="NWR744"/>
      <c r="NWS744"/>
      <c r="NWT744"/>
      <c r="NWU744"/>
      <c r="NWV744"/>
      <c r="NWW744"/>
      <c r="NWX744"/>
      <c r="NWY744"/>
      <c r="NWZ744"/>
      <c r="NXA744"/>
      <c r="NXB744"/>
      <c r="NXC744"/>
      <c r="NXD744"/>
      <c r="NXE744"/>
      <c r="NXF744"/>
      <c r="NXG744"/>
      <c r="NXH744"/>
      <c r="NXI744"/>
      <c r="NXJ744"/>
      <c r="NXK744"/>
      <c r="NXL744"/>
      <c r="NXM744"/>
      <c r="NXN744"/>
      <c r="NXO744"/>
      <c r="NXP744"/>
      <c r="NXQ744"/>
      <c r="NXR744"/>
      <c r="NXS744"/>
      <c r="NXT744"/>
      <c r="NXU744"/>
      <c r="NXV744"/>
      <c r="NXW744"/>
      <c r="NXX744"/>
      <c r="NXY744"/>
      <c r="NXZ744"/>
      <c r="NYA744"/>
      <c r="NYB744"/>
      <c r="NYC744"/>
      <c r="NYD744"/>
      <c r="NYE744"/>
      <c r="NYF744"/>
      <c r="NYG744"/>
      <c r="NYH744"/>
      <c r="NYI744"/>
      <c r="NYJ744"/>
      <c r="NYK744"/>
      <c r="NYL744"/>
      <c r="NYM744"/>
      <c r="NYN744"/>
      <c r="NYO744"/>
      <c r="NYP744"/>
      <c r="NYQ744"/>
      <c r="NYR744"/>
      <c r="NYS744"/>
      <c r="NYT744"/>
      <c r="NYU744"/>
      <c r="NYV744"/>
      <c r="NYW744"/>
      <c r="NYX744"/>
      <c r="NYY744"/>
      <c r="NYZ744"/>
      <c r="NZA744"/>
      <c r="NZB744"/>
      <c r="NZC744"/>
      <c r="NZD744"/>
      <c r="NZE744"/>
      <c r="NZF744"/>
      <c r="NZG744"/>
      <c r="NZH744"/>
      <c r="NZI744"/>
      <c r="NZJ744"/>
      <c r="NZK744"/>
      <c r="NZL744"/>
      <c r="NZM744"/>
      <c r="NZN744"/>
      <c r="NZO744"/>
      <c r="NZP744"/>
      <c r="NZQ744"/>
      <c r="NZR744"/>
      <c r="NZS744"/>
      <c r="NZT744"/>
      <c r="NZU744"/>
      <c r="NZV744"/>
      <c r="NZW744"/>
      <c r="NZX744"/>
      <c r="NZY744"/>
      <c r="NZZ744"/>
      <c r="OAA744"/>
      <c r="OAB744"/>
      <c r="OAC744"/>
      <c r="OAD744"/>
      <c r="OAE744"/>
      <c r="OAF744"/>
      <c r="OAG744"/>
      <c r="OAH744"/>
      <c r="OAI744"/>
      <c r="OAJ744"/>
      <c r="OAK744"/>
      <c r="OAL744"/>
      <c r="OAM744"/>
      <c r="OAN744"/>
      <c r="OAO744"/>
      <c r="OAP744"/>
      <c r="OAQ744"/>
      <c r="OAR744"/>
      <c r="OAS744"/>
      <c r="OAT744"/>
      <c r="OAU744"/>
      <c r="OAV744"/>
      <c r="OAW744"/>
      <c r="OAX744"/>
      <c r="OAY744"/>
      <c r="OAZ744"/>
      <c r="OBA744"/>
      <c r="OBB744"/>
      <c r="OBC744"/>
      <c r="OBD744"/>
      <c r="OBE744"/>
      <c r="OBF744"/>
      <c r="OBG744"/>
      <c r="OBH744"/>
      <c r="OBI744"/>
      <c r="OBJ744"/>
      <c r="OBK744"/>
      <c r="OBL744"/>
      <c r="OBM744"/>
      <c r="OBN744"/>
      <c r="OBO744"/>
      <c r="OBP744"/>
      <c r="OBQ744"/>
      <c r="OBR744"/>
      <c r="OBS744"/>
      <c r="OBT744"/>
      <c r="OBU744"/>
      <c r="OBV744"/>
      <c r="OBW744"/>
      <c r="OBX744"/>
      <c r="OBY744"/>
      <c r="OBZ744"/>
      <c r="OCA744"/>
      <c r="OCB744"/>
      <c r="OCC744"/>
      <c r="OCD744"/>
      <c r="OCE744"/>
      <c r="OCF744"/>
      <c r="OCG744"/>
      <c r="OCH744"/>
      <c r="OCI744"/>
      <c r="OCJ744"/>
      <c r="OCK744"/>
      <c r="OCL744"/>
      <c r="OCM744"/>
      <c r="OCN744"/>
      <c r="OCO744"/>
      <c r="OCP744"/>
      <c r="OCQ744"/>
      <c r="OCR744"/>
      <c r="OCS744"/>
      <c r="OCT744"/>
      <c r="OCU744"/>
      <c r="OCV744"/>
      <c r="OCW744"/>
      <c r="OCX744"/>
      <c r="OCY744"/>
      <c r="OCZ744"/>
      <c r="ODA744"/>
      <c r="ODB744"/>
      <c r="ODC744"/>
      <c r="ODD744"/>
      <c r="ODE744"/>
      <c r="ODF744"/>
      <c r="ODG744"/>
      <c r="ODH744"/>
      <c r="ODI744"/>
      <c r="ODJ744"/>
      <c r="ODK744"/>
      <c r="ODL744"/>
      <c r="ODM744"/>
      <c r="ODN744"/>
      <c r="ODO744"/>
      <c r="ODP744"/>
      <c r="ODQ744"/>
      <c r="ODR744"/>
      <c r="ODS744"/>
      <c r="ODT744"/>
      <c r="ODU744"/>
      <c r="ODV744"/>
      <c r="ODW744"/>
      <c r="ODX744"/>
      <c r="ODY744"/>
      <c r="ODZ744"/>
      <c r="OEA744"/>
      <c r="OEB744"/>
      <c r="OEC744"/>
      <c r="OED744"/>
      <c r="OEE744"/>
      <c r="OEF744"/>
      <c r="OEG744"/>
      <c r="OEH744"/>
      <c r="OEI744"/>
      <c r="OEJ744"/>
      <c r="OEK744"/>
      <c r="OEL744"/>
      <c r="OEM744"/>
      <c r="OEN744"/>
      <c r="OEO744"/>
      <c r="OEP744"/>
      <c r="OEQ744"/>
      <c r="OER744"/>
      <c r="OES744"/>
      <c r="OET744"/>
      <c r="OEU744"/>
      <c r="OEV744"/>
      <c r="OEW744"/>
      <c r="OEX744"/>
      <c r="OEY744"/>
      <c r="OEZ744"/>
      <c r="OFA744"/>
      <c r="OFB744"/>
      <c r="OFC744"/>
      <c r="OFD744"/>
      <c r="OFE744"/>
      <c r="OFF744"/>
      <c r="OFG744"/>
      <c r="OFH744"/>
      <c r="OFI744"/>
      <c r="OFJ744"/>
      <c r="OFK744"/>
      <c r="OFL744"/>
      <c r="OFM744"/>
      <c r="OFN744"/>
      <c r="OFO744"/>
      <c r="OFP744"/>
      <c r="OFQ744"/>
      <c r="OFR744"/>
      <c r="OFS744"/>
      <c r="OFT744"/>
      <c r="OFU744"/>
      <c r="OFV744"/>
      <c r="OFW744"/>
      <c r="OFX744"/>
      <c r="OFY744"/>
      <c r="OFZ744"/>
      <c r="OGA744"/>
      <c r="OGB744"/>
      <c r="OGC744"/>
      <c r="OGD744"/>
      <c r="OGE744"/>
      <c r="OGF744"/>
      <c r="OGG744"/>
      <c r="OGH744"/>
      <c r="OGI744"/>
      <c r="OGJ744"/>
      <c r="OGK744"/>
      <c r="OGL744"/>
      <c r="OGM744"/>
      <c r="OGN744"/>
      <c r="OGO744"/>
      <c r="OGP744"/>
      <c r="OGQ744"/>
      <c r="OGR744"/>
      <c r="OGS744"/>
      <c r="OGT744"/>
      <c r="OGU744"/>
      <c r="OGV744"/>
      <c r="OGW744"/>
      <c r="OGX744"/>
      <c r="OGY744"/>
      <c r="OGZ744"/>
      <c r="OHA744"/>
      <c r="OHB744"/>
      <c r="OHC744"/>
      <c r="OHD744"/>
      <c r="OHE744"/>
      <c r="OHF744"/>
      <c r="OHG744"/>
      <c r="OHH744"/>
      <c r="OHI744"/>
      <c r="OHJ744"/>
      <c r="OHK744"/>
      <c r="OHL744"/>
      <c r="OHM744"/>
      <c r="OHN744"/>
      <c r="OHO744"/>
      <c r="OHP744"/>
      <c r="OHQ744"/>
      <c r="OHR744"/>
      <c r="OHS744"/>
      <c r="OHT744"/>
      <c r="OHU744"/>
      <c r="OHV744"/>
      <c r="OHW744"/>
      <c r="OHX744"/>
      <c r="OHY744"/>
      <c r="OHZ744"/>
      <c r="OIA744"/>
      <c r="OIB744"/>
      <c r="OIC744"/>
      <c r="OID744"/>
      <c r="OIE744"/>
      <c r="OIF744"/>
      <c r="OIG744"/>
      <c r="OIH744"/>
      <c r="OII744"/>
      <c r="OIJ744"/>
      <c r="OIK744"/>
      <c r="OIL744"/>
      <c r="OIM744"/>
      <c r="OIN744"/>
      <c r="OIO744"/>
      <c r="OIP744"/>
      <c r="OIQ744"/>
      <c r="OIR744"/>
      <c r="OIS744"/>
      <c r="OIT744"/>
      <c r="OIU744"/>
      <c r="OIV744"/>
      <c r="OIW744"/>
      <c r="OIX744"/>
      <c r="OIY744"/>
      <c r="OIZ744"/>
      <c r="OJA744"/>
      <c r="OJB744"/>
      <c r="OJC744"/>
      <c r="OJD744"/>
      <c r="OJE744"/>
      <c r="OJF744"/>
      <c r="OJG744"/>
      <c r="OJH744"/>
      <c r="OJI744"/>
      <c r="OJJ744"/>
      <c r="OJK744"/>
      <c r="OJL744"/>
      <c r="OJM744"/>
      <c r="OJN744"/>
      <c r="OJO744"/>
      <c r="OJP744"/>
      <c r="OJQ744"/>
      <c r="OJR744"/>
      <c r="OJS744"/>
      <c r="OJT744"/>
      <c r="OJU744"/>
      <c r="OJV744"/>
      <c r="OJW744"/>
      <c r="OJX744"/>
      <c r="OJY744"/>
      <c r="OJZ744"/>
      <c r="OKA744"/>
      <c r="OKB744"/>
      <c r="OKC744"/>
      <c r="OKD744"/>
      <c r="OKE744"/>
      <c r="OKF744"/>
      <c r="OKG744"/>
      <c r="OKH744"/>
      <c r="OKI744"/>
      <c r="OKJ744"/>
      <c r="OKK744"/>
      <c r="OKL744"/>
      <c r="OKM744"/>
      <c r="OKN744"/>
      <c r="OKO744"/>
      <c r="OKP744"/>
      <c r="OKQ744"/>
      <c r="OKR744"/>
      <c r="OKS744"/>
      <c r="OKT744"/>
      <c r="OKU744"/>
      <c r="OKV744"/>
      <c r="OKW744"/>
      <c r="OKX744"/>
      <c r="OKY744"/>
      <c r="OKZ744"/>
      <c r="OLA744"/>
      <c r="OLB744"/>
      <c r="OLC744"/>
      <c r="OLD744"/>
      <c r="OLE744"/>
      <c r="OLF744"/>
      <c r="OLG744"/>
      <c r="OLH744"/>
      <c r="OLI744"/>
      <c r="OLJ744"/>
      <c r="OLK744"/>
      <c r="OLL744"/>
      <c r="OLM744"/>
      <c r="OLN744"/>
      <c r="OLO744"/>
      <c r="OLP744"/>
      <c r="OLQ744"/>
      <c r="OLR744"/>
      <c r="OLS744"/>
      <c r="OLT744"/>
      <c r="OLU744"/>
      <c r="OLV744"/>
      <c r="OLW744"/>
      <c r="OLX744"/>
      <c r="OLY744"/>
      <c r="OLZ744"/>
      <c r="OMA744"/>
      <c r="OMB744"/>
      <c r="OMC744"/>
      <c r="OMD744"/>
      <c r="OME744"/>
      <c r="OMF744"/>
      <c r="OMG744"/>
      <c r="OMH744"/>
      <c r="OMI744"/>
      <c r="OMJ744"/>
      <c r="OMK744"/>
      <c r="OML744"/>
      <c r="OMM744"/>
      <c r="OMN744"/>
      <c r="OMO744"/>
      <c r="OMP744"/>
      <c r="OMQ744"/>
      <c r="OMR744"/>
      <c r="OMS744"/>
      <c r="OMT744"/>
      <c r="OMU744"/>
      <c r="OMV744"/>
      <c r="OMW744"/>
      <c r="OMX744"/>
      <c r="OMY744"/>
      <c r="OMZ744"/>
      <c r="ONA744"/>
      <c r="ONB744"/>
      <c r="ONC744"/>
      <c r="OND744"/>
      <c r="ONE744"/>
      <c r="ONF744"/>
      <c r="ONG744"/>
      <c r="ONH744"/>
      <c r="ONI744"/>
      <c r="ONJ744"/>
      <c r="ONK744"/>
      <c r="ONL744"/>
      <c r="ONM744"/>
      <c r="ONN744"/>
      <c r="ONO744"/>
      <c r="ONP744"/>
      <c r="ONQ744"/>
      <c r="ONR744"/>
      <c r="ONS744"/>
      <c r="ONT744"/>
      <c r="ONU744"/>
      <c r="ONV744"/>
      <c r="ONW744"/>
      <c r="ONX744"/>
      <c r="ONY744"/>
      <c r="ONZ744"/>
      <c r="OOA744"/>
      <c r="OOB744"/>
      <c r="OOC744"/>
      <c r="OOD744"/>
      <c r="OOE744"/>
      <c r="OOF744"/>
      <c r="OOG744"/>
      <c r="OOH744"/>
      <c r="OOI744"/>
      <c r="OOJ744"/>
      <c r="OOK744"/>
      <c r="OOL744"/>
      <c r="OOM744"/>
      <c r="OON744"/>
      <c r="OOO744"/>
      <c r="OOP744"/>
      <c r="OOQ744"/>
      <c r="OOR744"/>
      <c r="OOS744"/>
      <c r="OOT744"/>
      <c r="OOU744"/>
      <c r="OOV744"/>
      <c r="OOW744"/>
      <c r="OOX744"/>
      <c r="OOY744"/>
      <c r="OOZ744"/>
      <c r="OPA744"/>
      <c r="OPB744"/>
      <c r="OPC744"/>
      <c r="OPD744"/>
      <c r="OPE744"/>
      <c r="OPF744"/>
      <c r="OPG744"/>
      <c r="OPH744"/>
      <c r="OPI744"/>
      <c r="OPJ744"/>
      <c r="OPK744"/>
      <c r="OPL744"/>
      <c r="OPM744"/>
      <c r="OPN744"/>
      <c r="OPO744"/>
      <c r="OPP744"/>
      <c r="OPQ744"/>
      <c r="OPR744"/>
      <c r="OPS744"/>
      <c r="OPT744"/>
      <c r="OPU744"/>
      <c r="OPV744"/>
      <c r="OPW744"/>
      <c r="OPX744"/>
      <c r="OPY744"/>
      <c r="OPZ744"/>
      <c r="OQA744"/>
      <c r="OQB744"/>
      <c r="OQC744"/>
      <c r="OQD744"/>
      <c r="OQE744"/>
      <c r="OQF744"/>
      <c r="OQG744"/>
      <c r="OQH744"/>
      <c r="OQI744"/>
      <c r="OQJ744"/>
      <c r="OQK744"/>
      <c r="OQL744"/>
      <c r="OQM744"/>
      <c r="OQN744"/>
      <c r="OQO744"/>
      <c r="OQP744"/>
      <c r="OQQ744"/>
      <c r="OQR744"/>
      <c r="OQS744"/>
      <c r="OQT744"/>
      <c r="OQU744"/>
      <c r="OQV744"/>
      <c r="OQW744"/>
      <c r="OQX744"/>
      <c r="OQY744"/>
      <c r="OQZ744"/>
      <c r="ORA744"/>
      <c r="ORB744"/>
      <c r="ORC744"/>
      <c r="ORD744"/>
      <c r="ORE744"/>
      <c r="ORF744"/>
      <c r="ORG744"/>
      <c r="ORH744"/>
      <c r="ORI744"/>
      <c r="ORJ744"/>
      <c r="ORK744"/>
      <c r="ORL744"/>
      <c r="ORM744"/>
      <c r="ORN744"/>
      <c r="ORO744"/>
      <c r="ORP744"/>
      <c r="ORQ744"/>
      <c r="ORR744"/>
      <c r="ORS744"/>
      <c r="ORT744"/>
      <c r="ORU744"/>
      <c r="ORV744"/>
      <c r="ORW744"/>
      <c r="ORX744"/>
      <c r="ORY744"/>
      <c r="ORZ744"/>
      <c r="OSA744"/>
      <c r="OSB744"/>
      <c r="OSC744"/>
      <c r="OSD744"/>
      <c r="OSE744"/>
      <c r="OSF744"/>
      <c r="OSG744"/>
      <c r="OSH744"/>
      <c r="OSI744"/>
      <c r="OSJ744"/>
      <c r="OSK744"/>
      <c r="OSL744"/>
      <c r="OSM744"/>
      <c r="OSN744"/>
      <c r="OSO744"/>
      <c r="OSP744"/>
      <c r="OSQ744"/>
      <c r="OSR744"/>
      <c r="OSS744"/>
      <c r="OST744"/>
      <c r="OSU744"/>
      <c r="OSV744"/>
      <c r="OSW744"/>
      <c r="OSX744"/>
      <c r="OSY744"/>
      <c r="OSZ744"/>
      <c r="OTA744"/>
      <c r="OTB744"/>
      <c r="OTC744"/>
      <c r="OTD744"/>
      <c r="OTE744"/>
      <c r="OTF744"/>
      <c r="OTG744"/>
      <c r="OTH744"/>
      <c r="OTI744"/>
      <c r="OTJ744"/>
      <c r="OTK744"/>
      <c r="OTL744"/>
      <c r="OTM744"/>
      <c r="OTN744"/>
      <c r="OTO744"/>
      <c r="OTP744"/>
      <c r="OTQ744"/>
      <c r="OTR744"/>
      <c r="OTS744"/>
      <c r="OTT744"/>
      <c r="OTU744"/>
      <c r="OTV744"/>
      <c r="OTW744"/>
      <c r="OTX744"/>
      <c r="OTY744"/>
      <c r="OTZ744"/>
      <c r="OUA744"/>
      <c r="OUB744"/>
      <c r="OUC744"/>
      <c r="OUD744"/>
      <c r="OUE744"/>
      <c r="OUF744"/>
      <c r="OUG744"/>
      <c r="OUH744"/>
      <c r="OUI744"/>
      <c r="OUJ744"/>
      <c r="OUK744"/>
      <c r="OUL744"/>
      <c r="OUM744"/>
      <c r="OUN744"/>
      <c r="OUO744"/>
      <c r="OUP744"/>
      <c r="OUQ744"/>
      <c r="OUR744"/>
      <c r="OUS744"/>
      <c r="OUT744"/>
      <c r="OUU744"/>
      <c r="OUV744"/>
      <c r="OUW744"/>
      <c r="OUX744"/>
      <c r="OUY744"/>
      <c r="OUZ744"/>
      <c r="OVA744"/>
      <c r="OVB744"/>
      <c r="OVC744"/>
      <c r="OVD744"/>
      <c r="OVE744"/>
      <c r="OVF744"/>
      <c r="OVG744"/>
      <c r="OVH744"/>
      <c r="OVI744"/>
      <c r="OVJ744"/>
      <c r="OVK744"/>
      <c r="OVL744"/>
      <c r="OVM744"/>
      <c r="OVN744"/>
      <c r="OVO744"/>
      <c r="OVP744"/>
      <c r="OVQ744"/>
      <c r="OVR744"/>
      <c r="OVS744"/>
      <c r="OVT744"/>
      <c r="OVU744"/>
      <c r="OVV744"/>
      <c r="OVW744"/>
      <c r="OVX744"/>
      <c r="OVY744"/>
      <c r="OVZ744"/>
      <c r="OWA744"/>
      <c r="OWB744"/>
      <c r="OWC744"/>
      <c r="OWD744"/>
      <c r="OWE744"/>
      <c r="OWF744"/>
      <c r="OWG744"/>
      <c r="OWH744"/>
      <c r="OWI744"/>
      <c r="OWJ744"/>
      <c r="OWK744"/>
      <c r="OWL744"/>
      <c r="OWM744"/>
      <c r="OWN744"/>
      <c r="OWO744"/>
      <c r="OWP744"/>
      <c r="OWQ744"/>
      <c r="OWR744"/>
      <c r="OWS744"/>
      <c r="OWT744"/>
      <c r="OWU744"/>
      <c r="OWV744"/>
      <c r="OWW744"/>
      <c r="OWX744"/>
      <c r="OWY744"/>
      <c r="OWZ744"/>
      <c r="OXA744"/>
      <c r="OXB744"/>
      <c r="OXC744"/>
      <c r="OXD744"/>
      <c r="OXE744"/>
      <c r="OXF744"/>
      <c r="OXG744"/>
      <c r="OXH744"/>
      <c r="OXI744"/>
      <c r="OXJ744"/>
      <c r="OXK744"/>
      <c r="OXL744"/>
      <c r="OXM744"/>
      <c r="OXN744"/>
      <c r="OXO744"/>
      <c r="OXP744"/>
      <c r="OXQ744"/>
      <c r="OXR744"/>
      <c r="OXS744"/>
      <c r="OXT744"/>
      <c r="OXU744"/>
      <c r="OXV744"/>
      <c r="OXW744"/>
      <c r="OXX744"/>
      <c r="OXY744"/>
      <c r="OXZ744"/>
      <c r="OYA744"/>
      <c r="OYB744"/>
      <c r="OYC744"/>
      <c r="OYD744"/>
      <c r="OYE744"/>
      <c r="OYF744"/>
      <c r="OYG744"/>
      <c r="OYH744"/>
      <c r="OYI744"/>
      <c r="OYJ744"/>
      <c r="OYK744"/>
      <c r="OYL744"/>
      <c r="OYM744"/>
      <c r="OYN744"/>
      <c r="OYO744"/>
      <c r="OYP744"/>
      <c r="OYQ744"/>
      <c r="OYR744"/>
      <c r="OYS744"/>
      <c r="OYT744"/>
      <c r="OYU744"/>
      <c r="OYV744"/>
      <c r="OYW744"/>
      <c r="OYX744"/>
      <c r="OYY744"/>
      <c r="OYZ744"/>
      <c r="OZA744"/>
      <c r="OZB744"/>
      <c r="OZC744"/>
      <c r="OZD744"/>
      <c r="OZE744"/>
      <c r="OZF744"/>
      <c r="OZG744"/>
      <c r="OZH744"/>
      <c r="OZI744"/>
      <c r="OZJ744"/>
      <c r="OZK744"/>
      <c r="OZL744"/>
      <c r="OZM744"/>
      <c r="OZN744"/>
      <c r="OZO744"/>
      <c r="OZP744"/>
      <c r="OZQ744"/>
      <c r="OZR744"/>
      <c r="OZS744"/>
      <c r="OZT744"/>
      <c r="OZU744"/>
      <c r="OZV744"/>
      <c r="OZW744"/>
      <c r="OZX744"/>
      <c r="OZY744"/>
      <c r="OZZ744"/>
      <c r="PAA744"/>
      <c r="PAB744"/>
      <c r="PAC744"/>
      <c r="PAD744"/>
      <c r="PAE744"/>
      <c r="PAF744"/>
      <c r="PAG744"/>
      <c r="PAH744"/>
      <c r="PAI744"/>
      <c r="PAJ744"/>
      <c r="PAK744"/>
      <c r="PAL744"/>
      <c r="PAM744"/>
      <c r="PAN744"/>
      <c r="PAO744"/>
      <c r="PAP744"/>
      <c r="PAQ744"/>
      <c r="PAR744"/>
      <c r="PAS744"/>
      <c r="PAT744"/>
      <c r="PAU744"/>
      <c r="PAV744"/>
      <c r="PAW744"/>
      <c r="PAX744"/>
      <c r="PAY744"/>
      <c r="PAZ744"/>
      <c r="PBA744"/>
      <c r="PBB744"/>
      <c r="PBC744"/>
      <c r="PBD744"/>
      <c r="PBE744"/>
      <c r="PBF744"/>
      <c r="PBG744"/>
      <c r="PBH744"/>
      <c r="PBI744"/>
      <c r="PBJ744"/>
      <c r="PBK744"/>
      <c r="PBL744"/>
      <c r="PBM744"/>
      <c r="PBN744"/>
      <c r="PBO744"/>
      <c r="PBP744"/>
      <c r="PBQ744"/>
      <c r="PBR744"/>
      <c r="PBS744"/>
      <c r="PBT744"/>
      <c r="PBU744"/>
      <c r="PBV744"/>
      <c r="PBW744"/>
      <c r="PBX744"/>
      <c r="PBY744"/>
      <c r="PBZ744"/>
      <c r="PCA744"/>
      <c r="PCB744"/>
      <c r="PCC744"/>
      <c r="PCD744"/>
      <c r="PCE744"/>
      <c r="PCF744"/>
      <c r="PCG744"/>
      <c r="PCH744"/>
      <c r="PCI744"/>
      <c r="PCJ744"/>
      <c r="PCK744"/>
      <c r="PCL744"/>
      <c r="PCM744"/>
      <c r="PCN744"/>
      <c r="PCO744"/>
      <c r="PCP744"/>
      <c r="PCQ744"/>
      <c r="PCR744"/>
      <c r="PCS744"/>
      <c r="PCT744"/>
      <c r="PCU744"/>
      <c r="PCV744"/>
      <c r="PCW744"/>
      <c r="PCX744"/>
      <c r="PCY744"/>
      <c r="PCZ744"/>
      <c r="PDA744"/>
      <c r="PDB744"/>
      <c r="PDC744"/>
      <c r="PDD744"/>
      <c r="PDE744"/>
      <c r="PDF744"/>
      <c r="PDG744"/>
      <c r="PDH744"/>
      <c r="PDI744"/>
      <c r="PDJ744"/>
      <c r="PDK744"/>
      <c r="PDL744"/>
      <c r="PDM744"/>
      <c r="PDN744"/>
      <c r="PDO744"/>
      <c r="PDP744"/>
      <c r="PDQ744"/>
      <c r="PDR744"/>
      <c r="PDS744"/>
      <c r="PDT744"/>
      <c r="PDU744"/>
      <c r="PDV744"/>
      <c r="PDW744"/>
      <c r="PDX744"/>
      <c r="PDY744"/>
      <c r="PDZ744"/>
      <c r="PEA744"/>
      <c r="PEB744"/>
      <c r="PEC744"/>
      <c r="PED744"/>
      <c r="PEE744"/>
      <c r="PEF744"/>
      <c r="PEG744"/>
      <c r="PEH744"/>
      <c r="PEI744"/>
      <c r="PEJ744"/>
      <c r="PEK744"/>
      <c r="PEL744"/>
      <c r="PEM744"/>
      <c r="PEN744"/>
      <c r="PEO744"/>
      <c r="PEP744"/>
      <c r="PEQ744"/>
      <c r="PER744"/>
      <c r="PES744"/>
      <c r="PET744"/>
      <c r="PEU744"/>
      <c r="PEV744"/>
      <c r="PEW744"/>
      <c r="PEX744"/>
      <c r="PEY744"/>
      <c r="PEZ744"/>
      <c r="PFA744"/>
      <c r="PFB744"/>
      <c r="PFC744"/>
      <c r="PFD744"/>
      <c r="PFE744"/>
      <c r="PFF744"/>
      <c r="PFG744"/>
      <c r="PFH744"/>
      <c r="PFI744"/>
      <c r="PFJ744"/>
      <c r="PFK744"/>
      <c r="PFL744"/>
      <c r="PFM744"/>
      <c r="PFN744"/>
      <c r="PFO744"/>
      <c r="PFP744"/>
      <c r="PFQ744"/>
      <c r="PFR744"/>
      <c r="PFS744"/>
      <c r="PFT744"/>
      <c r="PFU744"/>
      <c r="PFV744"/>
      <c r="PFW744"/>
      <c r="PFX744"/>
      <c r="PFY744"/>
      <c r="PFZ744"/>
      <c r="PGA744"/>
      <c r="PGB744"/>
      <c r="PGC744"/>
      <c r="PGD744"/>
      <c r="PGE744"/>
      <c r="PGF744"/>
      <c r="PGG744"/>
      <c r="PGH744"/>
      <c r="PGI744"/>
      <c r="PGJ744"/>
      <c r="PGK744"/>
      <c r="PGL744"/>
      <c r="PGM744"/>
      <c r="PGN744"/>
      <c r="PGO744"/>
      <c r="PGP744"/>
      <c r="PGQ744"/>
      <c r="PGR744"/>
      <c r="PGS744"/>
      <c r="PGT744"/>
      <c r="PGU744"/>
      <c r="PGV744"/>
      <c r="PGW744"/>
      <c r="PGX744"/>
      <c r="PGY744"/>
      <c r="PGZ744"/>
      <c r="PHA744"/>
      <c r="PHB744"/>
      <c r="PHC744"/>
      <c r="PHD744"/>
      <c r="PHE744"/>
      <c r="PHF744"/>
      <c r="PHG744"/>
      <c r="PHH744"/>
      <c r="PHI744"/>
      <c r="PHJ744"/>
      <c r="PHK744"/>
      <c r="PHL744"/>
      <c r="PHM744"/>
      <c r="PHN744"/>
      <c r="PHO744"/>
      <c r="PHP744"/>
      <c r="PHQ744"/>
      <c r="PHR744"/>
      <c r="PHS744"/>
      <c r="PHT744"/>
      <c r="PHU744"/>
      <c r="PHV744"/>
      <c r="PHW744"/>
      <c r="PHX744"/>
      <c r="PHY744"/>
      <c r="PHZ744"/>
      <c r="PIA744"/>
      <c r="PIB744"/>
      <c r="PIC744"/>
      <c r="PID744"/>
      <c r="PIE744"/>
      <c r="PIF744"/>
      <c r="PIG744"/>
      <c r="PIH744"/>
      <c r="PII744"/>
      <c r="PIJ744"/>
      <c r="PIK744"/>
      <c r="PIL744"/>
      <c r="PIM744"/>
      <c r="PIN744"/>
      <c r="PIO744"/>
      <c r="PIP744"/>
      <c r="PIQ744"/>
      <c r="PIR744"/>
      <c r="PIS744"/>
      <c r="PIT744"/>
      <c r="PIU744"/>
      <c r="PIV744"/>
      <c r="PIW744"/>
      <c r="PIX744"/>
      <c r="PIY744"/>
      <c r="PIZ744"/>
      <c r="PJA744"/>
      <c r="PJB744"/>
      <c r="PJC744"/>
      <c r="PJD744"/>
      <c r="PJE744"/>
      <c r="PJF744"/>
      <c r="PJG744"/>
      <c r="PJH744"/>
      <c r="PJI744"/>
      <c r="PJJ744"/>
      <c r="PJK744"/>
      <c r="PJL744"/>
      <c r="PJM744"/>
      <c r="PJN744"/>
      <c r="PJO744"/>
      <c r="PJP744"/>
      <c r="PJQ744"/>
      <c r="PJR744"/>
      <c r="PJS744"/>
      <c r="PJT744"/>
      <c r="PJU744"/>
      <c r="PJV744"/>
      <c r="PJW744"/>
      <c r="PJX744"/>
      <c r="PJY744"/>
      <c r="PJZ744"/>
      <c r="PKA744"/>
      <c r="PKB744"/>
      <c r="PKC744"/>
      <c r="PKD744"/>
      <c r="PKE744"/>
      <c r="PKF744"/>
      <c r="PKG744"/>
      <c r="PKH744"/>
      <c r="PKI744"/>
      <c r="PKJ744"/>
      <c r="PKK744"/>
      <c r="PKL744"/>
      <c r="PKM744"/>
      <c r="PKN744"/>
      <c r="PKO744"/>
      <c r="PKP744"/>
      <c r="PKQ744"/>
      <c r="PKR744"/>
      <c r="PKS744"/>
      <c r="PKT744"/>
      <c r="PKU744"/>
      <c r="PKV744"/>
      <c r="PKW744"/>
      <c r="PKX744"/>
      <c r="PKY744"/>
      <c r="PKZ744"/>
      <c r="PLA744"/>
      <c r="PLB744"/>
      <c r="PLC744"/>
      <c r="PLD744"/>
      <c r="PLE744"/>
      <c r="PLF744"/>
      <c r="PLG744"/>
      <c r="PLH744"/>
      <c r="PLI744"/>
      <c r="PLJ744"/>
      <c r="PLK744"/>
      <c r="PLL744"/>
      <c r="PLM744"/>
      <c r="PLN744"/>
      <c r="PLO744"/>
      <c r="PLP744"/>
      <c r="PLQ744"/>
      <c r="PLR744"/>
      <c r="PLS744"/>
      <c r="PLT744"/>
      <c r="PLU744"/>
      <c r="PLV744"/>
      <c r="PLW744"/>
      <c r="PLX744"/>
      <c r="PLY744"/>
      <c r="PLZ744"/>
      <c r="PMA744"/>
      <c r="PMB744"/>
      <c r="PMC744"/>
      <c r="PMD744"/>
      <c r="PME744"/>
      <c r="PMF744"/>
      <c r="PMG744"/>
      <c r="PMH744"/>
      <c r="PMI744"/>
      <c r="PMJ744"/>
      <c r="PMK744"/>
      <c r="PML744"/>
      <c r="PMM744"/>
      <c r="PMN744"/>
      <c r="PMO744"/>
      <c r="PMP744"/>
      <c r="PMQ744"/>
      <c r="PMR744"/>
      <c r="PMS744"/>
      <c r="PMT744"/>
      <c r="PMU744"/>
      <c r="PMV744"/>
      <c r="PMW744"/>
      <c r="PMX744"/>
      <c r="PMY744"/>
      <c r="PMZ744"/>
      <c r="PNA744"/>
      <c r="PNB744"/>
      <c r="PNC744"/>
      <c r="PND744"/>
      <c r="PNE744"/>
      <c r="PNF744"/>
      <c r="PNG744"/>
      <c r="PNH744"/>
      <c r="PNI744"/>
      <c r="PNJ744"/>
      <c r="PNK744"/>
      <c r="PNL744"/>
      <c r="PNM744"/>
      <c r="PNN744"/>
      <c r="PNO744"/>
      <c r="PNP744"/>
      <c r="PNQ744"/>
      <c r="PNR744"/>
      <c r="PNS744"/>
      <c r="PNT744"/>
      <c r="PNU744"/>
      <c r="PNV744"/>
      <c r="PNW744"/>
      <c r="PNX744"/>
      <c r="PNY744"/>
      <c r="PNZ744"/>
      <c r="POA744"/>
      <c r="POB744"/>
      <c r="POC744"/>
      <c r="POD744"/>
      <c r="POE744"/>
      <c r="POF744"/>
      <c r="POG744"/>
      <c r="POH744"/>
      <c r="POI744"/>
      <c r="POJ744"/>
      <c r="POK744"/>
      <c r="POL744"/>
      <c r="POM744"/>
      <c r="PON744"/>
      <c r="POO744"/>
      <c r="POP744"/>
      <c r="POQ744"/>
      <c r="POR744"/>
      <c r="POS744"/>
      <c r="POT744"/>
      <c r="POU744"/>
      <c r="POV744"/>
      <c r="POW744"/>
      <c r="POX744"/>
      <c r="POY744"/>
      <c r="POZ744"/>
      <c r="PPA744"/>
      <c r="PPB744"/>
      <c r="PPC744"/>
      <c r="PPD744"/>
      <c r="PPE744"/>
      <c r="PPF744"/>
      <c r="PPG744"/>
      <c r="PPH744"/>
      <c r="PPI744"/>
      <c r="PPJ744"/>
      <c r="PPK744"/>
      <c r="PPL744"/>
      <c r="PPM744"/>
      <c r="PPN744"/>
      <c r="PPO744"/>
      <c r="PPP744"/>
      <c r="PPQ744"/>
      <c r="PPR744"/>
      <c r="PPS744"/>
      <c r="PPT744"/>
      <c r="PPU744"/>
      <c r="PPV744"/>
      <c r="PPW744"/>
      <c r="PPX744"/>
      <c r="PPY744"/>
      <c r="PPZ744"/>
      <c r="PQA744"/>
      <c r="PQB744"/>
      <c r="PQC744"/>
      <c r="PQD744"/>
      <c r="PQE744"/>
      <c r="PQF744"/>
      <c r="PQG744"/>
      <c r="PQH744"/>
      <c r="PQI744"/>
      <c r="PQJ744"/>
      <c r="PQK744"/>
      <c r="PQL744"/>
      <c r="PQM744"/>
      <c r="PQN744"/>
      <c r="PQO744"/>
      <c r="PQP744"/>
      <c r="PQQ744"/>
      <c r="PQR744"/>
      <c r="PQS744"/>
      <c r="PQT744"/>
      <c r="PQU744"/>
      <c r="PQV744"/>
      <c r="PQW744"/>
      <c r="PQX744"/>
      <c r="PQY744"/>
      <c r="PQZ744"/>
      <c r="PRA744"/>
      <c r="PRB744"/>
      <c r="PRC744"/>
      <c r="PRD744"/>
      <c r="PRE744"/>
      <c r="PRF744"/>
      <c r="PRG744"/>
      <c r="PRH744"/>
      <c r="PRI744"/>
      <c r="PRJ744"/>
      <c r="PRK744"/>
      <c r="PRL744"/>
      <c r="PRM744"/>
      <c r="PRN744"/>
      <c r="PRO744"/>
      <c r="PRP744"/>
      <c r="PRQ744"/>
      <c r="PRR744"/>
      <c r="PRS744"/>
      <c r="PRT744"/>
      <c r="PRU744"/>
      <c r="PRV744"/>
      <c r="PRW744"/>
      <c r="PRX744"/>
      <c r="PRY744"/>
      <c r="PRZ744"/>
      <c r="PSA744"/>
      <c r="PSB744"/>
      <c r="PSC744"/>
      <c r="PSD744"/>
      <c r="PSE744"/>
      <c r="PSF744"/>
      <c r="PSG744"/>
      <c r="PSH744"/>
      <c r="PSI744"/>
      <c r="PSJ744"/>
      <c r="PSK744"/>
      <c r="PSL744"/>
      <c r="PSM744"/>
      <c r="PSN744"/>
      <c r="PSO744"/>
      <c r="PSP744"/>
      <c r="PSQ744"/>
      <c r="PSR744"/>
      <c r="PSS744"/>
      <c r="PST744"/>
      <c r="PSU744"/>
      <c r="PSV744"/>
      <c r="PSW744"/>
      <c r="PSX744"/>
      <c r="PSY744"/>
      <c r="PSZ744"/>
      <c r="PTA744"/>
      <c r="PTB744"/>
      <c r="PTC744"/>
      <c r="PTD744"/>
      <c r="PTE744"/>
      <c r="PTF744"/>
      <c r="PTG744"/>
      <c r="PTH744"/>
      <c r="PTI744"/>
      <c r="PTJ744"/>
      <c r="PTK744"/>
      <c r="PTL744"/>
      <c r="PTM744"/>
      <c r="PTN744"/>
      <c r="PTO744"/>
      <c r="PTP744"/>
      <c r="PTQ744"/>
      <c r="PTR744"/>
      <c r="PTS744"/>
      <c r="PTT744"/>
      <c r="PTU744"/>
      <c r="PTV744"/>
      <c r="PTW744"/>
      <c r="PTX744"/>
      <c r="PTY744"/>
      <c r="PTZ744"/>
      <c r="PUA744"/>
      <c r="PUB744"/>
      <c r="PUC744"/>
      <c r="PUD744"/>
      <c r="PUE744"/>
      <c r="PUF744"/>
      <c r="PUG744"/>
      <c r="PUH744"/>
      <c r="PUI744"/>
      <c r="PUJ744"/>
      <c r="PUK744"/>
      <c r="PUL744"/>
      <c r="PUM744"/>
      <c r="PUN744"/>
      <c r="PUO744"/>
      <c r="PUP744"/>
      <c r="PUQ744"/>
      <c r="PUR744"/>
      <c r="PUS744"/>
      <c r="PUT744"/>
      <c r="PUU744"/>
      <c r="PUV744"/>
      <c r="PUW744"/>
      <c r="PUX744"/>
      <c r="PUY744"/>
      <c r="PUZ744"/>
      <c r="PVA744"/>
      <c r="PVB744"/>
      <c r="PVC744"/>
      <c r="PVD744"/>
      <c r="PVE744"/>
      <c r="PVF744"/>
      <c r="PVG744"/>
      <c r="PVH744"/>
      <c r="PVI744"/>
      <c r="PVJ744"/>
      <c r="PVK744"/>
      <c r="PVL744"/>
      <c r="PVM744"/>
      <c r="PVN744"/>
      <c r="PVO744"/>
      <c r="PVP744"/>
      <c r="PVQ744"/>
      <c r="PVR744"/>
      <c r="PVS744"/>
      <c r="PVT744"/>
      <c r="PVU744"/>
      <c r="PVV744"/>
      <c r="PVW744"/>
      <c r="PVX744"/>
      <c r="PVY744"/>
      <c r="PVZ744"/>
      <c r="PWA744"/>
      <c r="PWB744"/>
      <c r="PWC744"/>
      <c r="PWD744"/>
      <c r="PWE744"/>
      <c r="PWF744"/>
      <c r="PWG744"/>
      <c r="PWH744"/>
      <c r="PWI744"/>
      <c r="PWJ744"/>
      <c r="PWK744"/>
      <c r="PWL744"/>
      <c r="PWM744"/>
      <c r="PWN744"/>
      <c r="PWO744"/>
      <c r="PWP744"/>
      <c r="PWQ744"/>
      <c r="PWR744"/>
      <c r="PWS744"/>
      <c r="PWT744"/>
      <c r="PWU744"/>
      <c r="PWV744"/>
      <c r="PWW744"/>
      <c r="PWX744"/>
      <c r="PWY744"/>
      <c r="PWZ744"/>
      <c r="PXA744"/>
      <c r="PXB744"/>
      <c r="PXC744"/>
      <c r="PXD744"/>
      <c r="PXE744"/>
      <c r="PXF744"/>
      <c r="PXG744"/>
      <c r="PXH744"/>
      <c r="PXI744"/>
      <c r="PXJ744"/>
      <c r="PXK744"/>
      <c r="PXL744"/>
      <c r="PXM744"/>
      <c r="PXN744"/>
      <c r="PXO744"/>
      <c r="PXP744"/>
      <c r="PXQ744"/>
      <c r="PXR744"/>
      <c r="PXS744"/>
      <c r="PXT744"/>
      <c r="PXU744"/>
      <c r="PXV744"/>
      <c r="PXW744"/>
      <c r="PXX744"/>
      <c r="PXY744"/>
      <c r="PXZ744"/>
      <c r="PYA744"/>
      <c r="PYB744"/>
      <c r="PYC744"/>
      <c r="PYD744"/>
      <c r="PYE744"/>
      <c r="PYF744"/>
      <c r="PYG744"/>
      <c r="PYH744"/>
      <c r="PYI744"/>
      <c r="PYJ744"/>
      <c r="PYK744"/>
      <c r="PYL744"/>
      <c r="PYM744"/>
      <c r="PYN744"/>
      <c r="PYO744"/>
      <c r="PYP744"/>
      <c r="PYQ744"/>
      <c r="PYR744"/>
      <c r="PYS744"/>
      <c r="PYT744"/>
      <c r="PYU744"/>
      <c r="PYV744"/>
      <c r="PYW744"/>
      <c r="PYX744"/>
      <c r="PYY744"/>
      <c r="PYZ744"/>
      <c r="PZA744"/>
      <c r="PZB744"/>
      <c r="PZC744"/>
      <c r="PZD744"/>
      <c r="PZE744"/>
      <c r="PZF744"/>
      <c r="PZG744"/>
      <c r="PZH744"/>
      <c r="PZI744"/>
      <c r="PZJ744"/>
      <c r="PZK744"/>
      <c r="PZL744"/>
      <c r="PZM744"/>
      <c r="PZN744"/>
      <c r="PZO744"/>
      <c r="PZP744"/>
      <c r="PZQ744"/>
      <c r="PZR744"/>
      <c r="PZS744"/>
      <c r="PZT744"/>
      <c r="PZU744"/>
      <c r="PZV744"/>
      <c r="PZW744"/>
      <c r="PZX744"/>
      <c r="PZY744"/>
      <c r="PZZ744"/>
      <c r="QAA744"/>
      <c r="QAB744"/>
      <c r="QAC744"/>
      <c r="QAD744"/>
      <c r="QAE744"/>
      <c r="QAF744"/>
      <c r="QAG744"/>
      <c r="QAH744"/>
      <c r="QAI744"/>
      <c r="QAJ744"/>
      <c r="QAK744"/>
      <c r="QAL744"/>
      <c r="QAM744"/>
      <c r="QAN744"/>
      <c r="QAO744"/>
      <c r="QAP744"/>
      <c r="QAQ744"/>
      <c r="QAR744"/>
      <c r="QAS744"/>
      <c r="QAT744"/>
      <c r="QAU744"/>
      <c r="QAV744"/>
      <c r="QAW744"/>
      <c r="QAX744"/>
      <c r="QAY744"/>
      <c r="QAZ744"/>
      <c r="QBA744"/>
      <c r="QBB744"/>
      <c r="QBC744"/>
      <c r="QBD744"/>
      <c r="QBE744"/>
      <c r="QBF744"/>
      <c r="QBG744"/>
      <c r="QBH744"/>
      <c r="QBI744"/>
      <c r="QBJ744"/>
      <c r="QBK744"/>
      <c r="QBL744"/>
      <c r="QBM744"/>
      <c r="QBN744"/>
      <c r="QBO744"/>
      <c r="QBP744"/>
      <c r="QBQ744"/>
      <c r="QBR744"/>
      <c r="QBS744"/>
      <c r="QBT744"/>
      <c r="QBU744"/>
      <c r="QBV744"/>
      <c r="QBW744"/>
      <c r="QBX744"/>
      <c r="QBY744"/>
      <c r="QBZ744"/>
      <c r="QCA744"/>
      <c r="QCB744"/>
      <c r="QCC744"/>
      <c r="QCD744"/>
      <c r="QCE744"/>
      <c r="QCF744"/>
      <c r="QCG744"/>
      <c r="QCH744"/>
      <c r="QCI744"/>
      <c r="QCJ744"/>
      <c r="QCK744"/>
      <c r="QCL744"/>
      <c r="QCM744"/>
      <c r="QCN744"/>
      <c r="QCO744"/>
      <c r="QCP744"/>
      <c r="QCQ744"/>
      <c r="QCR744"/>
      <c r="QCS744"/>
      <c r="QCT744"/>
      <c r="QCU744"/>
      <c r="QCV744"/>
      <c r="QCW744"/>
      <c r="QCX744"/>
      <c r="QCY744"/>
      <c r="QCZ744"/>
      <c r="QDA744"/>
      <c r="QDB744"/>
      <c r="QDC744"/>
      <c r="QDD744"/>
      <c r="QDE744"/>
      <c r="QDF744"/>
      <c r="QDG744"/>
      <c r="QDH744"/>
      <c r="QDI744"/>
      <c r="QDJ744"/>
      <c r="QDK744"/>
      <c r="QDL744"/>
      <c r="QDM744"/>
      <c r="QDN744"/>
      <c r="QDO744"/>
      <c r="QDP744"/>
      <c r="QDQ744"/>
      <c r="QDR744"/>
      <c r="QDS744"/>
      <c r="QDT744"/>
      <c r="QDU744"/>
      <c r="QDV744"/>
      <c r="QDW744"/>
      <c r="QDX744"/>
      <c r="QDY744"/>
      <c r="QDZ744"/>
      <c r="QEA744"/>
      <c r="QEB744"/>
      <c r="QEC744"/>
      <c r="QED744"/>
      <c r="QEE744"/>
      <c r="QEF744"/>
      <c r="QEG744"/>
      <c r="QEH744"/>
      <c r="QEI744"/>
      <c r="QEJ744"/>
      <c r="QEK744"/>
      <c r="QEL744"/>
      <c r="QEM744"/>
      <c r="QEN744"/>
      <c r="QEO744"/>
      <c r="QEP744"/>
      <c r="QEQ744"/>
      <c r="QER744"/>
      <c r="QES744"/>
      <c r="QET744"/>
      <c r="QEU744"/>
      <c r="QEV744"/>
      <c r="QEW744"/>
      <c r="QEX744"/>
      <c r="QEY744"/>
      <c r="QEZ744"/>
      <c r="QFA744"/>
      <c r="QFB744"/>
      <c r="QFC744"/>
      <c r="QFD744"/>
      <c r="QFE744"/>
      <c r="QFF744"/>
      <c r="QFG744"/>
      <c r="QFH744"/>
      <c r="QFI744"/>
      <c r="QFJ744"/>
      <c r="QFK744"/>
      <c r="QFL744"/>
      <c r="QFM744"/>
      <c r="QFN744"/>
      <c r="QFO744"/>
      <c r="QFP744"/>
      <c r="QFQ744"/>
      <c r="QFR744"/>
      <c r="QFS744"/>
      <c r="QFT744"/>
      <c r="QFU744"/>
      <c r="QFV744"/>
      <c r="QFW744"/>
      <c r="QFX744"/>
      <c r="QFY744"/>
      <c r="QFZ744"/>
      <c r="QGA744"/>
      <c r="QGB744"/>
      <c r="QGC744"/>
      <c r="QGD744"/>
      <c r="QGE744"/>
      <c r="QGF744"/>
      <c r="QGG744"/>
      <c r="QGH744"/>
      <c r="QGI744"/>
      <c r="QGJ744"/>
      <c r="QGK744"/>
      <c r="QGL744"/>
      <c r="QGM744"/>
      <c r="QGN744"/>
      <c r="QGO744"/>
      <c r="QGP744"/>
      <c r="QGQ744"/>
      <c r="QGR744"/>
      <c r="QGS744"/>
      <c r="QGT744"/>
      <c r="QGU744"/>
      <c r="QGV744"/>
      <c r="QGW744"/>
      <c r="QGX744"/>
      <c r="QGY744"/>
      <c r="QGZ744"/>
      <c r="QHA744"/>
      <c r="QHB744"/>
      <c r="QHC744"/>
      <c r="QHD744"/>
      <c r="QHE744"/>
      <c r="QHF744"/>
      <c r="QHG744"/>
      <c r="QHH744"/>
      <c r="QHI744"/>
      <c r="QHJ744"/>
      <c r="QHK744"/>
      <c r="QHL744"/>
      <c r="QHM744"/>
      <c r="QHN744"/>
      <c r="QHO744"/>
      <c r="QHP744"/>
      <c r="QHQ744"/>
      <c r="QHR744"/>
      <c r="QHS744"/>
      <c r="QHT744"/>
      <c r="QHU744"/>
      <c r="QHV744"/>
      <c r="QHW744"/>
      <c r="QHX744"/>
      <c r="QHY744"/>
      <c r="QHZ744"/>
      <c r="QIA744"/>
      <c r="QIB744"/>
      <c r="QIC744"/>
      <c r="QID744"/>
      <c r="QIE744"/>
      <c r="QIF744"/>
      <c r="QIG744"/>
      <c r="QIH744"/>
      <c r="QII744"/>
      <c r="QIJ744"/>
      <c r="QIK744"/>
      <c r="QIL744"/>
      <c r="QIM744"/>
      <c r="QIN744"/>
      <c r="QIO744"/>
      <c r="QIP744"/>
      <c r="QIQ744"/>
      <c r="QIR744"/>
      <c r="QIS744"/>
      <c r="QIT744"/>
      <c r="QIU744"/>
      <c r="QIV744"/>
      <c r="QIW744"/>
      <c r="QIX744"/>
      <c r="QIY744"/>
      <c r="QIZ744"/>
      <c r="QJA744"/>
      <c r="QJB744"/>
      <c r="QJC744"/>
      <c r="QJD744"/>
      <c r="QJE744"/>
      <c r="QJF744"/>
      <c r="QJG744"/>
      <c r="QJH744"/>
      <c r="QJI744"/>
      <c r="QJJ744"/>
      <c r="QJK744"/>
      <c r="QJL744"/>
      <c r="QJM744"/>
      <c r="QJN744"/>
      <c r="QJO744"/>
      <c r="QJP744"/>
      <c r="QJQ744"/>
      <c r="QJR744"/>
      <c r="QJS744"/>
      <c r="QJT744"/>
      <c r="QJU744"/>
      <c r="QJV744"/>
      <c r="QJW744"/>
      <c r="QJX744"/>
      <c r="QJY744"/>
      <c r="QJZ744"/>
      <c r="QKA744"/>
      <c r="QKB744"/>
      <c r="QKC744"/>
      <c r="QKD744"/>
      <c r="QKE744"/>
      <c r="QKF744"/>
      <c r="QKG744"/>
      <c r="QKH744"/>
      <c r="QKI744"/>
      <c r="QKJ744"/>
      <c r="QKK744"/>
      <c r="QKL744"/>
      <c r="QKM744"/>
      <c r="QKN744"/>
      <c r="QKO744"/>
      <c r="QKP744"/>
      <c r="QKQ744"/>
      <c r="QKR744"/>
      <c r="QKS744"/>
      <c r="QKT744"/>
      <c r="QKU744"/>
      <c r="QKV744"/>
      <c r="QKW744"/>
      <c r="QKX744"/>
      <c r="QKY744"/>
      <c r="QKZ744"/>
      <c r="QLA744"/>
      <c r="QLB744"/>
      <c r="QLC744"/>
      <c r="QLD744"/>
      <c r="QLE744"/>
      <c r="QLF744"/>
      <c r="QLG744"/>
      <c r="QLH744"/>
      <c r="QLI744"/>
      <c r="QLJ744"/>
      <c r="QLK744"/>
      <c r="QLL744"/>
      <c r="QLM744"/>
      <c r="QLN744"/>
      <c r="QLO744"/>
      <c r="QLP744"/>
      <c r="QLQ744"/>
      <c r="QLR744"/>
      <c r="QLS744"/>
      <c r="QLT744"/>
      <c r="QLU744"/>
      <c r="QLV744"/>
      <c r="QLW744"/>
      <c r="QLX744"/>
      <c r="QLY744"/>
      <c r="QLZ744"/>
      <c r="QMA744"/>
      <c r="QMB744"/>
      <c r="QMC744"/>
      <c r="QMD744"/>
      <c r="QME744"/>
      <c r="QMF744"/>
      <c r="QMG744"/>
      <c r="QMH744"/>
      <c r="QMI744"/>
      <c r="QMJ744"/>
      <c r="QMK744"/>
      <c r="QML744"/>
      <c r="QMM744"/>
      <c r="QMN744"/>
      <c r="QMO744"/>
      <c r="QMP744"/>
      <c r="QMQ744"/>
      <c r="QMR744"/>
      <c r="QMS744"/>
      <c r="QMT744"/>
      <c r="QMU744"/>
      <c r="QMV744"/>
      <c r="QMW744"/>
      <c r="QMX744"/>
      <c r="QMY744"/>
      <c r="QMZ744"/>
      <c r="QNA744"/>
      <c r="QNB744"/>
      <c r="QNC744"/>
      <c r="QND744"/>
      <c r="QNE744"/>
      <c r="QNF744"/>
      <c r="QNG744"/>
      <c r="QNH744"/>
      <c r="QNI744"/>
      <c r="QNJ744"/>
      <c r="QNK744"/>
      <c r="QNL744"/>
      <c r="QNM744"/>
      <c r="QNN744"/>
      <c r="QNO744"/>
      <c r="QNP744"/>
      <c r="QNQ744"/>
      <c r="QNR744"/>
      <c r="QNS744"/>
      <c r="QNT744"/>
      <c r="QNU744"/>
      <c r="QNV744"/>
      <c r="QNW744"/>
      <c r="QNX744"/>
      <c r="QNY744"/>
      <c r="QNZ744"/>
      <c r="QOA744"/>
      <c r="QOB744"/>
      <c r="QOC744"/>
      <c r="QOD744"/>
      <c r="QOE744"/>
      <c r="QOF744"/>
      <c r="QOG744"/>
      <c r="QOH744"/>
      <c r="QOI744"/>
      <c r="QOJ744"/>
      <c r="QOK744"/>
      <c r="QOL744"/>
      <c r="QOM744"/>
      <c r="QON744"/>
      <c r="QOO744"/>
      <c r="QOP744"/>
      <c r="QOQ744"/>
      <c r="QOR744"/>
      <c r="QOS744"/>
      <c r="QOT744"/>
      <c r="QOU744"/>
      <c r="QOV744"/>
      <c r="QOW744"/>
      <c r="QOX744"/>
      <c r="QOY744"/>
      <c r="QOZ744"/>
      <c r="QPA744"/>
      <c r="QPB744"/>
      <c r="QPC744"/>
      <c r="QPD744"/>
      <c r="QPE744"/>
      <c r="QPF744"/>
      <c r="QPG744"/>
      <c r="QPH744"/>
      <c r="QPI744"/>
      <c r="QPJ744"/>
      <c r="QPK744"/>
      <c r="QPL744"/>
      <c r="QPM744"/>
      <c r="QPN744"/>
      <c r="QPO744"/>
      <c r="QPP744"/>
      <c r="QPQ744"/>
      <c r="QPR744"/>
      <c r="QPS744"/>
      <c r="QPT744"/>
      <c r="QPU744"/>
      <c r="QPV744"/>
      <c r="QPW744"/>
      <c r="QPX744"/>
      <c r="QPY744"/>
      <c r="QPZ744"/>
      <c r="QQA744"/>
      <c r="QQB744"/>
      <c r="QQC744"/>
      <c r="QQD744"/>
      <c r="QQE744"/>
      <c r="QQF744"/>
      <c r="QQG744"/>
      <c r="QQH744"/>
      <c r="QQI744"/>
      <c r="QQJ744"/>
      <c r="QQK744"/>
      <c r="QQL744"/>
      <c r="QQM744"/>
      <c r="QQN744"/>
      <c r="QQO744"/>
      <c r="QQP744"/>
      <c r="QQQ744"/>
      <c r="QQR744"/>
      <c r="QQS744"/>
      <c r="QQT744"/>
      <c r="QQU744"/>
      <c r="QQV744"/>
      <c r="QQW744"/>
      <c r="QQX744"/>
      <c r="QQY744"/>
      <c r="QQZ744"/>
      <c r="QRA744"/>
      <c r="QRB744"/>
      <c r="QRC744"/>
      <c r="QRD744"/>
      <c r="QRE744"/>
      <c r="QRF744"/>
      <c r="QRG744"/>
      <c r="QRH744"/>
      <c r="QRI744"/>
      <c r="QRJ744"/>
      <c r="QRK744"/>
      <c r="QRL744"/>
      <c r="QRM744"/>
      <c r="QRN744"/>
      <c r="QRO744"/>
      <c r="QRP744"/>
      <c r="QRQ744"/>
      <c r="QRR744"/>
      <c r="QRS744"/>
      <c r="QRT744"/>
      <c r="QRU744"/>
      <c r="QRV744"/>
      <c r="QRW744"/>
      <c r="QRX744"/>
      <c r="QRY744"/>
      <c r="QRZ744"/>
      <c r="QSA744"/>
      <c r="QSB744"/>
      <c r="QSC744"/>
      <c r="QSD744"/>
      <c r="QSE744"/>
      <c r="QSF744"/>
      <c r="QSG744"/>
      <c r="QSH744"/>
      <c r="QSI744"/>
      <c r="QSJ744"/>
      <c r="QSK744"/>
      <c r="QSL744"/>
      <c r="QSM744"/>
      <c r="QSN744"/>
      <c r="QSO744"/>
      <c r="QSP744"/>
      <c r="QSQ744"/>
      <c r="QSR744"/>
      <c r="QSS744"/>
      <c r="QST744"/>
      <c r="QSU744"/>
      <c r="QSV744"/>
      <c r="QSW744"/>
      <c r="QSX744"/>
      <c r="QSY744"/>
      <c r="QSZ744"/>
      <c r="QTA744"/>
      <c r="QTB744"/>
      <c r="QTC744"/>
      <c r="QTD744"/>
      <c r="QTE744"/>
      <c r="QTF744"/>
      <c r="QTG744"/>
      <c r="QTH744"/>
      <c r="QTI744"/>
      <c r="QTJ744"/>
      <c r="QTK744"/>
      <c r="QTL744"/>
      <c r="QTM744"/>
      <c r="QTN744"/>
      <c r="QTO744"/>
      <c r="QTP744"/>
      <c r="QTQ744"/>
      <c r="QTR744"/>
      <c r="QTS744"/>
      <c r="QTT744"/>
      <c r="QTU744"/>
      <c r="QTV744"/>
      <c r="QTW744"/>
      <c r="QTX744"/>
      <c r="QTY744"/>
      <c r="QTZ744"/>
      <c r="QUA744"/>
      <c r="QUB744"/>
      <c r="QUC744"/>
      <c r="QUD744"/>
      <c r="QUE744"/>
      <c r="QUF744"/>
      <c r="QUG744"/>
      <c r="QUH744"/>
      <c r="QUI744"/>
      <c r="QUJ744"/>
      <c r="QUK744"/>
      <c r="QUL744"/>
      <c r="QUM744"/>
      <c r="QUN744"/>
      <c r="QUO744"/>
      <c r="QUP744"/>
      <c r="QUQ744"/>
      <c r="QUR744"/>
      <c r="QUS744"/>
      <c r="QUT744"/>
      <c r="QUU744"/>
      <c r="QUV744"/>
      <c r="QUW744"/>
      <c r="QUX744"/>
      <c r="QUY744"/>
      <c r="QUZ744"/>
      <c r="QVA744"/>
      <c r="QVB744"/>
      <c r="QVC744"/>
      <c r="QVD744"/>
      <c r="QVE744"/>
      <c r="QVF744"/>
      <c r="QVG744"/>
      <c r="QVH744"/>
      <c r="QVI744"/>
      <c r="QVJ744"/>
      <c r="QVK744"/>
      <c r="QVL744"/>
      <c r="QVM744"/>
      <c r="QVN744"/>
      <c r="QVO744"/>
      <c r="QVP744"/>
      <c r="QVQ744"/>
      <c r="QVR744"/>
      <c r="QVS744"/>
      <c r="QVT744"/>
      <c r="QVU744"/>
      <c r="QVV744"/>
      <c r="QVW744"/>
      <c r="QVX744"/>
      <c r="QVY744"/>
      <c r="QVZ744"/>
      <c r="QWA744"/>
      <c r="QWB744"/>
      <c r="QWC744"/>
      <c r="QWD744"/>
      <c r="QWE744"/>
      <c r="QWF744"/>
      <c r="QWG744"/>
      <c r="QWH744"/>
      <c r="QWI744"/>
      <c r="QWJ744"/>
      <c r="QWK744"/>
      <c r="QWL744"/>
      <c r="QWM744"/>
      <c r="QWN744"/>
      <c r="QWO744"/>
      <c r="QWP744"/>
      <c r="QWQ744"/>
      <c r="QWR744"/>
      <c r="QWS744"/>
      <c r="QWT744"/>
      <c r="QWU744"/>
      <c r="QWV744"/>
      <c r="QWW744"/>
      <c r="QWX744"/>
      <c r="QWY744"/>
      <c r="QWZ744"/>
      <c r="QXA744"/>
      <c r="QXB744"/>
      <c r="QXC744"/>
      <c r="QXD744"/>
      <c r="QXE744"/>
      <c r="QXF744"/>
      <c r="QXG744"/>
      <c r="QXH744"/>
      <c r="QXI744"/>
      <c r="QXJ744"/>
      <c r="QXK744"/>
      <c r="QXL744"/>
      <c r="QXM744"/>
      <c r="QXN744"/>
      <c r="QXO744"/>
      <c r="QXP744"/>
      <c r="QXQ744"/>
      <c r="QXR744"/>
      <c r="QXS744"/>
      <c r="QXT744"/>
      <c r="QXU744"/>
      <c r="QXV744"/>
      <c r="QXW744"/>
      <c r="QXX744"/>
      <c r="QXY744"/>
      <c r="QXZ744"/>
      <c r="QYA744"/>
      <c r="QYB744"/>
      <c r="QYC744"/>
      <c r="QYD744"/>
      <c r="QYE744"/>
      <c r="QYF744"/>
      <c r="QYG744"/>
      <c r="QYH744"/>
      <c r="QYI744"/>
      <c r="QYJ744"/>
      <c r="QYK744"/>
      <c r="QYL744"/>
      <c r="QYM744"/>
      <c r="QYN744"/>
      <c r="QYO744"/>
      <c r="QYP744"/>
      <c r="QYQ744"/>
      <c r="QYR744"/>
      <c r="QYS744"/>
      <c r="QYT744"/>
      <c r="QYU744"/>
      <c r="QYV744"/>
      <c r="QYW744"/>
      <c r="QYX744"/>
      <c r="QYY744"/>
      <c r="QYZ744"/>
      <c r="QZA744"/>
      <c r="QZB744"/>
      <c r="QZC744"/>
      <c r="QZD744"/>
      <c r="QZE744"/>
      <c r="QZF744"/>
      <c r="QZG744"/>
      <c r="QZH744"/>
      <c r="QZI744"/>
      <c r="QZJ744"/>
      <c r="QZK744"/>
      <c r="QZL744"/>
      <c r="QZM744"/>
      <c r="QZN744"/>
      <c r="QZO744"/>
      <c r="QZP744"/>
      <c r="QZQ744"/>
      <c r="QZR744"/>
      <c r="QZS744"/>
      <c r="QZT744"/>
      <c r="QZU744"/>
      <c r="QZV744"/>
      <c r="QZW744"/>
      <c r="QZX744"/>
      <c r="QZY744"/>
      <c r="QZZ744"/>
      <c r="RAA744"/>
      <c r="RAB744"/>
      <c r="RAC744"/>
      <c r="RAD744"/>
      <c r="RAE744"/>
      <c r="RAF744"/>
      <c r="RAG744"/>
      <c r="RAH744"/>
      <c r="RAI744"/>
      <c r="RAJ744"/>
      <c r="RAK744"/>
      <c r="RAL744"/>
      <c r="RAM744"/>
      <c r="RAN744"/>
      <c r="RAO744"/>
      <c r="RAP744"/>
      <c r="RAQ744"/>
      <c r="RAR744"/>
      <c r="RAS744"/>
      <c r="RAT744"/>
      <c r="RAU744"/>
      <c r="RAV744"/>
      <c r="RAW744"/>
      <c r="RAX744"/>
      <c r="RAY744"/>
      <c r="RAZ744"/>
      <c r="RBA744"/>
      <c r="RBB744"/>
      <c r="RBC744"/>
      <c r="RBD744"/>
      <c r="RBE744"/>
      <c r="RBF744"/>
      <c r="RBG744"/>
      <c r="RBH744"/>
      <c r="RBI744"/>
      <c r="RBJ744"/>
      <c r="RBK744"/>
      <c r="RBL744"/>
      <c r="RBM744"/>
      <c r="RBN744"/>
      <c r="RBO744"/>
      <c r="RBP744"/>
      <c r="RBQ744"/>
      <c r="RBR744"/>
      <c r="RBS744"/>
      <c r="RBT744"/>
      <c r="RBU744"/>
      <c r="RBV744"/>
      <c r="RBW744"/>
      <c r="RBX744"/>
      <c r="RBY744"/>
      <c r="RBZ744"/>
      <c r="RCA744"/>
      <c r="RCB744"/>
      <c r="RCC744"/>
      <c r="RCD744"/>
      <c r="RCE744"/>
      <c r="RCF744"/>
      <c r="RCG744"/>
      <c r="RCH744"/>
      <c r="RCI744"/>
      <c r="RCJ744"/>
      <c r="RCK744"/>
      <c r="RCL744"/>
      <c r="RCM744"/>
      <c r="RCN744"/>
      <c r="RCO744"/>
      <c r="RCP744"/>
      <c r="RCQ744"/>
      <c r="RCR744"/>
      <c r="RCS744"/>
      <c r="RCT744"/>
      <c r="RCU744"/>
      <c r="RCV744"/>
      <c r="RCW744"/>
      <c r="RCX744"/>
      <c r="RCY744"/>
      <c r="RCZ744"/>
      <c r="RDA744"/>
      <c r="RDB744"/>
      <c r="RDC744"/>
      <c r="RDD744"/>
      <c r="RDE744"/>
      <c r="RDF744"/>
      <c r="RDG744"/>
      <c r="RDH744"/>
      <c r="RDI744"/>
      <c r="RDJ744"/>
      <c r="RDK744"/>
      <c r="RDL744"/>
      <c r="RDM744"/>
      <c r="RDN744"/>
      <c r="RDO744"/>
      <c r="RDP744"/>
      <c r="RDQ744"/>
      <c r="RDR744"/>
      <c r="RDS744"/>
      <c r="RDT744"/>
      <c r="RDU744"/>
      <c r="RDV744"/>
      <c r="RDW744"/>
      <c r="RDX744"/>
      <c r="RDY744"/>
      <c r="RDZ744"/>
      <c r="REA744"/>
      <c r="REB744"/>
      <c r="REC744"/>
      <c r="RED744"/>
      <c r="REE744"/>
      <c r="REF744"/>
      <c r="REG744"/>
      <c r="REH744"/>
      <c r="REI744"/>
      <c r="REJ744"/>
      <c r="REK744"/>
      <c r="REL744"/>
      <c r="REM744"/>
      <c r="REN744"/>
      <c r="REO744"/>
      <c r="REP744"/>
      <c r="REQ744"/>
      <c r="RER744"/>
      <c r="RES744"/>
      <c r="RET744"/>
      <c r="REU744"/>
      <c r="REV744"/>
      <c r="REW744"/>
      <c r="REX744"/>
      <c r="REY744"/>
      <c r="REZ744"/>
      <c r="RFA744"/>
      <c r="RFB744"/>
      <c r="RFC744"/>
      <c r="RFD744"/>
      <c r="RFE744"/>
      <c r="RFF744"/>
      <c r="RFG744"/>
      <c r="RFH744"/>
      <c r="RFI744"/>
      <c r="RFJ744"/>
      <c r="RFK744"/>
      <c r="RFL744"/>
      <c r="RFM744"/>
      <c r="RFN744"/>
      <c r="RFO744"/>
      <c r="RFP744"/>
      <c r="RFQ744"/>
      <c r="RFR744"/>
      <c r="RFS744"/>
      <c r="RFT744"/>
      <c r="RFU744"/>
      <c r="RFV744"/>
      <c r="RFW744"/>
      <c r="RFX744"/>
      <c r="RFY744"/>
      <c r="RFZ744"/>
      <c r="RGA744"/>
      <c r="RGB744"/>
      <c r="RGC744"/>
      <c r="RGD744"/>
      <c r="RGE744"/>
      <c r="RGF744"/>
      <c r="RGG744"/>
      <c r="RGH744"/>
      <c r="RGI744"/>
      <c r="RGJ744"/>
      <c r="RGK744"/>
      <c r="RGL744"/>
      <c r="RGM744"/>
      <c r="RGN744"/>
      <c r="RGO744"/>
      <c r="RGP744"/>
      <c r="RGQ744"/>
      <c r="RGR744"/>
      <c r="RGS744"/>
      <c r="RGT744"/>
      <c r="RGU744"/>
      <c r="RGV744"/>
      <c r="RGW744"/>
      <c r="RGX744"/>
      <c r="RGY744"/>
      <c r="RGZ744"/>
      <c r="RHA744"/>
      <c r="RHB744"/>
      <c r="RHC744"/>
      <c r="RHD744"/>
      <c r="RHE744"/>
      <c r="RHF744"/>
      <c r="RHG744"/>
      <c r="RHH744"/>
      <c r="RHI744"/>
      <c r="RHJ744"/>
      <c r="RHK744"/>
      <c r="RHL744"/>
      <c r="RHM744"/>
      <c r="RHN744"/>
      <c r="RHO744"/>
      <c r="RHP744"/>
      <c r="RHQ744"/>
      <c r="RHR744"/>
      <c r="RHS744"/>
      <c r="RHT744"/>
      <c r="RHU744"/>
      <c r="RHV744"/>
      <c r="RHW744"/>
      <c r="RHX744"/>
      <c r="RHY744"/>
      <c r="RHZ744"/>
      <c r="RIA744"/>
      <c r="RIB744"/>
      <c r="RIC744"/>
      <c r="RID744"/>
      <c r="RIE744"/>
      <c r="RIF744"/>
      <c r="RIG744"/>
      <c r="RIH744"/>
      <c r="RII744"/>
      <c r="RIJ744"/>
      <c r="RIK744"/>
      <c r="RIL744"/>
      <c r="RIM744"/>
      <c r="RIN744"/>
      <c r="RIO744"/>
      <c r="RIP744"/>
      <c r="RIQ744"/>
      <c r="RIR744"/>
      <c r="RIS744"/>
      <c r="RIT744"/>
      <c r="RIU744"/>
      <c r="RIV744"/>
      <c r="RIW744"/>
      <c r="RIX744"/>
      <c r="RIY744"/>
      <c r="RIZ744"/>
      <c r="RJA744"/>
      <c r="RJB744"/>
      <c r="RJC744"/>
      <c r="RJD744"/>
      <c r="RJE744"/>
      <c r="RJF744"/>
      <c r="RJG744"/>
      <c r="RJH744"/>
      <c r="RJI744"/>
      <c r="RJJ744"/>
      <c r="RJK744"/>
      <c r="RJL744"/>
      <c r="RJM744"/>
      <c r="RJN744"/>
      <c r="RJO744"/>
      <c r="RJP744"/>
      <c r="RJQ744"/>
      <c r="RJR744"/>
      <c r="RJS744"/>
      <c r="RJT744"/>
      <c r="RJU744"/>
      <c r="RJV744"/>
      <c r="RJW744"/>
      <c r="RJX744"/>
      <c r="RJY744"/>
      <c r="RJZ744"/>
      <c r="RKA744"/>
      <c r="RKB744"/>
      <c r="RKC744"/>
      <c r="RKD744"/>
      <c r="RKE744"/>
      <c r="RKF744"/>
      <c r="RKG744"/>
      <c r="RKH744"/>
      <c r="RKI744"/>
      <c r="RKJ744"/>
      <c r="RKK744"/>
      <c r="RKL744"/>
      <c r="RKM744"/>
      <c r="RKN744"/>
      <c r="RKO744"/>
      <c r="RKP744"/>
      <c r="RKQ744"/>
      <c r="RKR744"/>
      <c r="RKS744"/>
      <c r="RKT744"/>
      <c r="RKU744"/>
      <c r="RKV744"/>
      <c r="RKW744"/>
      <c r="RKX744"/>
      <c r="RKY744"/>
      <c r="RKZ744"/>
      <c r="RLA744"/>
      <c r="RLB744"/>
      <c r="RLC744"/>
      <c r="RLD744"/>
      <c r="RLE744"/>
      <c r="RLF744"/>
      <c r="RLG744"/>
      <c r="RLH744"/>
      <c r="RLI744"/>
      <c r="RLJ744"/>
      <c r="RLK744"/>
      <c r="RLL744"/>
      <c r="RLM744"/>
      <c r="RLN744"/>
      <c r="RLO744"/>
      <c r="RLP744"/>
      <c r="RLQ744"/>
      <c r="RLR744"/>
      <c r="RLS744"/>
      <c r="RLT744"/>
      <c r="RLU744"/>
      <c r="RLV744"/>
      <c r="RLW744"/>
      <c r="RLX744"/>
      <c r="RLY744"/>
      <c r="RLZ744"/>
      <c r="RMA744"/>
      <c r="RMB744"/>
      <c r="RMC744"/>
      <c r="RMD744"/>
      <c r="RME744"/>
      <c r="RMF744"/>
      <c r="RMG744"/>
      <c r="RMH744"/>
      <c r="RMI744"/>
      <c r="RMJ744"/>
      <c r="RMK744"/>
      <c r="RML744"/>
      <c r="RMM744"/>
      <c r="RMN744"/>
      <c r="RMO744"/>
      <c r="RMP744"/>
      <c r="RMQ744"/>
      <c r="RMR744"/>
      <c r="RMS744"/>
      <c r="RMT744"/>
      <c r="RMU744"/>
      <c r="RMV744"/>
      <c r="RMW744"/>
      <c r="RMX744"/>
      <c r="RMY744"/>
      <c r="RMZ744"/>
      <c r="RNA744"/>
      <c r="RNB744"/>
      <c r="RNC744"/>
      <c r="RND744"/>
      <c r="RNE744"/>
      <c r="RNF744"/>
      <c r="RNG744"/>
      <c r="RNH744"/>
      <c r="RNI744"/>
      <c r="RNJ744"/>
      <c r="RNK744"/>
      <c r="RNL744"/>
      <c r="RNM744"/>
      <c r="RNN744"/>
      <c r="RNO744"/>
      <c r="RNP744"/>
      <c r="RNQ744"/>
      <c r="RNR744"/>
      <c r="RNS744"/>
      <c r="RNT744"/>
      <c r="RNU744"/>
      <c r="RNV744"/>
      <c r="RNW744"/>
      <c r="RNX744"/>
      <c r="RNY744"/>
      <c r="RNZ744"/>
      <c r="ROA744"/>
      <c r="ROB744"/>
      <c r="ROC744"/>
      <c r="ROD744"/>
      <c r="ROE744"/>
      <c r="ROF744"/>
      <c r="ROG744"/>
      <c r="ROH744"/>
      <c r="ROI744"/>
      <c r="ROJ744"/>
      <c r="ROK744"/>
      <c r="ROL744"/>
      <c r="ROM744"/>
      <c r="RON744"/>
      <c r="ROO744"/>
      <c r="ROP744"/>
      <c r="ROQ744"/>
      <c r="ROR744"/>
      <c r="ROS744"/>
      <c r="ROT744"/>
      <c r="ROU744"/>
      <c r="ROV744"/>
      <c r="ROW744"/>
      <c r="ROX744"/>
      <c r="ROY744"/>
      <c r="ROZ744"/>
      <c r="RPA744"/>
      <c r="RPB744"/>
      <c r="RPC744"/>
      <c r="RPD744"/>
      <c r="RPE744"/>
      <c r="RPF744"/>
      <c r="RPG744"/>
      <c r="RPH744"/>
      <c r="RPI744"/>
      <c r="RPJ744"/>
      <c r="RPK744"/>
      <c r="RPL744"/>
      <c r="RPM744"/>
      <c r="RPN744"/>
      <c r="RPO744"/>
      <c r="RPP744"/>
      <c r="RPQ744"/>
      <c r="RPR744"/>
      <c r="RPS744"/>
      <c r="RPT744"/>
      <c r="RPU744"/>
      <c r="RPV744"/>
      <c r="RPW744"/>
      <c r="RPX744"/>
      <c r="RPY744"/>
      <c r="RPZ744"/>
      <c r="RQA744"/>
      <c r="RQB744"/>
      <c r="RQC744"/>
      <c r="RQD744"/>
      <c r="RQE744"/>
      <c r="RQF744"/>
      <c r="RQG744"/>
      <c r="RQH744"/>
      <c r="RQI744"/>
      <c r="RQJ744"/>
      <c r="RQK744"/>
      <c r="RQL744"/>
      <c r="RQM744"/>
      <c r="RQN744"/>
      <c r="RQO744"/>
      <c r="RQP744"/>
      <c r="RQQ744"/>
      <c r="RQR744"/>
      <c r="RQS744"/>
      <c r="RQT744"/>
      <c r="RQU744"/>
      <c r="RQV744"/>
      <c r="RQW744"/>
      <c r="RQX744"/>
      <c r="RQY744"/>
      <c r="RQZ744"/>
      <c r="RRA744"/>
      <c r="RRB744"/>
      <c r="RRC744"/>
      <c r="RRD744"/>
      <c r="RRE744"/>
      <c r="RRF744"/>
      <c r="RRG744"/>
      <c r="RRH744"/>
      <c r="RRI744"/>
      <c r="RRJ744"/>
      <c r="RRK744"/>
      <c r="RRL744"/>
      <c r="RRM744"/>
      <c r="RRN744"/>
      <c r="RRO744"/>
      <c r="RRP744"/>
      <c r="RRQ744"/>
      <c r="RRR744"/>
      <c r="RRS744"/>
      <c r="RRT744"/>
      <c r="RRU744"/>
      <c r="RRV744"/>
      <c r="RRW744"/>
      <c r="RRX744"/>
      <c r="RRY744"/>
      <c r="RRZ744"/>
      <c r="RSA744"/>
      <c r="RSB744"/>
      <c r="RSC744"/>
      <c r="RSD744"/>
      <c r="RSE744"/>
      <c r="RSF744"/>
      <c r="RSG744"/>
      <c r="RSH744"/>
      <c r="RSI744"/>
      <c r="RSJ744"/>
      <c r="RSK744"/>
      <c r="RSL744"/>
      <c r="RSM744"/>
      <c r="RSN744"/>
      <c r="RSO744"/>
      <c r="RSP744"/>
      <c r="RSQ744"/>
      <c r="RSR744"/>
      <c r="RSS744"/>
      <c r="RST744"/>
      <c r="RSU744"/>
      <c r="RSV744"/>
      <c r="RSW744"/>
      <c r="RSX744"/>
      <c r="RSY744"/>
      <c r="RSZ744"/>
      <c r="RTA744"/>
      <c r="RTB744"/>
      <c r="RTC744"/>
      <c r="RTD744"/>
      <c r="RTE744"/>
      <c r="RTF744"/>
      <c r="RTG744"/>
      <c r="RTH744"/>
      <c r="RTI744"/>
      <c r="RTJ744"/>
      <c r="RTK744"/>
      <c r="RTL744"/>
      <c r="RTM744"/>
      <c r="RTN744"/>
      <c r="RTO744"/>
      <c r="RTP744"/>
      <c r="RTQ744"/>
      <c r="RTR744"/>
      <c r="RTS744"/>
      <c r="RTT744"/>
      <c r="RTU744"/>
      <c r="RTV744"/>
      <c r="RTW744"/>
      <c r="RTX744"/>
      <c r="RTY744"/>
      <c r="RTZ744"/>
      <c r="RUA744"/>
      <c r="RUB744"/>
      <c r="RUC744"/>
      <c r="RUD744"/>
      <c r="RUE744"/>
      <c r="RUF744"/>
      <c r="RUG744"/>
      <c r="RUH744"/>
      <c r="RUI744"/>
      <c r="RUJ744"/>
      <c r="RUK744"/>
      <c r="RUL744"/>
      <c r="RUM744"/>
      <c r="RUN744"/>
      <c r="RUO744"/>
      <c r="RUP744"/>
      <c r="RUQ744"/>
      <c r="RUR744"/>
      <c r="RUS744"/>
      <c r="RUT744"/>
      <c r="RUU744"/>
      <c r="RUV744"/>
      <c r="RUW744"/>
      <c r="RUX744"/>
      <c r="RUY744"/>
      <c r="RUZ744"/>
      <c r="RVA744"/>
      <c r="RVB744"/>
      <c r="RVC744"/>
      <c r="RVD744"/>
      <c r="RVE744"/>
      <c r="RVF744"/>
      <c r="RVG744"/>
      <c r="RVH744"/>
      <c r="RVI744"/>
      <c r="RVJ744"/>
      <c r="RVK744"/>
      <c r="RVL744"/>
      <c r="RVM744"/>
      <c r="RVN744"/>
      <c r="RVO744"/>
      <c r="RVP744"/>
      <c r="RVQ744"/>
      <c r="RVR744"/>
      <c r="RVS744"/>
      <c r="RVT744"/>
      <c r="RVU744"/>
      <c r="RVV744"/>
      <c r="RVW744"/>
      <c r="RVX744"/>
      <c r="RVY744"/>
      <c r="RVZ744"/>
      <c r="RWA744"/>
      <c r="RWB744"/>
      <c r="RWC744"/>
      <c r="RWD744"/>
      <c r="RWE744"/>
      <c r="RWF744"/>
      <c r="RWG744"/>
      <c r="RWH744"/>
      <c r="RWI744"/>
      <c r="RWJ744"/>
      <c r="RWK744"/>
      <c r="RWL744"/>
      <c r="RWM744"/>
      <c r="RWN744"/>
      <c r="RWO744"/>
      <c r="RWP744"/>
      <c r="RWQ744"/>
      <c r="RWR744"/>
      <c r="RWS744"/>
      <c r="RWT744"/>
      <c r="RWU744"/>
      <c r="RWV744"/>
      <c r="RWW744"/>
      <c r="RWX744"/>
      <c r="RWY744"/>
      <c r="RWZ744"/>
      <c r="RXA744"/>
      <c r="RXB744"/>
      <c r="RXC744"/>
      <c r="RXD744"/>
      <c r="RXE744"/>
      <c r="RXF744"/>
      <c r="RXG744"/>
      <c r="RXH744"/>
      <c r="RXI744"/>
      <c r="RXJ744"/>
      <c r="RXK744"/>
      <c r="RXL744"/>
      <c r="RXM744"/>
      <c r="RXN744"/>
      <c r="RXO744"/>
      <c r="RXP744"/>
      <c r="RXQ744"/>
      <c r="RXR744"/>
      <c r="RXS744"/>
      <c r="RXT744"/>
      <c r="RXU744"/>
      <c r="RXV744"/>
      <c r="RXW744"/>
      <c r="RXX744"/>
      <c r="RXY744"/>
      <c r="RXZ744"/>
      <c r="RYA744"/>
      <c r="RYB744"/>
      <c r="RYC744"/>
      <c r="RYD744"/>
      <c r="RYE744"/>
      <c r="RYF744"/>
      <c r="RYG744"/>
      <c r="RYH744"/>
      <c r="RYI744"/>
      <c r="RYJ744"/>
      <c r="RYK744"/>
      <c r="RYL744"/>
      <c r="RYM744"/>
      <c r="RYN744"/>
      <c r="RYO744"/>
      <c r="RYP744"/>
      <c r="RYQ744"/>
      <c r="RYR744"/>
      <c r="RYS744"/>
      <c r="RYT744"/>
      <c r="RYU744"/>
      <c r="RYV744"/>
      <c r="RYW744"/>
      <c r="RYX744"/>
      <c r="RYY744"/>
      <c r="RYZ744"/>
      <c r="RZA744"/>
      <c r="RZB744"/>
      <c r="RZC744"/>
      <c r="RZD744"/>
      <c r="RZE744"/>
      <c r="RZF744"/>
      <c r="RZG744"/>
      <c r="RZH744"/>
      <c r="RZI744"/>
      <c r="RZJ744"/>
      <c r="RZK744"/>
      <c r="RZL744"/>
      <c r="RZM744"/>
      <c r="RZN744"/>
      <c r="RZO744"/>
      <c r="RZP744"/>
      <c r="RZQ744"/>
      <c r="RZR744"/>
      <c r="RZS744"/>
      <c r="RZT744"/>
      <c r="RZU744"/>
      <c r="RZV744"/>
      <c r="RZW744"/>
      <c r="RZX744"/>
      <c r="RZY744"/>
      <c r="RZZ744"/>
      <c r="SAA744"/>
      <c r="SAB744"/>
      <c r="SAC744"/>
      <c r="SAD744"/>
      <c r="SAE744"/>
      <c r="SAF744"/>
      <c r="SAG744"/>
      <c r="SAH744"/>
      <c r="SAI744"/>
      <c r="SAJ744"/>
      <c r="SAK744"/>
      <c r="SAL744"/>
      <c r="SAM744"/>
      <c r="SAN744"/>
      <c r="SAO744"/>
      <c r="SAP744"/>
      <c r="SAQ744"/>
      <c r="SAR744"/>
      <c r="SAS744"/>
      <c r="SAT744"/>
      <c r="SAU744"/>
      <c r="SAV744"/>
      <c r="SAW744"/>
      <c r="SAX744"/>
      <c r="SAY744"/>
      <c r="SAZ744"/>
      <c r="SBA744"/>
      <c r="SBB744"/>
      <c r="SBC744"/>
      <c r="SBD744"/>
      <c r="SBE744"/>
      <c r="SBF744"/>
      <c r="SBG744"/>
      <c r="SBH744"/>
      <c r="SBI744"/>
      <c r="SBJ744"/>
      <c r="SBK744"/>
      <c r="SBL744"/>
      <c r="SBM744"/>
      <c r="SBN744"/>
      <c r="SBO744"/>
      <c r="SBP744"/>
      <c r="SBQ744"/>
      <c r="SBR744"/>
      <c r="SBS744"/>
      <c r="SBT744"/>
      <c r="SBU744"/>
      <c r="SBV744"/>
      <c r="SBW744"/>
      <c r="SBX744"/>
      <c r="SBY744"/>
      <c r="SBZ744"/>
      <c r="SCA744"/>
      <c r="SCB744"/>
      <c r="SCC744"/>
      <c r="SCD744"/>
      <c r="SCE744"/>
      <c r="SCF744"/>
      <c r="SCG744"/>
      <c r="SCH744"/>
      <c r="SCI744"/>
      <c r="SCJ744"/>
      <c r="SCK744"/>
      <c r="SCL744"/>
      <c r="SCM744"/>
      <c r="SCN744"/>
      <c r="SCO744"/>
      <c r="SCP744"/>
      <c r="SCQ744"/>
      <c r="SCR744"/>
      <c r="SCS744"/>
      <c r="SCT744"/>
      <c r="SCU744"/>
      <c r="SCV744"/>
      <c r="SCW744"/>
      <c r="SCX744"/>
      <c r="SCY744"/>
      <c r="SCZ744"/>
      <c r="SDA744"/>
      <c r="SDB744"/>
      <c r="SDC744"/>
      <c r="SDD744"/>
      <c r="SDE744"/>
      <c r="SDF744"/>
      <c r="SDG744"/>
      <c r="SDH744"/>
      <c r="SDI744"/>
      <c r="SDJ744"/>
      <c r="SDK744"/>
      <c r="SDL744"/>
      <c r="SDM744"/>
      <c r="SDN744"/>
      <c r="SDO744"/>
      <c r="SDP744"/>
      <c r="SDQ744"/>
      <c r="SDR744"/>
      <c r="SDS744"/>
      <c r="SDT744"/>
      <c r="SDU744"/>
      <c r="SDV744"/>
      <c r="SDW744"/>
      <c r="SDX744"/>
      <c r="SDY744"/>
      <c r="SDZ744"/>
      <c r="SEA744"/>
      <c r="SEB744"/>
      <c r="SEC744"/>
      <c r="SED744"/>
      <c r="SEE744"/>
      <c r="SEF744"/>
      <c r="SEG744"/>
      <c r="SEH744"/>
      <c r="SEI744"/>
      <c r="SEJ744"/>
      <c r="SEK744"/>
      <c r="SEL744"/>
      <c r="SEM744"/>
      <c r="SEN744"/>
      <c r="SEO744"/>
      <c r="SEP744"/>
      <c r="SEQ744"/>
      <c r="SER744"/>
      <c r="SES744"/>
      <c r="SET744"/>
      <c r="SEU744"/>
      <c r="SEV744"/>
      <c r="SEW744"/>
      <c r="SEX744"/>
      <c r="SEY744"/>
      <c r="SEZ744"/>
      <c r="SFA744"/>
      <c r="SFB744"/>
      <c r="SFC744"/>
      <c r="SFD744"/>
      <c r="SFE744"/>
      <c r="SFF744"/>
      <c r="SFG744"/>
      <c r="SFH744"/>
      <c r="SFI744"/>
      <c r="SFJ744"/>
      <c r="SFK744"/>
      <c r="SFL744"/>
      <c r="SFM744"/>
      <c r="SFN744"/>
      <c r="SFO744"/>
      <c r="SFP744"/>
      <c r="SFQ744"/>
      <c r="SFR744"/>
      <c r="SFS744"/>
      <c r="SFT744"/>
      <c r="SFU744"/>
      <c r="SFV744"/>
      <c r="SFW744"/>
      <c r="SFX744"/>
      <c r="SFY744"/>
      <c r="SFZ744"/>
      <c r="SGA744"/>
      <c r="SGB744"/>
      <c r="SGC744"/>
      <c r="SGD744"/>
      <c r="SGE744"/>
      <c r="SGF744"/>
      <c r="SGG744"/>
      <c r="SGH744"/>
      <c r="SGI744"/>
      <c r="SGJ744"/>
      <c r="SGK744"/>
      <c r="SGL744"/>
      <c r="SGM744"/>
      <c r="SGN744"/>
      <c r="SGO744"/>
      <c r="SGP744"/>
      <c r="SGQ744"/>
      <c r="SGR744"/>
      <c r="SGS744"/>
      <c r="SGT744"/>
      <c r="SGU744"/>
      <c r="SGV744"/>
      <c r="SGW744"/>
      <c r="SGX744"/>
      <c r="SGY744"/>
      <c r="SGZ744"/>
      <c r="SHA744"/>
      <c r="SHB744"/>
      <c r="SHC744"/>
      <c r="SHD744"/>
      <c r="SHE744"/>
      <c r="SHF744"/>
      <c r="SHG744"/>
      <c r="SHH744"/>
      <c r="SHI744"/>
      <c r="SHJ744"/>
      <c r="SHK744"/>
      <c r="SHL744"/>
      <c r="SHM744"/>
      <c r="SHN744"/>
      <c r="SHO744"/>
      <c r="SHP744"/>
      <c r="SHQ744"/>
      <c r="SHR744"/>
      <c r="SHS744"/>
      <c r="SHT744"/>
      <c r="SHU744"/>
      <c r="SHV744"/>
      <c r="SHW744"/>
      <c r="SHX744"/>
      <c r="SHY744"/>
      <c r="SHZ744"/>
      <c r="SIA744"/>
      <c r="SIB744"/>
      <c r="SIC744"/>
      <c r="SID744"/>
      <c r="SIE744"/>
      <c r="SIF744"/>
      <c r="SIG744"/>
      <c r="SIH744"/>
      <c r="SII744"/>
      <c r="SIJ744"/>
      <c r="SIK744"/>
      <c r="SIL744"/>
      <c r="SIM744"/>
      <c r="SIN744"/>
      <c r="SIO744"/>
      <c r="SIP744"/>
      <c r="SIQ744"/>
      <c r="SIR744"/>
      <c r="SIS744"/>
      <c r="SIT744"/>
      <c r="SIU744"/>
      <c r="SIV744"/>
      <c r="SIW744"/>
      <c r="SIX744"/>
      <c r="SIY744"/>
      <c r="SIZ744"/>
      <c r="SJA744"/>
      <c r="SJB744"/>
      <c r="SJC744"/>
      <c r="SJD744"/>
      <c r="SJE744"/>
      <c r="SJF744"/>
      <c r="SJG744"/>
      <c r="SJH744"/>
      <c r="SJI744"/>
      <c r="SJJ744"/>
      <c r="SJK744"/>
      <c r="SJL744"/>
      <c r="SJM744"/>
      <c r="SJN744"/>
      <c r="SJO744"/>
      <c r="SJP744"/>
      <c r="SJQ744"/>
      <c r="SJR744"/>
      <c r="SJS744"/>
      <c r="SJT744"/>
      <c r="SJU744"/>
      <c r="SJV744"/>
      <c r="SJW744"/>
      <c r="SJX744"/>
      <c r="SJY744"/>
      <c r="SJZ744"/>
      <c r="SKA744"/>
      <c r="SKB744"/>
      <c r="SKC744"/>
      <c r="SKD744"/>
      <c r="SKE744"/>
      <c r="SKF744"/>
      <c r="SKG744"/>
      <c r="SKH744"/>
      <c r="SKI744"/>
      <c r="SKJ744"/>
      <c r="SKK744"/>
      <c r="SKL744"/>
      <c r="SKM744"/>
      <c r="SKN744"/>
      <c r="SKO744"/>
      <c r="SKP744"/>
      <c r="SKQ744"/>
      <c r="SKR744"/>
      <c r="SKS744"/>
      <c r="SKT744"/>
      <c r="SKU744"/>
      <c r="SKV744"/>
      <c r="SKW744"/>
      <c r="SKX744"/>
      <c r="SKY744"/>
      <c r="SKZ744"/>
      <c r="SLA744"/>
      <c r="SLB744"/>
      <c r="SLC744"/>
      <c r="SLD744"/>
      <c r="SLE744"/>
      <c r="SLF744"/>
      <c r="SLG744"/>
      <c r="SLH744"/>
      <c r="SLI744"/>
      <c r="SLJ744"/>
      <c r="SLK744"/>
      <c r="SLL744"/>
      <c r="SLM744"/>
      <c r="SLN744"/>
      <c r="SLO744"/>
      <c r="SLP744"/>
      <c r="SLQ744"/>
      <c r="SLR744"/>
      <c r="SLS744"/>
      <c r="SLT744"/>
      <c r="SLU744"/>
      <c r="SLV744"/>
      <c r="SLW744"/>
      <c r="SLX744"/>
      <c r="SLY744"/>
      <c r="SLZ744"/>
      <c r="SMA744"/>
      <c r="SMB744"/>
      <c r="SMC744"/>
      <c r="SMD744"/>
      <c r="SME744"/>
      <c r="SMF744"/>
      <c r="SMG744"/>
      <c r="SMH744"/>
      <c r="SMI744"/>
      <c r="SMJ744"/>
      <c r="SMK744"/>
      <c r="SML744"/>
      <c r="SMM744"/>
      <c r="SMN744"/>
      <c r="SMO744"/>
      <c r="SMP744"/>
      <c r="SMQ744"/>
      <c r="SMR744"/>
      <c r="SMS744"/>
      <c r="SMT744"/>
      <c r="SMU744"/>
      <c r="SMV744"/>
      <c r="SMW744"/>
      <c r="SMX744"/>
      <c r="SMY744"/>
      <c r="SMZ744"/>
      <c r="SNA744"/>
      <c r="SNB744"/>
      <c r="SNC744"/>
      <c r="SND744"/>
      <c r="SNE744"/>
      <c r="SNF744"/>
      <c r="SNG744"/>
      <c r="SNH744"/>
      <c r="SNI744"/>
      <c r="SNJ744"/>
      <c r="SNK744"/>
      <c r="SNL744"/>
      <c r="SNM744"/>
      <c r="SNN744"/>
      <c r="SNO744"/>
      <c r="SNP744"/>
      <c r="SNQ744"/>
      <c r="SNR744"/>
      <c r="SNS744"/>
      <c r="SNT744"/>
      <c r="SNU744"/>
      <c r="SNV744"/>
      <c r="SNW744"/>
      <c r="SNX744"/>
      <c r="SNY744"/>
      <c r="SNZ744"/>
      <c r="SOA744"/>
      <c r="SOB744"/>
      <c r="SOC744"/>
      <c r="SOD744"/>
      <c r="SOE744"/>
      <c r="SOF744"/>
      <c r="SOG744"/>
      <c r="SOH744"/>
      <c r="SOI744"/>
      <c r="SOJ744"/>
      <c r="SOK744"/>
      <c r="SOL744"/>
      <c r="SOM744"/>
      <c r="SON744"/>
      <c r="SOO744"/>
      <c r="SOP744"/>
      <c r="SOQ744"/>
      <c r="SOR744"/>
      <c r="SOS744"/>
      <c r="SOT744"/>
      <c r="SOU744"/>
      <c r="SOV744"/>
      <c r="SOW744"/>
      <c r="SOX744"/>
      <c r="SOY744"/>
      <c r="SOZ744"/>
      <c r="SPA744"/>
      <c r="SPB744"/>
      <c r="SPC744"/>
      <c r="SPD744"/>
      <c r="SPE744"/>
      <c r="SPF744"/>
      <c r="SPG744"/>
      <c r="SPH744"/>
      <c r="SPI744"/>
      <c r="SPJ744"/>
      <c r="SPK744"/>
      <c r="SPL744"/>
      <c r="SPM744"/>
      <c r="SPN744"/>
      <c r="SPO744"/>
      <c r="SPP744"/>
      <c r="SPQ744"/>
      <c r="SPR744"/>
      <c r="SPS744"/>
      <c r="SPT744"/>
      <c r="SPU744"/>
      <c r="SPV744"/>
      <c r="SPW744"/>
      <c r="SPX744"/>
      <c r="SPY744"/>
      <c r="SPZ744"/>
      <c r="SQA744"/>
      <c r="SQB744"/>
      <c r="SQC744"/>
      <c r="SQD744"/>
      <c r="SQE744"/>
      <c r="SQF744"/>
      <c r="SQG744"/>
      <c r="SQH744"/>
      <c r="SQI744"/>
      <c r="SQJ744"/>
      <c r="SQK744"/>
      <c r="SQL744"/>
      <c r="SQM744"/>
      <c r="SQN744"/>
      <c r="SQO744"/>
      <c r="SQP744"/>
      <c r="SQQ744"/>
      <c r="SQR744"/>
      <c r="SQS744"/>
      <c r="SQT744"/>
      <c r="SQU744"/>
      <c r="SQV744"/>
      <c r="SQW744"/>
      <c r="SQX744"/>
      <c r="SQY744"/>
      <c r="SQZ744"/>
      <c r="SRA744"/>
      <c r="SRB744"/>
      <c r="SRC744"/>
      <c r="SRD744"/>
      <c r="SRE744"/>
      <c r="SRF744"/>
      <c r="SRG744"/>
      <c r="SRH744"/>
      <c r="SRI744"/>
      <c r="SRJ744"/>
      <c r="SRK744"/>
      <c r="SRL744"/>
      <c r="SRM744"/>
      <c r="SRN744"/>
      <c r="SRO744"/>
      <c r="SRP744"/>
      <c r="SRQ744"/>
      <c r="SRR744"/>
      <c r="SRS744"/>
      <c r="SRT744"/>
      <c r="SRU744"/>
      <c r="SRV744"/>
      <c r="SRW744"/>
      <c r="SRX744"/>
      <c r="SRY744"/>
      <c r="SRZ744"/>
      <c r="SSA744"/>
      <c r="SSB744"/>
      <c r="SSC744"/>
      <c r="SSD744"/>
      <c r="SSE744"/>
      <c r="SSF744"/>
      <c r="SSG744"/>
      <c r="SSH744"/>
      <c r="SSI744"/>
      <c r="SSJ744"/>
      <c r="SSK744"/>
      <c r="SSL744"/>
      <c r="SSM744"/>
      <c r="SSN744"/>
      <c r="SSO744"/>
      <c r="SSP744"/>
      <c r="SSQ744"/>
      <c r="SSR744"/>
      <c r="SSS744"/>
      <c r="SST744"/>
      <c r="SSU744"/>
      <c r="SSV744"/>
      <c r="SSW744"/>
      <c r="SSX744"/>
      <c r="SSY744"/>
      <c r="SSZ744"/>
      <c r="STA744"/>
      <c r="STB744"/>
      <c r="STC744"/>
      <c r="STD744"/>
      <c r="STE744"/>
      <c r="STF744"/>
      <c r="STG744"/>
      <c r="STH744"/>
      <c r="STI744"/>
      <c r="STJ744"/>
      <c r="STK744"/>
      <c r="STL744"/>
      <c r="STM744"/>
      <c r="STN744"/>
      <c r="STO744"/>
      <c r="STP744"/>
      <c r="STQ744"/>
      <c r="STR744"/>
      <c r="STS744"/>
      <c r="STT744"/>
      <c r="STU744"/>
      <c r="STV744"/>
      <c r="STW744"/>
      <c r="STX744"/>
      <c r="STY744"/>
      <c r="STZ744"/>
      <c r="SUA744"/>
      <c r="SUB744"/>
      <c r="SUC744"/>
      <c r="SUD744"/>
      <c r="SUE744"/>
      <c r="SUF744"/>
      <c r="SUG744"/>
      <c r="SUH744"/>
      <c r="SUI744"/>
      <c r="SUJ744"/>
      <c r="SUK744"/>
      <c r="SUL744"/>
      <c r="SUM744"/>
      <c r="SUN744"/>
      <c r="SUO744"/>
      <c r="SUP744"/>
      <c r="SUQ744"/>
      <c r="SUR744"/>
      <c r="SUS744"/>
      <c r="SUT744"/>
      <c r="SUU744"/>
      <c r="SUV744"/>
      <c r="SUW744"/>
      <c r="SUX744"/>
      <c r="SUY744"/>
      <c r="SUZ744"/>
      <c r="SVA744"/>
      <c r="SVB744"/>
      <c r="SVC744"/>
      <c r="SVD744"/>
      <c r="SVE744"/>
      <c r="SVF744"/>
      <c r="SVG744"/>
      <c r="SVH744"/>
      <c r="SVI744"/>
      <c r="SVJ744"/>
      <c r="SVK744"/>
      <c r="SVL744"/>
      <c r="SVM744"/>
      <c r="SVN744"/>
      <c r="SVO744"/>
      <c r="SVP744"/>
      <c r="SVQ744"/>
      <c r="SVR744"/>
      <c r="SVS744"/>
      <c r="SVT744"/>
      <c r="SVU744"/>
      <c r="SVV744"/>
      <c r="SVW744"/>
      <c r="SVX744"/>
      <c r="SVY744"/>
      <c r="SVZ744"/>
      <c r="SWA744"/>
      <c r="SWB744"/>
      <c r="SWC744"/>
      <c r="SWD744"/>
      <c r="SWE744"/>
      <c r="SWF744"/>
      <c r="SWG744"/>
      <c r="SWH744"/>
      <c r="SWI744"/>
      <c r="SWJ744"/>
      <c r="SWK744"/>
      <c r="SWL744"/>
      <c r="SWM744"/>
      <c r="SWN744"/>
      <c r="SWO744"/>
      <c r="SWP744"/>
      <c r="SWQ744"/>
      <c r="SWR744"/>
      <c r="SWS744"/>
      <c r="SWT744"/>
      <c r="SWU744"/>
      <c r="SWV744"/>
      <c r="SWW744"/>
      <c r="SWX744"/>
      <c r="SWY744"/>
      <c r="SWZ744"/>
      <c r="SXA744"/>
      <c r="SXB744"/>
      <c r="SXC744"/>
      <c r="SXD744"/>
      <c r="SXE744"/>
      <c r="SXF744"/>
      <c r="SXG744"/>
      <c r="SXH744"/>
      <c r="SXI744"/>
      <c r="SXJ744"/>
      <c r="SXK744"/>
      <c r="SXL744"/>
      <c r="SXM744"/>
      <c r="SXN744"/>
      <c r="SXO744"/>
      <c r="SXP744"/>
      <c r="SXQ744"/>
      <c r="SXR744"/>
      <c r="SXS744"/>
      <c r="SXT744"/>
      <c r="SXU744"/>
      <c r="SXV744"/>
      <c r="SXW744"/>
      <c r="SXX744"/>
      <c r="SXY744"/>
      <c r="SXZ744"/>
      <c r="SYA744"/>
      <c r="SYB744"/>
      <c r="SYC744"/>
      <c r="SYD744"/>
      <c r="SYE744"/>
      <c r="SYF744"/>
      <c r="SYG744"/>
      <c r="SYH744"/>
      <c r="SYI744"/>
      <c r="SYJ744"/>
      <c r="SYK744"/>
      <c r="SYL744"/>
      <c r="SYM744"/>
      <c r="SYN744"/>
      <c r="SYO744"/>
      <c r="SYP744"/>
      <c r="SYQ744"/>
      <c r="SYR744"/>
      <c r="SYS744"/>
      <c r="SYT744"/>
      <c r="SYU744"/>
      <c r="SYV744"/>
      <c r="SYW744"/>
      <c r="SYX744"/>
      <c r="SYY744"/>
      <c r="SYZ744"/>
      <c r="SZA744"/>
      <c r="SZB744"/>
      <c r="SZC744"/>
      <c r="SZD744"/>
      <c r="SZE744"/>
      <c r="SZF744"/>
      <c r="SZG744"/>
      <c r="SZH744"/>
      <c r="SZI744"/>
      <c r="SZJ744"/>
      <c r="SZK744"/>
      <c r="SZL744"/>
      <c r="SZM744"/>
      <c r="SZN744"/>
      <c r="SZO744"/>
      <c r="SZP744"/>
      <c r="SZQ744"/>
      <c r="SZR744"/>
      <c r="SZS744"/>
      <c r="SZT744"/>
      <c r="SZU744"/>
      <c r="SZV744"/>
      <c r="SZW744"/>
      <c r="SZX744"/>
      <c r="SZY744"/>
      <c r="SZZ744"/>
      <c r="TAA744"/>
      <c r="TAB744"/>
      <c r="TAC744"/>
      <c r="TAD744"/>
      <c r="TAE744"/>
      <c r="TAF744"/>
      <c r="TAG744"/>
      <c r="TAH744"/>
      <c r="TAI744"/>
      <c r="TAJ744"/>
      <c r="TAK744"/>
      <c r="TAL744"/>
      <c r="TAM744"/>
      <c r="TAN744"/>
      <c r="TAO744"/>
      <c r="TAP744"/>
      <c r="TAQ744"/>
      <c r="TAR744"/>
      <c r="TAS744"/>
      <c r="TAT744"/>
      <c r="TAU744"/>
      <c r="TAV744"/>
      <c r="TAW744"/>
      <c r="TAX744"/>
      <c r="TAY744"/>
      <c r="TAZ744"/>
      <c r="TBA744"/>
      <c r="TBB744"/>
      <c r="TBC744"/>
      <c r="TBD744"/>
      <c r="TBE744"/>
      <c r="TBF744"/>
      <c r="TBG744"/>
      <c r="TBH744"/>
      <c r="TBI744"/>
      <c r="TBJ744"/>
      <c r="TBK744"/>
      <c r="TBL744"/>
      <c r="TBM744"/>
      <c r="TBN744"/>
      <c r="TBO744"/>
      <c r="TBP744"/>
      <c r="TBQ744"/>
      <c r="TBR744"/>
      <c r="TBS744"/>
      <c r="TBT744"/>
      <c r="TBU744"/>
      <c r="TBV744"/>
      <c r="TBW744"/>
      <c r="TBX744"/>
      <c r="TBY744"/>
      <c r="TBZ744"/>
      <c r="TCA744"/>
      <c r="TCB744"/>
      <c r="TCC744"/>
      <c r="TCD744"/>
      <c r="TCE744"/>
      <c r="TCF744"/>
      <c r="TCG744"/>
      <c r="TCH744"/>
      <c r="TCI744"/>
      <c r="TCJ744"/>
      <c r="TCK744"/>
      <c r="TCL744"/>
      <c r="TCM744"/>
      <c r="TCN744"/>
      <c r="TCO744"/>
      <c r="TCP744"/>
      <c r="TCQ744"/>
      <c r="TCR744"/>
      <c r="TCS744"/>
      <c r="TCT744"/>
      <c r="TCU744"/>
      <c r="TCV744"/>
      <c r="TCW744"/>
      <c r="TCX744"/>
      <c r="TCY744"/>
      <c r="TCZ744"/>
      <c r="TDA744"/>
      <c r="TDB744"/>
      <c r="TDC744"/>
      <c r="TDD744"/>
      <c r="TDE744"/>
      <c r="TDF744"/>
      <c r="TDG744"/>
      <c r="TDH744"/>
      <c r="TDI744"/>
      <c r="TDJ744"/>
      <c r="TDK744"/>
      <c r="TDL744"/>
      <c r="TDM744"/>
      <c r="TDN744"/>
      <c r="TDO744"/>
      <c r="TDP744"/>
      <c r="TDQ744"/>
      <c r="TDR744"/>
      <c r="TDS744"/>
      <c r="TDT744"/>
      <c r="TDU744"/>
      <c r="TDV744"/>
      <c r="TDW744"/>
      <c r="TDX744"/>
      <c r="TDY744"/>
      <c r="TDZ744"/>
      <c r="TEA744"/>
      <c r="TEB744"/>
      <c r="TEC744"/>
      <c r="TED744"/>
      <c r="TEE744"/>
      <c r="TEF744"/>
      <c r="TEG744"/>
      <c r="TEH744"/>
      <c r="TEI744"/>
      <c r="TEJ744"/>
      <c r="TEK744"/>
      <c r="TEL744"/>
      <c r="TEM744"/>
      <c r="TEN744"/>
      <c r="TEO744"/>
      <c r="TEP744"/>
      <c r="TEQ744"/>
      <c r="TER744"/>
      <c r="TES744"/>
      <c r="TET744"/>
      <c r="TEU744"/>
      <c r="TEV744"/>
      <c r="TEW744"/>
      <c r="TEX744"/>
      <c r="TEY744"/>
      <c r="TEZ744"/>
      <c r="TFA744"/>
      <c r="TFB744"/>
      <c r="TFC744"/>
      <c r="TFD744"/>
      <c r="TFE744"/>
      <c r="TFF744"/>
      <c r="TFG744"/>
      <c r="TFH744"/>
      <c r="TFI744"/>
      <c r="TFJ744"/>
      <c r="TFK744"/>
      <c r="TFL744"/>
      <c r="TFM744"/>
      <c r="TFN744"/>
      <c r="TFO744"/>
      <c r="TFP744"/>
      <c r="TFQ744"/>
      <c r="TFR744"/>
      <c r="TFS744"/>
      <c r="TFT744"/>
      <c r="TFU744"/>
      <c r="TFV744"/>
      <c r="TFW744"/>
      <c r="TFX744"/>
      <c r="TFY744"/>
      <c r="TFZ744"/>
      <c r="TGA744"/>
      <c r="TGB744"/>
      <c r="TGC744"/>
      <c r="TGD744"/>
      <c r="TGE744"/>
      <c r="TGF744"/>
      <c r="TGG744"/>
      <c r="TGH744"/>
      <c r="TGI744"/>
      <c r="TGJ744"/>
      <c r="TGK744"/>
      <c r="TGL744"/>
      <c r="TGM744"/>
      <c r="TGN744"/>
      <c r="TGO744"/>
      <c r="TGP744"/>
      <c r="TGQ744"/>
      <c r="TGR744"/>
      <c r="TGS744"/>
      <c r="TGT744"/>
      <c r="TGU744"/>
      <c r="TGV744"/>
      <c r="TGW744"/>
      <c r="TGX744"/>
      <c r="TGY744"/>
      <c r="TGZ744"/>
      <c r="THA744"/>
      <c r="THB744"/>
      <c r="THC744"/>
      <c r="THD744"/>
      <c r="THE744"/>
      <c r="THF744"/>
      <c r="THG744"/>
      <c r="THH744"/>
      <c r="THI744"/>
      <c r="THJ744"/>
      <c r="THK744"/>
      <c r="THL744"/>
      <c r="THM744"/>
      <c r="THN744"/>
      <c r="THO744"/>
      <c r="THP744"/>
      <c r="THQ744"/>
      <c r="THR744"/>
      <c r="THS744"/>
      <c r="THT744"/>
      <c r="THU744"/>
      <c r="THV744"/>
      <c r="THW744"/>
      <c r="THX744"/>
      <c r="THY744"/>
      <c r="THZ744"/>
      <c r="TIA744"/>
      <c r="TIB744"/>
      <c r="TIC744"/>
      <c r="TID744"/>
      <c r="TIE744"/>
      <c r="TIF744"/>
      <c r="TIG744"/>
      <c r="TIH744"/>
      <c r="TII744"/>
      <c r="TIJ744"/>
      <c r="TIK744"/>
      <c r="TIL744"/>
      <c r="TIM744"/>
      <c r="TIN744"/>
      <c r="TIO744"/>
      <c r="TIP744"/>
      <c r="TIQ744"/>
      <c r="TIR744"/>
      <c r="TIS744"/>
      <c r="TIT744"/>
      <c r="TIU744"/>
      <c r="TIV744"/>
      <c r="TIW744"/>
      <c r="TIX744"/>
      <c r="TIY744"/>
      <c r="TIZ744"/>
      <c r="TJA744"/>
      <c r="TJB744"/>
      <c r="TJC744"/>
      <c r="TJD744"/>
      <c r="TJE744"/>
      <c r="TJF744"/>
      <c r="TJG744"/>
      <c r="TJH744"/>
      <c r="TJI744"/>
      <c r="TJJ744"/>
      <c r="TJK744"/>
      <c r="TJL744"/>
      <c r="TJM744"/>
      <c r="TJN744"/>
      <c r="TJO744"/>
      <c r="TJP744"/>
      <c r="TJQ744"/>
      <c r="TJR744"/>
      <c r="TJS744"/>
      <c r="TJT744"/>
      <c r="TJU744"/>
      <c r="TJV744"/>
      <c r="TJW744"/>
      <c r="TJX744"/>
      <c r="TJY744"/>
      <c r="TJZ744"/>
      <c r="TKA744"/>
      <c r="TKB744"/>
      <c r="TKC744"/>
      <c r="TKD744"/>
      <c r="TKE744"/>
      <c r="TKF744"/>
      <c r="TKG744"/>
      <c r="TKH744"/>
      <c r="TKI744"/>
      <c r="TKJ744"/>
      <c r="TKK744"/>
      <c r="TKL744"/>
      <c r="TKM744"/>
      <c r="TKN744"/>
      <c r="TKO744"/>
      <c r="TKP744"/>
      <c r="TKQ744"/>
      <c r="TKR744"/>
      <c r="TKS744"/>
      <c r="TKT744"/>
      <c r="TKU744"/>
      <c r="TKV744"/>
      <c r="TKW744"/>
      <c r="TKX744"/>
      <c r="TKY744"/>
      <c r="TKZ744"/>
      <c r="TLA744"/>
      <c r="TLB744"/>
      <c r="TLC744"/>
      <c r="TLD744"/>
      <c r="TLE744"/>
      <c r="TLF744"/>
      <c r="TLG744"/>
      <c r="TLH744"/>
      <c r="TLI744"/>
      <c r="TLJ744"/>
      <c r="TLK744"/>
      <c r="TLL744"/>
      <c r="TLM744"/>
      <c r="TLN744"/>
      <c r="TLO744"/>
      <c r="TLP744"/>
      <c r="TLQ744"/>
      <c r="TLR744"/>
      <c r="TLS744"/>
      <c r="TLT744"/>
      <c r="TLU744"/>
      <c r="TLV744"/>
      <c r="TLW744"/>
      <c r="TLX744"/>
      <c r="TLY744"/>
      <c r="TLZ744"/>
      <c r="TMA744"/>
      <c r="TMB744"/>
      <c r="TMC744"/>
      <c r="TMD744"/>
      <c r="TME744"/>
      <c r="TMF744"/>
      <c r="TMG744"/>
      <c r="TMH744"/>
      <c r="TMI744"/>
      <c r="TMJ744"/>
      <c r="TMK744"/>
      <c r="TML744"/>
      <c r="TMM744"/>
      <c r="TMN744"/>
      <c r="TMO744"/>
      <c r="TMP744"/>
      <c r="TMQ744"/>
      <c r="TMR744"/>
      <c r="TMS744"/>
      <c r="TMT744"/>
      <c r="TMU744"/>
      <c r="TMV744"/>
      <c r="TMW744"/>
      <c r="TMX744"/>
      <c r="TMY744"/>
      <c r="TMZ744"/>
      <c r="TNA744"/>
      <c r="TNB744"/>
      <c r="TNC744"/>
      <c r="TND744"/>
      <c r="TNE744"/>
      <c r="TNF744"/>
      <c r="TNG744"/>
      <c r="TNH744"/>
      <c r="TNI744"/>
      <c r="TNJ744"/>
      <c r="TNK744"/>
      <c r="TNL744"/>
      <c r="TNM744"/>
      <c r="TNN744"/>
      <c r="TNO744"/>
      <c r="TNP744"/>
      <c r="TNQ744"/>
      <c r="TNR744"/>
      <c r="TNS744"/>
      <c r="TNT744"/>
      <c r="TNU744"/>
      <c r="TNV744"/>
      <c r="TNW744"/>
      <c r="TNX744"/>
      <c r="TNY744"/>
      <c r="TNZ744"/>
      <c r="TOA744"/>
      <c r="TOB744"/>
      <c r="TOC744"/>
      <c r="TOD744"/>
      <c r="TOE744"/>
      <c r="TOF744"/>
      <c r="TOG744"/>
      <c r="TOH744"/>
      <c r="TOI744"/>
      <c r="TOJ744"/>
      <c r="TOK744"/>
      <c r="TOL744"/>
      <c r="TOM744"/>
      <c r="TON744"/>
      <c r="TOO744"/>
      <c r="TOP744"/>
      <c r="TOQ744"/>
      <c r="TOR744"/>
      <c r="TOS744"/>
      <c r="TOT744"/>
      <c r="TOU744"/>
      <c r="TOV744"/>
      <c r="TOW744"/>
      <c r="TOX744"/>
      <c r="TOY744"/>
      <c r="TOZ744"/>
      <c r="TPA744"/>
      <c r="TPB744"/>
      <c r="TPC744"/>
      <c r="TPD744"/>
      <c r="TPE744"/>
      <c r="TPF744"/>
      <c r="TPG744"/>
      <c r="TPH744"/>
      <c r="TPI744"/>
      <c r="TPJ744"/>
      <c r="TPK744"/>
      <c r="TPL744"/>
      <c r="TPM744"/>
      <c r="TPN744"/>
      <c r="TPO744"/>
      <c r="TPP744"/>
      <c r="TPQ744"/>
      <c r="TPR744"/>
      <c r="TPS744"/>
      <c r="TPT744"/>
      <c r="TPU744"/>
      <c r="TPV744"/>
      <c r="TPW744"/>
      <c r="TPX744"/>
      <c r="TPY744"/>
      <c r="TPZ744"/>
      <c r="TQA744"/>
      <c r="TQB744"/>
      <c r="TQC744"/>
      <c r="TQD744"/>
      <c r="TQE744"/>
      <c r="TQF744"/>
      <c r="TQG744"/>
      <c r="TQH744"/>
      <c r="TQI744"/>
      <c r="TQJ744"/>
      <c r="TQK744"/>
      <c r="TQL744"/>
      <c r="TQM744"/>
      <c r="TQN744"/>
      <c r="TQO744"/>
      <c r="TQP744"/>
      <c r="TQQ744"/>
      <c r="TQR744"/>
      <c r="TQS744"/>
      <c r="TQT744"/>
      <c r="TQU744"/>
      <c r="TQV744"/>
      <c r="TQW744"/>
      <c r="TQX744"/>
      <c r="TQY744"/>
      <c r="TQZ744"/>
      <c r="TRA744"/>
      <c r="TRB744"/>
      <c r="TRC744"/>
      <c r="TRD744"/>
      <c r="TRE744"/>
      <c r="TRF744"/>
      <c r="TRG744"/>
      <c r="TRH744"/>
      <c r="TRI744"/>
      <c r="TRJ744"/>
      <c r="TRK744"/>
      <c r="TRL744"/>
      <c r="TRM744"/>
      <c r="TRN744"/>
      <c r="TRO744"/>
      <c r="TRP744"/>
      <c r="TRQ744"/>
      <c r="TRR744"/>
      <c r="TRS744"/>
      <c r="TRT744"/>
      <c r="TRU744"/>
      <c r="TRV744"/>
      <c r="TRW744"/>
      <c r="TRX744"/>
      <c r="TRY744"/>
      <c r="TRZ744"/>
      <c r="TSA744"/>
      <c r="TSB744"/>
      <c r="TSC744"/>
      <c r="TSD744"/>
      <c r="TSE744"/>
      <c r="TSF744"/>
      <c r="TSG744"/>
      <c r="TSH744"/>
      <c r="TSI744"/>
      <c r="TSJ744"/>
      <c r="TSK744"/>
      <c r="TSL744"/>
      <c r="TSM744"/>
      <c r="TSN744"/>
      <c r="TSO744"/>
      <c r="TSP744"/>
      <c r="TSQ744"/>
      <c r="TSR744"/>
      <c r="TSS744"/>
      <c r="TST744"/>
      <c r="TSU744"/>
      <c r="TSV744"/>
      <c r="TSW744"/>
      <c r="TSX744"/>
      <c r="TSY744"/>
      <c r="TSZ744"/>
      <c r="TTA744"/>
      <c r="TTB744"/>
      <c r="TTC744"/>
      <c r="TTD744"/>
      <c r="TTE744"/>
      <c r="TTF744"/>
      <c r="TTG744"/>
      <c r="TTH744"/>
      <c r="TTI744"/>
      <c r="TTJ744"/>
      <c r="TTK744"/>
      <c r="TTL744"/>
      <c r="TTM744"/>
      <c r="TTN744"/>
      <c r="TTO744"/>
      <c r="TTP744"/>
      <c r="TTQ744"/>
      <c r="TTR744"/>
      <c r="TTS744"/>
      <c r="TTT744"/>
      <c r="TTU744"/>
      <c r="TTV744"/>
      <c r="TTW744"/>
      <c r="TTX744"/>
      <c r="TTY744"/>
      <c r="TTZ744"/>
      <c r="TUA744"/>
      <c r="TUB744"/>
      <c r="TUC744"/>
      <c r="TUD744"/>
      <c r="TUE744"/>
      <c r="TUF744"/>
      <c r="TUG744"/>
      <c r="TUH744"/>
      <c r="TUI744"/>
      <c r="TUJ744"/>
      <c r="TUK744"/>
      <c r="TUL744"/>
      <c r="TUM744"/>
      <c r="TUN744"/>
      <c r="TUO744"/>
      <c r="TUP744"/>
      <c r="TUQ744"/>
      <c r="TUR744"/>
      <c r="TUS744"/>
      <c r="TUT744"/>
      <c r="TUU744"/>
      <c r="TUV744"/>
      <c r="TUW744"/>
      <c r="TUX744"/>
      <c r="TUY744"/>
      <c r="TUZ744"/>
      <c r="TVA744"/>
      <c r="TVB744"/>
      <c r="TVC744"/>
      <c r="TVD744"/>
      <c r="TVE744"/>
      <c r="TVF744"/>
      <c r="TVG744"/>
      <c r="TVH744"/>
      <c r="TVI744"/>
      <c r="TVJ744"/>
      <c r="TVK744"/>
      <c r="TVL744"/>
      <c r="TVM744"/>
      <c r="TVN744"/>
      <c r="TVO744"/>
      <c r="TVP744"/>
      <c r="TVQ744"/>
      <c r="TVR744"/>
      <c r="TVS744"/>
      <c r="TVT744"/>
      <c r="TVU744"/>
      <c r="TVV744"/>
      <c r="TVW744"/>
      <c r="TVX744"/>
      <c r="TVY744"/>
      <c r="TVZ744"/>
      <c r="TWA744"/>
      <c r="TWB744"/>
      <c r="TWC744"/>
      <c r="TWD744"/>
      <c r="TWE744"/>
      <c r="TWF744"/>
      <c r="TWG744"/>
      <c r="TWH744"/>
      <c r="TWI744"/>
      <c r="TWJ744"/>
      <c r="TWK744"/>
      <c r="TWL744"/>
      <c r="TWM744"/>
      <c r="TWN744"/>
      <c r="TWO744"/>
      <c r="TWP744"/>
      <c r="TWQ744"/>
      <c r="TWR744"/>
      <c r="TWS744"/>
      <c r="TWT744"/>
      <c r="TWU744"/>
      <c r="TWV744"/>
      <c r="TWW744"/>
      <c r="TWX744"/>
      <c r="TWY744"/>
      <c r="TWZ744"/>
      <c r="TXA744"/>
      <c r="TXB744"/>
      <c r="TXC744"/>
      <c r="TXD744"/>
      <c r="TXE744"/>
      <c r="TXF744"/>
      <c r="TXG744"/>
      <c r="TXH744"/>
      <c r="TXI744"/>
      <c r="TXJ744"/>
      <c r="TXK744"/>
      <c r="TXL744"/>
      <c r="TXM744"/>
      <c r="TXN744"/>
      <c r="TXO744"/>
      <c r="TXP744"/>
      <c r="TXQ744"/>
      <c r="TXR744"/>
      <c r="TXS744"/>
      <c r="TXT744"/>
      <c r="TXU744"/>
      <c r="TXV744"/>
      <c r="TXW744"/>
      <c r="TXX744"/>
      <c r="TXY744"/>
      <c r="TXZ744"/>
      <c r="TYA744"/>
      <c r="TYB744"/>
      <c r="TYC744"/>
      <c r="TYD744"/>
      <c r="TYE744"/>
      <c r="TYF744"/>
      <c r="TYG744"/>
      <c r="TYH744"/>
      <c r="TYI744"/>
      <c r="TYJ744"/>
      <c r="TYK744"/>
      <c r="TYL744"/>
      <c r="TYM744"/>
      <c r="TYN744"/>
      <c r="TYO744"/>
      <c r="TYP744"/>
      <c r="TYQ744"/>
      <c r="TYR744"/>
      <c r="TYS744"/>
      <c r="TYT744"/>
      <c r="TYU744"/>
      <c r="TYV744"/>
      <c r="TYW744"/>
      <c r="TYX744"/>
      <c r="TYY744"/>
      <c r="TYZ744"/>
      <c r="TZA744"/>
      <c r="TZB744"/>
      <c r="TZC744"/>
      <c r="TZD744"/>
      <c r="TZE744"/>
      <c r="TZF744"/>
      <c r="TZG744"/>
      <c r="TZH744"/>
      <c r="TZI744"/>
      <c r="TZJ744"/>
      <c r="TZK744"/>
      <c r="TZL744"/>
      <c r="TZM744"/>
      <c r="TZN744"/>
      <c r="TZO744"/>
      <c r="TZP744"/>
      <c r="TZQ744"/>
      <c r="TZR744"/>
      <c r="TZS744"/>
      <c r="TZT744"/>
      <c r="TZU744"/>
      <c r="TZV744"/>
      <c r="TZW744"/>
      <c r="TZX744"/>
      <c r="TZY744"/>
      <c r="TZZ744"/>
      <c r="UAA744"/>
      <c r="UAB744"/>
      <c r="UAC744"/>
      <c r="UAD744"/>
      <c r="UAE744"/>
      <c r="UAF744"/>
      <c r="UAG744"/>
      <c r="UAH744"/>
      <c r="UAI744"/>
      <c r="UAJ744"/>
      <c r="UAK744"/>
      <c r="UAL744"/>
      <c r="UAM744"/>
      <c r="UAN744"/>
      <c r="UAO744"/>
      <c r="UAP744"/>
      <c r="UAQ744"/>
      <c r="UAR744"/>
      <c r="UAS744"/>
      <c r="UAT744"/>
      <c r="UAU744"/>
      <c r="UAV744"/>
      <c r="UAW744"/>
      <c r="UAX744"/>
      <c r="UAY744"/>
      <c r="UAZ744"/>
      <c r="UBA744"/>
      <c r="UBB744"/>
      <c r="UBC744"/>
      <c r="UBD744"/>
      <c r="UBE744"/>
      <c r="UBF744"/>
      <c r="UBG744"/>
      <c r="UBH744"/>
      <c r="UBI744"/>
      <c r="UBJ744"/>
      <c r="UBK744"/>
      <c r="UBL744"/>
      <c r="UBM744"/>
      <c r="UBN744"/>
      <c r="UBO744"/>
      <c r="UBP744"/>
      <c r="UBQ744"/>
      <c r="UBR744"/>
      <c r="UBS744"/>
      <c r="UBT744"/>
      <c r="UBU744"/>
      <c r="UBV744"/>
      <c r="UBW744"/>
      <c r="UBX744"/>
      <c r="UBY744"/>
      <c r="UBZ744"/>
      <c r="UCA744"/>
      <c r="UCB744"/>
      <c r="UCC744"/>
      <c r="UCD744"/>
      <c r="UCE744"/>
      <c r="UCF744"/>
      <c r="UCG744"/>
      <c r="UCH744"/>
      <c r="UCI744"/>
      <c r="UCJ744"/>
      <c r="UCK744"/>
      <c r="UCL744"/>
      <c r="UCM744"/>
      <c r="UCN744"/>
      <c r="UCO744"/>
      <c r="UCP744"/>
      <c r="UCQ744"/>
      <c r="UCR744"/>
      <c r="UCS744"/>
      <c r="UCT744"/>
      <c r="UCU744"/>
      <c r="UCV744"/>
      <c r="UCW744"/>
      <c r="UCX744"/>
      <c r="UCY744"/>
      <c r="UCZ744"/>
      <c r="UDA744"/>
      <c r="UDB744"/>
      <c r="UDC744"/>
      <c r="UDD744"/>
      <c r="UDE744"/>
      <c r="UDF744"/>
      <c r="UDG744"/>
      <c r="UDH744"/>
      <c r="UDI744"/>
      <c r="UDJ744"/>
      <c r="UDK744"/>
      <c r="UDL744"/>
      <c r="UDM744"/>
      <c r="UDN744"/>
      <c r="UDO744"/>
      <c r="UDP744"/>
      <c r="UDQ744"/>
      <c r="UDR744"/>
      <c r="UDS744"/>
      <c r="UDT744"/>
      <c r="UDU744"/>
      <c r="UDV744"/>
      <c r="UDW744"/>
      <c r="UDX744"/>
      <c r="UDY744"/>
      <c r="UDZ744"/>
      <c r="UEA744"/>
      <c r="UEB744"/>
      <c r="UEC744"/>
      <c r="UED744"/>
      <c r="UEE744"/>
      <c r="UEF744"/>
      <c r="UEG744"/>
      <c r="UEH744"/>
      <c r="UEI744"/>
      <c r="UEJ744"/>
      <c r="UEK744"/>
      <c r="UEL744"/>
      <c r="UEM744"/>
      <c r="UEN744"/>
      <c r="UEO744"/>
      <c r="UEP744"/>
      <c r="UEQ744"/>
      <c r="UER744"/>
      <c r="UES744"/>
      <c r="UET744"/>
      <c r="UEU744"/>
      <c r="UEV744"/>
      <c r="UEW744"/>
      <c r="UEX744"/>
      <c r="UEY744"/>
      <c r="UEZ744"/>
      <c r="UFA744"/>
      <c r="UFB744"/>
      <c r="UFC744"/>
      <c r="UFD744"/>
      <c r="UFE744"/>
      <c r="UFF744"/>
      <c r="UFG744"/>
      <c r="UFH744"/>
      <c r="UFI744"/>
      <c r="UFJ744"/>
      <c r="UFK744"/>
      <c r="UFL744"/>
      <c r="UFM744"/>
      <c r="UFN744"/>
      <c r="UFO744"/>
      <c r="UFP744"/>
      <c r="UFQ744"/>
      <c r="UFR744"/>
      <c r="UFS744"/>
      <c r="UFT744"/>
      <c r="UFU744"/>
      <c r="UFV744"/>
      <c r="UFW744"/>
      <c r="UFX744"/>
      <c r="UFY744"/>
      <c r="UFZ744"/>
      <c r="UGA744"/>
      <c r="UGB744"/>
      <c r="UGC744"/>
      <c r="UGD744"/>
      <c r="UGE744"/>
      <c r="UGF744"/>
      <c r="UGG744"/>
      <c r="UGH744"/>
      <c r="UGI744"/>
      <c r="UGJ744"/>
      <c r="UGK744"/>
      <c r="UGL744"/>
      <c r="UGM744"/>
      <c r="UGN744"/>
      <c r="UGO744"/>
      <c r="UGP744"/>
      <c r="UGQ744"/>
      <c r="UGR744"/>
      <c r="UGS744"/>
      <c r="UGT744"/>
      <c r="UGU744"/>
      <c r="UGV744"/>
      <c r="UGW744"/>
      <c r="UGX744"/>
      <c r="UGY744"/>
      <c r="UGZ744"/>
      <c r="UHA744"/>
      <c r="UHB744"/>
      <c r="UHC744"/>
      <c r="UHD744"/>
      <c r="UHE744"/>
      <c r="UHF744"/>
      <c r="UHG744"/>
      <c r="UHH744"/>
      <c r="UHI744"/>
      <c r="UHJ744"/>
      <c r="UHK744"/>
      <c r="UHL744"/>
      <c r="UHM744"/>
      <c r="UHN744"/>
      <c r="UHO744"/>
      <c r="UHP744"/>
      <c r="UHQ744"/>
      <c r="UHR744"/>
      <c r="UHS744"/>
      <c r="UHT744"/>
      <c r="UHU744"/>
      <c r="UHV744"/>
      <c r="UHW744"/>
      <c r="UHX744"/>
      <c r="UHY744"/>
      <c r="UHZ744"/>
      <c r="UIA744"/>
      <c r="UIB744"/>
      <c r="UIC744"/>
      <c r="UID744"/>
      <c r="UIE744"/>
      <c r="UIF744"/>
      <c r="UIG744"/>
      <c r="UIH744"/>
      <c r="UII744"/>
      <c r="UIJ744"/>
      <c r="UIK744"/>
      <c r="UIL744"/>
      <c r="UIM744"/>
      <c r="UIN744"/>
      <c r="UIO744"/>
      <c r="UIP744"/>
      <c r="UIQ744"/>
      <c r="UIR744"/>
      <c r="UIS744"/>
      <c r="UIT744"/>
      <c r="UIU744"/>
      <c r="UIV744"/>
      <c r="UIW744"/>
      <c r="UIX744"/>
      <c r="UIY744"/>
      <c r="UIZ744"/>
      <c r="UJA744"/>
      <c r="UJB744"/>
      <c r="UJC744"/>
      <c r="UJD744"/>
      <c r="UJE744"/>
      <c r="UJF744"/>
      <c r="UJG744"/>
      <c r="UJH744"/>
      <c r="UJI744"/>
      <c r="UJJ744"/>
      <c r="UJK744"/>
      <c r="UJL744"/>
      <c r="UJM744"/>
      <c r="UJN744"/>
      <c r="UJO744"/>
      <c r="UJP744"/>
      <c r="UJQ744"/>
      <c r="UJR744"/>
      <c r="UJS744"/>
      <c r="UJT744"/>
      <c r="UJU744"/>
      <c r="UJV744"/>
      <c r="UJW744"/>
      <c r="UJX744"/>
      <c r="UJY744"/>
      <c r="UJZ744"/>
      <c r="UKA744"/>
      <c r="UKB744"/>
      <c r="UKC744"/>
      <c r="UKD744"/>
      <c r="UKE744"/>
      <c r="UKF744"/>
      <c r="UKG744"/>
      <c r="UKH744"/>
      <c r="UKI744"/>
      <c r="UKJ744"/>
      <c r="UKK744"/>
      <c r="UKL744"/>
      <c r="UKM744"/>
      <c r="UKN744"/>
      <c r="UKO744"/>
      <c r="UKP744"/>
      <c r="UKQ744"/>
      <c r="UKR744"/>
      <c r="UKS744"/>
      <c r="UKT744"/>
      <c r="UKU744"/>
      <c r="UKV744"/>
      <c r="UKW744"/>
      <c r="UKX744"/>
      <c r="UKY744"/>
      <c r="UKZ744"/>
      <c r="ULA744"/>
      <c r="ULB744"/>
      <c r="ULC744"/>
      <c r="ULD744"/>
      <c r="ULE744"/>
      <c r="ULF744"/>
      <c r="ULG744"/>
      <c r="ULH744"/>
      <c r="ULI744"/>
      <c r="ULJ744"/>
      <c r="ULK744"/>
      <c r="ULL744"/>
      <c r="ULM744"/>
      <c r="ULN744"/>
      <c r="ULO744"/>
      <c r="ULP744"/>
      <c r="ULQ744"/>
      <c r="ULR744"/>
      <c r="ULS744"/>
      <c r="ULT744"/>
      <c r="ULU744"/>
      <c r="ULV744"/>
      <c r="ULW744"/>
      <c r="ULX744"/>
      <c r="ULY744"/>
      <c r="ULZ744"/>
      <c r="UMA744"/>
      <c r="UMB744"/>
      <c r="UMC744"/>
      <c r="UMD744"/>
      <c r="UME744"/>
      <c r="UMF744"/>
      <c r="UMG744"/>
      <c r="UMH744"/>
      <c r="UMI744"/>
      <c r="UMJ744"/>
      <c r="UMK744"/>
      <c r="UML744"/>
      <c r="UMM744"/>
      <c r="UMN744"/>
      <c r="UMO744"/>
      <c r="UMP744"/>
      <c r="UMQ744"/>
      <c r="UMR744"/>
      <c r="UMS744"/>
      <c r="UMT744"/>
      <c r="UMU744"/>
      <c r="UMV744"/>
      <c r="UMW744"/>
      <c r="UMX744"/>
      <c r="UMY744"/>
      <c r="UMZ744"/>
      <c r="UNA744"/>
      <c r="UNB744"/>
      <c r="UNC744"/>
      <c r="UND744"/>
      <c r="UNE744"/>
      <c r="UNF744"/>
      <c r="UNG744"/>
      <c r="UNH744"/>
      <c r="UNI744"/>
      <c r="UNJ744"/>
      <c r="UNK744"/>
      <c r="UNL744"/>
      <c r="UNM744"/>
      <c r="UNN744"/>
      <c r="UNO744"/>
      <c r="UNP744"/>
      <c r="UNQ744"/>
      <c r="UNR744"/>
      <c r="UNS744"/>
      <c r="UNT744"/>
      <c r="UNU744"/>
      <c r="UNV744"/>
      <c r="UNW744"/>
      <c r="UNX744"/>
      <c r="UNY744"/>
      <c r="UNZ744"/>
      <c r="UOA744"/>
      <c r="UOB744"/>
      <c r="UOC744"/>
      <c r="UOD744"/>
      <c r="UOE744"/>
      <c r="UOF744"/>
      <c r="UOG744"/>
      <c r="UOH744"/>
      <c r="UOI744"/>
      <c r="UOJ744"/>
      <c r="UOK744"/>
      <c r="UOL744"/>
      <c r="UOM744"/>
      <c r="UON744"/>
      <c r="UOO744"/>
      <c r="UOP744"/>
      <c r="UOQ744"/>
      <c r="UOR744"/>
      <c r="UOS744"/>
      <c r="UOT744"/>
      <c r="UOU744"/>
      <c r="UOV744"/>
      <c r="UOW744"/>
      <c r="UOX744"/>
      <c r="UOY744"/>
      <c r="UOZ744"/>
      <c r="UPA744"/>
      <c r="UPB744"/>
      <c r="UPC744"/>
      <c r="UPD744"/>
      <c r="UPE744"/>
      <c r="UPF744"/>
      <c r="UPG744"/>
      <c r="UPH744"/>
      <c r="UPI744"/>
      <c r="UPJ744"/>
      <c r="UPK744"/>
      <c r="UPL744"/>
      <c r="UPM744"/>
      <c r="UPN744"/>
      <c r="UPO744"/>
      <c r="UPP744"/>
      <c r="UPQ744"/>
      <c r="UPR744"/>
      <c r="UPS744"/>
      <c r="UPT744"/>
      <c r="UPU744"/>
      <c r="UPV744"/>
      <c r="UPW744"/>
      <c r="UPX744"/>
      <c r="UPY744"/>
      <c r="UPZ744"/>
      <c r="UQA744"/>
      <c r="UQB744"/>
      <c r="UQC744"/>
      <c r="UQD744"/>
      <c r="UQE744"/>
      <c r="UQF744"/>
      <c r="UQG744"/>
      <c r="UQH744"/>
      <c r="UQI744"/>
      <c r="UQJ744"/>
      <c r="UQK744"/>
      <c r="UQL744"/>
      <c r="UQM744"/>
      <c r="UQN744"/>
      <c r="UQO744"/>
      <c r="UQP744"/>
      <c r="UQQ744"/>
      <c r="UQR744"/>
      <c r="UQS744"/>
      <c r="UQT744"/>
      <c r="UQU744"/>
      <c r="UQV744"/>
      <c r="UQW744"/>
      <c r="UQX744"/>
      <c r="UQY744"/>
      <c r="UQZ744"/>
      <c r="URA744"/>
      <c r="URB744"/>
      <c r="URC744"/>
      <c r="URD744"/>
      <c r="URE744"/>
      <c r="URF744"/>
      <c r="URG744"/>
      <c r="URH744"/>
      <c r="URI744"/>
      <c r="URJ744"/>
      <c r="URK744"/>
      <c r="URL744"/>
      <c r="URM744"/>
      <c r="URN744"/>
      <c r="URO744"/>
      <c r="URP744"/>
      <c r="URQ744"/>
      <c r="URR744"/>
      <c r="URS744"/>
      <c r="URT744"/>
      <c r="URU744"/>
      <c r="URV744"/>
      <c r="URW744"/>
      <c r="URX744"/>
      <c r="URY744"/>
      <c r="URZ744"/>
      <c r="USA744"/>
      <c r="USB744"/>
      <c r="USC744"/>
      <c r="USD744"/>
      <c r="USE744"/>
      <c r="USF744"/>
      <c r="USG744"/>
      <c r="USH744"/>
      <c r="USI744"/>
      <c r="USJ744"/>
      <c r="USK744"/>
      <c r="USL744"/>
      <c r="USM744"/>
      <c r="USN744"/>
      <c r="USO744"/>
      <c r="USP744"/>
      <c r="USQ744"/>
      <c r="USR744"/>
      <c r="USS744"/>
      <c r="UST744"/>
      <c r="USU744"/>
      <c r="USV744"/>
      <c r="USW744"/>
      <c r="USX744"/>
      <c r="USY744"/>
      <c r="USZ744"/>
      <c r="UTA744"/>
      <c r="UTB744"/>
      <c r="UTC744"/>
      <c r="UTD744"/>
      <c r="UTE744"/>
      <c r="UTF744"/>
      <c r="UTG744"/>
      <c r="UTH744"/>
      <c r="UTI744"/>
      <c r="UTJ744"/>
      <c r="UTK744"/>
      <c r="UTL744"/>
      <c r="UTM744"/>
      <c r="UTN744"/>
      <c r="UTO744"/>
      <c r="UTP744"/>
      <c r="UTQ744"/>
      <c r="UTR744"/>
      <c r="UTS744"/>
      <c r="UTT744"/>
      <c r="UTU744"/>
      <c r="UTV744"/>
      <c r="UTW744"/>
      <c r="UTX744"/>
      <c r="UTY744"/>
      <c r="UTZ744"/>
      <c r="UUA744"/>
      <c r="UUB744"/>
      <c r="UUC744"/>
      <c r="UUD744"/>
      <c r="UUE744"/>
      <c r="UUF744"/>
      <c r="UUG744"/>
      <c r="UUH744"/>
      <c r="UUI744"/>
      <c r="UUJ744"/>
      <c r="UUK744"/>
      <c r="UUL744"/>
      <c r="UUM744"/>
      <c r="UUN744"/>
      <c r="UUO744"/>
      <c r="UUP744"/>
      <c r="UUQ744"/>
      <c r="UUR744"/>
      <c r="UUS744"/>
      <c r="UUT744"/>
      <c r="UUU744"/>
      <c r="UUV744"/>
      <c r="UUW744"/>
      <c r="UUX744"/>
      <c r="UUY744"/>
      <c r="UUZ744"/>
      <c r="UVA744"/>
      <c r="UVB744"/>
      <c r="UVC744"/>
      <c r="UVD744"/>
      <c r="UVE744"/>
      <c r="UVF744"/>
      <c r="UVG744"/>
      <c r="UVH744"/>
      <c r="UVI744"/>
      <c r="UVJ744"/>
      <c r="UVK744"/>
      <c r="UVL744"/>
      <c r="UVM744"/>
      <c r="UVN744"/>
      <c r="UVO744"/>
      <c r="UVP744"/>
      <c r="UVQ744"/>
      <c r="UVR744"/>
      <c r="UVS744"/>
      <c r="UVT744"/>
      <c r="UVU744"/>
      <c r="UVV744"/>
      <c r="UVW744"/>
      <c r="UVX744"/>
      <c r="UVY744"/>
      <c r="UVZ744"/>
      <c r="UWA744"/>
      <c r="UWB744"/>
      <c r="UWC744"/>
      <c r="UWD744"/>
      <c r="UWE744"/>
      <c r="UWF744"/>
      <c r="UWG744"/>
      <c r="UWH744"/>
      <c r="UWI744"/>
      <c r="UWJ744"/>
      <c r="UWK744"/>
      <c r="UWL744"/>
      <c r="UWM744"/>
      <c r="UWN744"/>
      <c r="UWO744"/>
      <c r="UWP744"/>
      <c r="UWQ744"/>
      <c r="UWR744"/>
      <c r="UWS744"/>
      <c r="UWT744"/>
      <c r="UWU744"/>
      <c r="UWV744"/>
      <c r="UWW744"/>
      <c r="UWX744"/>
      <c r="UWY744"/>
      <c r="UWZ744"/>
      <c r="UXA744"/>
      <c r="UXB744"/>
      <c r="UXC744"/>
      <c r="UXD744"/>
      <c r="UXE744"/>
      <c r="UXF744"/>
      <c r="UXG744"/>
      <c r="UXH744"/>
      <c r="UXI744"/>
      <c r="UXJ744"/>
      <c r="UXK744"/>
      <c r="UXL744"/>
      <c r="UXM744"/>
      <c r="UXN744"/>
      <c r="UXO744"/>
      <c r="UXP744"/>
      <c r="UXQ744"/>
      <c r="UXR744"/>
      <c r="UXS744"/>
      <c r="UXT744"/>
      <c r="UXU744"/>
      <c r="UXV744"/>
      <c r="UXW744"/>
      <c r="UXX744"/>
      <c r="UXY744"/>
      <c r="UXZ744"/>
      <c r="UYA744"/>
      <c r="UYB744"/>
      <c r="UYC744"/>
      <c r="UYD744"/>
      <c r="UYE744"/>
      <c r="UYF744"/>
      <c r="UYG744"/>
      <c r="UYH744"/>
      <c r="UYI744"/>
      <c r="UYJ744"/>
      <c r="UYK744"/>
      <c r="UYL744"/>
      <c r="UYM744"/>
      <c r="UYN744"/>
      <c r="UYO744"/>
      <c r="UYP744"/>
      <c r="UYQ744"/>
      <c r="UYR744"/>
      <c r="UYS744"/>
      <c r="UYT744"/>
      <c r="UYU744"/>
      <c r="UYV744"/>
      <c r="UYW744"/>
      <c r="UYX744"/>
      <c r="UYY744"/>
      <c r="UYZ744"/>
      <c r="UZA744"/>
      <c r="UZB744"/>
      <c r="UZC744"/>
      <c r="UZD744"/>
      <c r="UZE744"/>
      <c r="UZF744"/>
      <c r="UZG744"/>
      <c r="UZH744"/>
      <c r="UZI744"/>
      <c r="UZJ744"/>
      <c r="UZK744"/>
      <c r="UZL744"/>
      <c r="UZM744"/>
      <c r="UZN744"/>
      <c r="UZO744"/>
      <c r="UZP744"/>
      <c r="UZQ744"/>
      <c r="UZR744"/>
      <c r="UZS744"/>
      <c r="UZT744"/>
      <c r="UZU744"/>
      <c r="UZV744"/>
      <c r="UZW744"/>
      <c r="UZX744"/>
      <c r="UZY744"/>
      <c r="UZZ744"/>
      <c r="VAA744"/>
      <c r="VAB744"/>
      <c r="VAC744"/>
      <c r="VAD744"/>
      <c r="VAE744"/>
      <c r="VAF744"/>
      <c r="VAG744"/>
      <c r="VAH744"/>
      <c r="VAI744"/>
      <c r="VAJ744"/>
      <c r="VAK744"/>
      <c r="VAL744"/>
      <c r="VAM744"/>
      <c r="VAN744"/>
      <c r="VAO744"/>
      <c r="VAP744"/>
      <c r="VAQ744"/>
      <c r="VAR744"/>
      <c r="VAS744"/>
      <c r="VAT744"/>
      <c r="VAU744"/>
      <c r="VAV744"/>
      <c r="VAW744"/>
      <c r="VAX744"/>
      <c r="VAY744"/>
      <c r="VAZ744"/>
      <c r="VBA744"/>
      <c r="VBB744"/>
      <c r="VBC744"/>
      <c r="VBD744"/>
      <c r="VBE744"/>
      <c r="VBF744"/>
      <c r="VBG744"/>
      <c r="VBH744"/>
      <c r="VBI744"/>
      <c r="VBJ744"/>
      <c r="VBK744"/>
      <c r="VBL744"/>
      <c r="VBM744"/>
      <c r="VBN744"/>
      <c r="VBO744"/>
      <c r="VBP744"/>
      <c r="VBQ744"/>
      <c r="VBR744"/>
      <c r="VBS744"/>
      <c r="VBT744"/>
      <c r="VBU744"/>
      <c r="VBV744"/>
      <c r="VBW744"/>
      <c r="VBX744"/>
      <c r="VBY744"/>
      <c r="VBZ744"/>
      <c r="VCA744"/>
      <c r="VCB744"/>
      <c r="VCC744"/>
      <c r="VCD744"/>
      <c r="VCE744"/>
      <c r="VCF744"/>
      <c r="VCG744"/>
      <c r="VCH744"/>
      <c r="VCI744"/>
      <c r="VCJ744"/>
      <c r="VCK744"/>
      <c r="VCL744"/>
      <c r="VCM744"/>
      <c r="VCN744"/>
      <c r="VCO744"/>
      <c r="VCP744"/>
      <c r="VCQ744"/>
      <c r="VCR744"/>
      <c r="VCS744"/>
      <c r="VCT744"/>
      <c r="VCU744"/>
      <c r="VCV744"/>
      <c r="VCW744"/>
      <c r="VCX744"/>
      <c r="VCY744"/>
      <c r="VCZ744"/>
      <c r="VDA744"/>
      <c r="VDB744"/>
      <c r="VDC744"/>
      <c r="VDD744"/>
      <c r="VDE744"/>
      <c r="VDF744"/>
      <c r="VDG744"/>
      <c r="VDH744"/>
      <c r="VDI744"/>
      <c r="VDJ744"/>
      <c r="VDK744"/>
      <c r="VDL744"/>
      <c r="VDM744"/>
      <c r="VDN744"/>
      <c r="VDO744"/>
      <c r="VDP744"/>
      <c r="VDQ744"/>
      <c r="VDR744"/>
      <c r="VDS744"/>
      <c r="VDT744"/>
      <c r="VDU744"/>
      <c r="VDV744"/>
      <c r="VDW744"/>
      <c r="VDX744"/>
      <c r="VDY744"/>
      <c r="VDZ744"/>
      <c r="VEA744"/>
      <c r="VEB744"/>
      <c r="VEC744"/>
      <c r="VED744"/>
      <c r="VEE744"/>
      <c r="VEF744"/>
      <c r="VEG744"/>
      <c r="VEH744"/>
      <c r="VEI744"/>
      <c r="VEJ744"/>
      <c r="VEK744"/>
      <c r="VEL744"/>
      <c r="VEM744"/>
      <c r="VEN744"/>
      <c r="VEO744"/>
      <c r="VEP744"/>
      <c r="VEQ744"/>
      <c r="VER744"/>
      <c r="VES744"/>
      <c r="VET744"/>
      <c r="VEU744"/>
      <c r="VEV744"/>
      <c r="VEW744"/>
      <c r="VEX744"/>
      <c r="VEY744"/>
      <c r="VEZ744"/>
      <c r="VFA744"/>
      <c r="VFB744"/>
      <c r="VFC744"/>
      <c r="VFD744"/>
      <c r="VFE744"/>
      <c r="VFF744"/>
      <c r="VFG744"/>
      <c r="VFH744"/>
      <c r="VFI744"/>
      <c r="VFJ744"/>
      <c r="VFK744"/>
      <c r="VFL744"/>
      <c r="VFM744"/>
      <c r="VFN744"/>
      <c r="VFO744"/>
      <c r="VFP744"/>
      <c r="VFQ744"/>
      <c r="VFR744"/>
      <c r="VFS744"/>
      <c r="VFT744"/>
      <c r="VFU744"/>
      <c r="VFV744"/>
      <c r="VFW744"/>
      <c r="VFX744"/>
      <c r="VFY744"/>
      <c r="VFZ744"/>
      <c r="VGA744"/>
      <c r="VGB744"/>
      <c r="VGC744"/>
      <c r="VGD744"/>
      <c r="VGE744"/>
      <c r="VGF744"/>
      <c r="VGG744"/>
      <c r="VGH744"/>
      <c r="VGI744"/>
      <c r="VGJ744"/>
      <c r="VGK744"/>
      <c r="VGL744"/>
      <c r="VGM744"/>
      <c r="VGN744"/>
      <c r="VGO744"/>
      <c r="VGP744"/>
      <c r="VGQ744"/>
      <c r="VGR744"/>
      <c r="VGS744"/>
      <c r="VGT744"/>
      <c r="VGU744"/>
      <c r="VGV744"/>
      <c r="VGW744"/>
      <c r="VGX744"/>
      <c r="VGY744"/>
      <c r="VGZ744"/>
      <c r="VHA744"/>
      <c r="VHB744"/>
      <c r="VHC744"/>
      <c r="VHD744"/>
      <c r="VHE744"/>
      <c r="VHF744"/>
      <c r="VHG744"/>
      <c r="VHH744"/>
      <c r="VHI744"/>
      <c r="VHJ744"/>
      <c r="VHK744"/>
      <c r="VHL744"/>
      <c r="VHM744"/>
      <c r="VHN744"/>
      <c r="VHO744"/>
      <c r="VHP744"/>
      <c r="VHQ744"/>
      <c r="VHR744"/>
      <c r="VHS744"/>
      <c r="VHT744"/>
      <c r="VHU744"/>
      <c r="VHV744"/>
      <c r="VHW744"/>
      <c r="VHX744"/>
      <c r="VHY744"/>
      <c r="VHZ744"/>
      <c r="VIA744"/>
      <c r="VIB744"/>
      <c r="VIC744"/>
      <c r="VID744"/>
      <c r="VIE744"/>
      <c r="VIF744"/>
      <c r="VIG744"/>
      <c r="VIH744"/>
      <c r="VII744"/>
      <c r="VIJ744"/>
      <c r="VIK744"/>
      <c r="VIL744"/>
      <c r="VIM744"/>
      <c r="VIN744"/>
      <c r="VIO744"/>
      <c r="VIP744"/>
      <c r="VIQ744"/>
      <c r="VIR744"/>
      <c r="VIS744"/>
      <c r="VIT744"/>
      <c r="VIU744"/>
      <c r="VIV744"/>
      <c r="VIW744"/>
      <c r="VIX744"/>
      <c r="VIY744"/>
      <c r="VIZ744"/>
      <c r="VJA744"/>
      <c r="VJB744"/>
      <c r="VJC744"/>
      <c r="VJD744"/>
      <c r="VJE744"/>
      <c r="VJF744"/>
      <c r="VJG744"/>
      <c r="VJH744"/>
      <c r="VJI744"/>
      <c r="VJJ744"/>
      <c r="VJK744"/>
      <c r="VJL744"/>
      <c r="VJM744"/>
      <c r="VJN744"/>
      <c r="VJO744"/>
      <c r="VJP744"/>
      <c r="VJQ744"/>
      <c r="VJR744"/>
      <c r="VJS744"/>
      <c r="VJT744"/>
      <c r="VJU744"/>
      <c r="VJV744"/>
      <c r="VJW744"/>
      <c r="VJX744"/>
      <c r="VJY744"/>
      <c r="VJZ744"/>
      <c r="VKA744"/>
      <c r="VKB744"/>
      <c r="VKC744"/>
      <c r="VKD744"/>
      <c r="VKE744"/>
      <c r="VKF744"/>
      <c r="VKG744"/>
      <c r="VKH744"/>
      <c r="VKI744"/>
      <c r="VKJ744"/>
      <c r="VKK744"/>
      <c r="VKL744"/>
      <c r="VKM744"/>
      <c r="VKN744"/>
      <c r="VKO744"/>
      <c r="VKP744"/>
      <c r="VKQ744"/>
      <c r="VKR744"/>
      <c r="VKS744"/>
      <c r="VKT744"/>
      <c r="VKU744"/>
      <c r="VKV744"/>
      <c r="VKW744"/>
      <c r="VKX744"/>
      <c r="VKY744"/>
      <c r="VKZ744"/>
      <c r="VLA744"/>
      <c r="VLB744"/>
      <c r="VLC744"/>
      <c r="VLD744"/>
      <c r="VLE744"/>
      <c r="VLF744"/>
      <c r="VLG744"/>
      <c r="VLH744"/>
      <c r="VLI744"/>
      <c r="VLJ744"/>
      <c r="VLK744"/>
      <c r="VLL744"/>
      <c r="VLM744"/>
      <c r="VLN744"/>
      <c r="VLO744"/>
      <c r="VLP744"/>
      <c r="VLQ744"/>
      <c r="VLR744"/>
      <c r="VLS744"/>
      <c r="VLT744"/>
      <c r="VLU744"/>
      <c r="VLV744"/>
      <c r="VLW744"/>
      <c r="VLX744"/>
      <c r="VLY744"/>
      <c r="VLZ744"/>
      <c r="VMA744"/>
      <c r="VMB744"/>
      <c r="VMC744"/>
      <c r="VMD744"/>
      <c r="VME744"/>
      <c r="VMF744"/>
      <c r="VMG744"/>
      <c r="VMH744"/>
      <c r="VMI744"/>
      <c r="VMJ744"/>
      <c r="VMK744"/>
      <c r="VML744"/>
      <c r="VMM744"/>
      <c r="VMN744"/>
      <c r="VMO744"/>
      <c r="VMP744"/>
      <c r="VMQ744"/>
      <c r="VMR744"/>
      <c r="VMS744"/>
      <c r="VMT744"/>
      <c r="VMU744"/>
      <c r="VMV744"/>
      <c r="VMW744"/>
      <c r="VMX744"/>
      <c r="VMY744"/>
      <c r="VMZ744"/>
      <c r="VNA744"/>
      <c r="VNB744"/>
      <c r="VNC744"/>
      <c r="VND744"/>
      <c r="VNE744"/>
      <c r="VNF744"/>
      <c r="VNG744"/>
      <c r="VNH744"/>
      <c r="VNI744"/>
      <c r="VNJ744"/>
      <c r="VNK744"/>
      <c r="VNL744"/>
      <c r="VNM744"/>
      <c r="VNN744"/>
      <c r="VNO744"/>
      <c r="VNP744"/>
      <c r="VNQ744"/>
      <c r="VNR744"/>
      <c r="VNS744"/>
      <c r="VNT744"/>
      <c r="VNU744"/>
      <c r="VNV744"/>
      <c r="VNW744"/>
      <c r="VNX744"/>
      <c r="VNY744"/>
      <c r="VNZ744"/>
      <c r="VOA744"/>
      <c r="VOB744"/>
      <c r="VOC744"/>
      <c r="VOD744"/>
      <c r="VOE744"/>
      <c r="VOF744"/>
      <c r="VOG744"/>
      <c r="VOH744"/>
      <c r="VOI744"/>
      <c r="VOJ744"/>
      <c r="VOK744"/>
      <c r="VOL744"/>
      <c r="VOM744"/>
      <c r="VON744"/>
      <c r="VOO744"/>
      <c r="VOP744"/>
      <c r="VOQ744"/>
      <c r="VOR744"/>
      <c r="VOS744"/>
      <c r="VOT744"/>
      <c r="VOU744"/>
      <c r="VOV744"/>
      <c r="VOW744"/>
      <c r="VOX744"/>
      <c r="VOY744"/>
      <c r="VOZ744"/>
      <c r="VPA744"/>
      <c r="VPB744"/>
      <c r="VPC744"/>
      <c r="VPD744"/>
      <c r="VPE744"/>
      <c r="VPF744"/>
      <c r="VPG744"/>
      <c r="VPH744"/>
      <c r="VPI744"/>
      <c r="VPJ744"/>
      <c r="VPK744"/>
      <c r="VPL744"/>
      <c r="VPM744"/>
      <c r="VPN744"/>
      <c r="VPO744"/>
      <c r="VPP744"/>
      <c r="VPQ744"/>
      <c r="VPR744"/>
      <c r="VPS744"/>
      <c r="VPT744"/>
      <c r="VPU744"/>
      <c r="VPV744"/>
      <c r="VPW744"/>
      <c r="VPX744"/>
      <c r="VPY744"/>
      <c r="VPZ744"/>
      <c r="VQA744"/>
      <c r="VQB744"/>
      <c r="VQC744"/>
      <c r="VQD744"/>
      <c r="VQE744"/>
      <c r="VQF744"/>
      <c r="VQG744"/>
      <c r="VQH744"/>
      <c r="VQI744"/>
      <c r="VQJ744"/>
      <c r="VQK744"/>
      <c r="VQL744"/>
      <c r="VQM744"/>
      <c r="VQN744"/>
      <c r="VQO744"/>
      <c r="VQP744"/>
      <c r="VQQ744"/>
      <c r="VQR744"/>
      <c r="VQS744"/>
      <c r="VQT744"/>
      <c r="VQU744"/>
      <c r="VQV744"/>
      <c r="VQW744"/>
      <c r="VQX744"/>
      <c r="VQY744"/>
      <c r="VQZ744"/>
      <c r="VRA744"/>
      <c r="VRB744"/>
      <c r="VRC744"/>
      <c r="VRD744"/>
      <c r="VRE744"/>
      <c r="VRF744"/>
      <c r="VRG744"/>
      <c r="VRH744"/>
      <c r="VRI744"/>
      <c r="VRJ744"/>
      <c r="VRK744"/>
      <c r="VRL744"/>
      <c r="VRM744"/>
      <c r="VRN744"/>
      <c r="VRO744"/>
      <c r="VRP744"/>
      <c r="VRQ744"/>
      <c r="VRR744"/>
      <c r="VRS744"/>
      <c r="VRT744"/>
      <c r="VRU744"/>
      <c r="VRV744"/>
      <c r="VRW744"/>
      <c r="VRX744"/>
      <c r="VRY744"/>
      <c r="VRZ744"/>
      <c r="VSA744"/>
      <c r="VSB744"/>
      <c r="VSC744"/>
      <c r="VSD744"/>
      <c r="VSE744"/>
      <c r="VSF744"/>
      <c r="VSG744"/>
      <c r="VSH744"/>
      <c r="VSI744"/>
      <c r="VSJ744"/>
      <c r="VSK744"/>
      <c r="VSL744"/>
      <c r="VSM744"/>
      <c r="VSN744"/>
      <c r="VSO744"/>
      <c r="VSP744"/>
      <c r="VSQ744"/>
      <c r="VSR744"/>
      <c r="VSS744"/>
      <c r="VST744"/>
      <c r="VSU744"/>
      <c r="VSV744"/>
      <c r="VSW744"/>
      <c r="VSX744"/>
      <c r="VSY744"/>
      <c r="VSZ744"/>
      <c r="VTA744"/>
      <c r="VTB744"/>
      <c r="VTC744"/>
      <c r="VTD744"/>
      <c r="VTE744"/>
      <c r="VTF744"/>
      <c r="VTG744"/>
      <c r="VTH744"/>
      <c r="VTI744"/>
      <c r="VTJ744"/>
      <c r="VTK744"/>
      <c r="VTL744"/>
      <c r="VTM744"/>
      <c r="VTN744"/>
      <c r="VTO744"/>
      <c r="VTP744"/>
      <c r="VTQ744"/>
      <c r="VTR744"/>
      <c r="VTS744"/>
      <c r="VTT744"/>
      <c r="VTU744"/>
      <c r="VTV744"/>
      <c r="VTW744"/>
      <c r="VTX744"/>
      <c r="VTY744"/>
      <c r="VTZ744"/>
      <c r="VUA744"/>
      <c r="VUB744"/>
      <c r="VUC744"/>
      <c r="VUD744"/>
      <c r="VUE744"/>
      <c r="VUF744"/>
      <c r="VUG744"/>
      <c r="VUH744"/>
      <c r="VUI744"/>
      <c r="VUJ744"/>
      <c r="VUK744"/>
      <c r="VUL744"/>
      <c r="VUM744"/>
      <c r="VUN744"/>
      <c r="VUO744"/>
      <c r="VUP744"/>
      <c r="VUQ744"/>
      <c r="VUR744"/>
      <c r="VUS744"/>
      <c r="VUT744"/>
      <c r="VUU744"/>
      <c r="VUV744"/>
      <c r="VUW744"/>
      <c r="VUX744"/>
      <c r="VUY744"/>
      <c r="VUZ744"/>
      <c r="VVA744"/>
      <c r="VVB744"/>
      <c r="VVC744"/>
      <c r="VVD744"/>
      <c r="VVE744"/>
      <c r="VVF744"/>
      <c r="VVG744"/>
      <c r="VVH744"/>
      <c r="VVI744"/>
      <c r="VVJ744"/>
      <c r="VVK744"/>
      <c r="VVL744"/>
      <c r="VVM744"/>
      <c r="VVN744"/>
      <c r="VVO744"/>
      <c r="VVP744"/>
      <c r="VVQ744"/>
      <c r="VVR744"/>
      <c r="VVS744"/>
      <c r="VVT744"/>
      <c r="VVU744"/>
      <c r="VVV744"/>
      <c r="VVW744"/>
      <c r="VVX744"/>
      <c r="VVY744"/>
      <c r="VVZ744"/>
      <c r="VWA744"/>
      <c r="VWB744"/>
      <c r="VWC744"/>
      <c r="VWD744"/>
      <c r="VWE744"/>
      <c r="VWF744"/>
      <c r="VWG744"/>
      <c r="VWH744"/>
      <c r="VWI744"/>
      <c r="VWJ744"/>
      <c r="VWK744"/>
      <c r="VWL744"/>
      <c r="VWM744"/>
      <c r="VWN744"/>
      <c r="VWO744"/>
      <c r="VWP744"/>
      <c r="VWQ744"/>
      <c r="VWR744"/>
      <c r="VWS744"/>
      <c r="VWT744"/>
      <c r="VWU744"/>
      <c r="VWV744"/>
      <c r="VWW744"/>
      <c r="VWX744"/>
      <c r="VWY744"/>
      <c r="VWZ744"/>
      <c r="VXA744"/>
      <c r="VXB744"/>
      <c r="VXC744"/>
      <c r="VXD744"/>
      <c r="VXE744"/>
      <c r="VXF744"/>
      <c r="VXG744"/>
      <c r="VXH744"/>
      <c r="VXI744"/>
      <c r="VXJ744"/>
      <c r="VXK744"/>
      <c r="VXL744"/>
      <c r="VXM744"/>
      <c r="VXN744"/>
      <c r="VXO744"/>
      <c r="VXP744"/>
      <c r="VXQ744"/>
      <c r="VXR744"/>
      <c r="VXS744"/>
      <c r="VXT744"/>
      <c r="VXU744"/>
      <c r="VXV744"/>
      <c r="VXW744"/>
      <c r="VXX744"/>
      <c r="VXY744"/>
      <c r="VXZ744"/>
      <c r="VYA744"/>
      <c r="VYB744"/>
      <c r="VYC744"/>
      <c r="VYD744"/>
      <c r="VYE744"/>
      <c r="VYF744"/>
      <c r="VYG744"/>
      <c r="VYH744"/>
      <c r="VYI744"/>
      <c r="VYJ744"/>
      <c r="VYK744"/>
      <c r="VYL744"/>
      <c r="VYM744"/>
      <c r="VYN744"/>
      <c r="VYO744"/>
      <c r="VYP744"/>
      <c r="VYQ744"/>
      <c r="VYR744"/>
      <c r="VYS744"/>
      <c r="VYT744"/>
      <c r="VYU744"/>
      <c r="VYV744"/>
      <c r="VYW744"/>
      <c r="VYX744"/>
      <c r="VYY744"/>
      <c r="VYZ744"/>
      <c r="VZA744"/>
      <c r="VZB744"/>
      <c r="VZC744"/>
      <c r="VZD744"/>
      <c r="VZE744"/>
      <c r="VZF744"/>
      <c r="VZG744"/>
      <c r="VZH744"/>
      <c r="VZI744"/>
      <c r="VZJ744"/>
      <c r="VZK744"/>
      <c r="VZL744"/>
      <c r="VZM744"/>
      <c r="VZN744"/>
      <c r="VZO744"/>
      <c r="VZP744"/>
      <c r="VZQ744"/>
      <c r="VZR744"/>
      <c r="VZS744"/>
      <c r="VZT744"/>
      <c r="VZU744"/>
      <c r="VZV744"/>
      <c r="VZW744"/>
      <c r="VZX744"/>
      <c r="VZY744"/>
      <c r="VZZ744"/>
      <c r="WAA744"/>
      <c r="WAB744"/>
      <c r="WAC744"/>
      <c r="WAD744"/>
      <c r="WAE744"/>
      <c r="WAF744"/>
      <c r="WAG744"/>
      <c r="WAH744"/>
      <c r="WAI744"/>
      <c r="WAJ744"/>
      <c r="WAK744"/>
      <c r="WAL744"/>
      <c r="WAM744"/>
      <c r="WAN744"/>
      <c r="WAO744"/>
      <c r="WAP744"/>
      <c r="WAQ744"/>
      <c r="WAR744"/>
      <c r="WAS744"/>
      <c r="WAT744"/>
      <c r="WAU744"/>
      <c r="WAV744"/>
      <c r="WAW744"/>
      <c r="WAX744"/>
      <c r="WAY744"/>
      <c r="WAZ744"/>
      <c r="WBA744"/>
      <c r="WBB744"/>
      <c r="WBC744"/>
      <c r="WBD744"/>
      <c r="WBE744"/>
      <c r="WBF744"/>
      <c r="WBG744"/>
      <c r="WBH744"/>
      <c r="WBI744"/>
      <c r="WBJ744"/>
      <c r="WBK744"/>
      <c r="WBL744"/>
      <c r="WBM744"/>
      <c r="WBN744"/>
      <c r="WBO744"/>
      <c r="WBP744"/>
      <c r="WBQ744"/>
      <c r="WBR744"/>
      <c r="WBS744"/>
      <c r="WBT744"/>
      <c r="WBU744"/>
      <c r="WBV744"/>
      <c r="WBW744"/>
      <c r="WBX744"/>
      <c r="WBY744"/>
      <c r="WBZ744"/>
      <c r="WCA744"/>
      <c r="WCB744"/>
      <c r="WCC744"/>
      <c r="WCD744"/>
      <c r="WCE744"/>
      <c r="WCF744"/>
      <c r="WCG744"/>
      <c r="WCH744"/>
      <c r="WCI744"/>
      <c r="WCJ744"/>
      <c r="WCK744"/>
      <c r="WCL744"/>
      <c r="WCM744"/>
      <c r="WCN744"/>
      <c r="WCO744"/>
      <c r="WCP744"/>
      <c r="WCQ744"/>
      <c r="WCR744"/>
      <c r="WCS744"/>
      <c r="WCT744"/>
      <c r="WCU744"/>
      <c r="WCV744"/>
      <c r="WCW744"/>
      <c r="WCX744"/>
      <c r="WCY744"/>
      <c r="WCZ744"/>
      <c r="WDA744"/>
      <c r="WDB744"/>
      <c r="WDC744"/>
      <c r="WDD744"/>
      <c r="WDE744"/>
      <c r="WDF744"/>
      <c r="WDG744"/>
      <c r="WDH744"/>
      <c r="WDI744"/>
      <c r="WDJ744"/>
      <c r="WDK744"/>
      <c r="WDL744"/>
      <c r="WDM744"/>
      <c r="WDN744"/>
      <c r="WDO744"/>
      <c r="WDP744"/>
      <c r="WDQ744"/>
      <c r="WDR744"/>
      <c r="WDS744"/>
      <c r="WDT744"/>
      <c r="WDU744"/>
      <c r="WDV744"/>
      <c r="WDW744"/>
      <c r="WDX744"/>
      <c r="WDY744"/>
      <c r="WDZ744"/>
      <c r="WEA744"/>
      <c r="WEB744"/>
      <c r="WEC744"/>
      <c r="WED744"/>
      <c r="WEE744"/>
      <c r="WEF744"/>
      <c r="WEG744"/>
      <c r="WEH744"/>
      <c r="WEI744"/>
      <c r="WEJ744"/>
      <c r="WEK744"/>
      <c r="WEL744"/>
      <c r="WEM744"/>
      <c r="WEN744"/>
      <c r="WEO744"/>
      <c r="WEP744"/>
      <c r="WEQ744"/>
      <c r="WER744"/>
      <c r="WES744"/>
      <c r="WET744"/>
      <c r="WEU744"/>
      <c r="WEV744"/>
      <c r="WEW744"/>
      <c r="WEX744"/>
      <c r="WEY744"/>
      <c r="WEZ744"/>
      <c r="WFA744"/>
      <c r="WFB744"/>
      <c r="WFC744"/>
      <c r="WFD744"/>
      <c r="WFE744"/>
      <c r="WFF744"/>
      <c r="WFG744"/>
      <c r="WFH744"/>
      <c r="WFI744"/>
      <c r="WFJ744"/>
      <c r="WFK744"/>
      <c r="WFL744"/>
      <c r="WFM744"/>
      <c r="WFN744"/>
      <c r="WFO744"/>
      <c r="WFP744"/>
      <c r="WFQ744"/>
      <c r="WFR744"/>
      <c r="WFS744"/>
      <c r="WFT744"/>
      <c r="WFU744"/>
      <c r="WFV744"/>
      <c r="WFW744"/>
      <c r="WFX744"/>
      <c r="WFY744"/>
      <c r="WFZ744"/>
      <c r="WGA744"/>
      <c r="WGB744"/>
      <c r="WGC744"/>
      <c r="WGD744"/>
      <c r="WGE744"/>
      <c r="WGF744"/>
      <c r="WGG744"/>
      <c r="WGH744"/>
      <c r="WGI744"/>
      <c r="WGJ744"/>
      <c r="WGK744"/>
      <c r="WGL744"/>
      <c r="WGM744"/>
      <c r="WGN744"/>
      <c r="WGO744"/>
      <c r="WGP744"/>
      <c r="WGQ744"/>
      <c r="WGR744"/>
      <c r="WGS744"/>
      <c r="WGT744"/>
      <c r="WGU744"/>
      <c r="WGV744"/>
      <c r="WGW744"/>
      <c r="WGX744"/>
      <c r="WGY744"/>
      <c r="WGZ744"/>
      <c r="WHA744"/>
      <c r="WHB744"/>
      <c r="WHC744"/>
      <c r="WHD744"/>
      <c r="WHE744"/>
      <c r="WHF744"/>
      <c r="WHG744"/>
      <c r="WHH744"/>
      <c r="WHI744"/>
      <c r="WHJ744"/>
      <c r="WHK744"/>
      <c r="WHL744"/>
      <c r="WHM744"/>
      <c r="WHN744"/>
      <c r="WHO744"/>
      <c r="WHP744"/>
      <c r="WHQ744"/>
      <c r="WHR744"/>
      <c r="WHS744"/>
      <c r="WHT744"/>
      <c r="WHU744"/>
      <c r="WHV744"/>
      <c r="WHW744"/>
      <c r="WHX744"/>
      <c r="WHY744"/>
      <c r="WHZ744"/>
      <c r="WIA744"/>
      <c r="WIB744"/>
      <c r="WIC744"/>
      <c r="WID744"/>
      <c r="WIE744"/>
      <c r="WIF744"/>
      <c r="WIG744"/>
      <c r="WIH744"/>
      <c r="WII744"/>
      <c r="WIJ744"/>
      <c r="WIK744"/>
      <c r="WIL744"/>
      <c r="WIM744"/>
      <c r="WIN744"/>
      <c r="WIO744"/>
      <c r="WIP744"/>
      <c r="WIQ744"/>
      <c r="WIR744"/>
      <c r="WIS744"/>
      <c r="WIT744"/>
      <c r="WIU744"/>
      <c r="WIV744"/>
      <c r="WIW744"/>
      <c r="WIX744"/>
      <c r="WIY744"/>
      <c r="WIZ744"/>
      <c r="WJA744"/>
      <c r="WJB744"/>
      <c r="WJC744"/>
      <c r="WJD744"/>
      <c r="WJE744"/>
      <c r="WJF744"/>
      <c r="WJG744"/>
      <c r="WJH744"/>
      <c r="WJI744"/>
      <c r="WJJ744"/>
      <c r="WJK744"/>
      <c r="WJL744"/>
      <c r="WJM744"/>
      <c r="WJN744"/>
      <c r="WJO744"/>
      <c r="WJP744"/>
      <c r="WJQ744"/>
      <c r="WJR744"/>
      <c r="WJS744"/>
      <c r="WJT744"/>
      <c r="WJU744"/>
      <c r="WJV744"/>
      <c r="WJW744"/>
      <c r="WJX744"/>
      <c r="WJY744"/>
      <c r="WJZ744"/>
      <c r="WKA744"/>
      <c r="WKB744"/>
      <c r="WKC744"/>
      <c r="WKD744"/>
      <c r="WKE744"/>
      <c r="WKF744"/>
      <c r="WKG744"/>
      <c r="WKH744"/>
      <c r="WKI744"/>
      <c r="WKJ744"/>
      <c r="WKK744"/>
      <c r="WKL744"/>
      <c r="WKM744"/>
      <c r="WKN744"/>
      <c r="WKO744"/>
      <c r="WKP744"/>
      <c r="WKQ744"/>
      <c r="WKR744"/>
      <c r="WKS744"/>
      <c r="WKT744"/>
      <c r="WKU744"/>
      <c r="WKV744"/>
      <c r="WKW744"/>
      <c r="WKX744"/>
      <c r="WKY744"/>
      <c r="WKZ744"/>
      <c r="WLA744"/>
      <c r="WLB744"/>
      <c r="WLC744"/>
      <c r="WLD744"/>
      <c r="WLE744"/>
      <c r="WLF744"/>
      <c r="WLG744"/>
      <c r="WLH744"/>
      <c r="WLI744"/>
      <c r="WLJ744"/>
      <c r="WLK744"/>
      <c r="WLL744"/>
      <c r="WLM744"/>
      <c r="WLN744"/>
      <c r="WLO744"/>
      <c r="WLP744"/>
      <c r="WLQ744"/>
      <c r="WLR744"/>
      <c r="WLS744"/>
      <c r="WLT744"/>
      <c r="WLU744"/>
      <c r="WLV744"/>
      <c r="WLW744"/>
      <c r="WLX744"/>
      <c r="WLY744"/>
      <c r="WLZ744"/>
      <c r="WMA744"/>
      <c r="WMB744"/>
      <c r="WMC744"/>
      <c r="WMD744"/>
      <c r="WME744"/>
      <c r="WMF744"/>
      <c r="WMG744"/>
      <c r="WMH744"/>
      <c r="WMI744"/>
      <c r="WMJ744"/>
      <c r="WMK744"/>
      <c r="WML744"/>
      <c r="WMM744"/>
      <c r="WMN744"/>
      <c r="WMO744"/>
      <c r="WMP744"/>
      <c r="WMQ744"/>
      <c r="WMR744"/>
      <c r="WMS744"/>
      <c r="WMT744"/>
      <c r="WMU744"/>
      <c r="WMV744"/>
      <c r="WMW744"/>
      <c r="WMX744"/>
      <c r="WMY744"/>
      <c r="WMZ744"/>
      <c r="WNA744"/>
      <c r="WNB744"/>
      <c r="WNC744"/>
      <c r="WND744"/>
      <c r="WNE744"/>
      <c r="WNF744"/>
      <c r="WNG744"/>
      <c r="WNH744"/>
      <c r="WNI744"/>
      <c r="WNJ744"/>
      <c r="WNK744"/>
      <c r="WNL744"/>
      <c r="WNM744"/>
      <c r="WNN744"/>
      <c r="WNO744"/>
      <c r="WNP744"/>
      <c r="WNQ744"/>
      <c r="WNR744"/>
      <c r="WNS744"/>
      <c r="WNT744"/>
      <c r="WNU744"/>
      <c r="WNV744"/>
      <c r="WNW744"/>
      <c r="WNX744"/>
      <c r="WNY744"/>
      <c r="WNZ744"/>
      <c r="WOA744"/>
      <c r="WOB744"/>
      <c r="WOC744"/>
      <c r="WOD744"/>
      <c r="WOE744"/>
      <c r="WOF744"/>
      <c r="WOG744"/>
      <c r="WOH744"/>
      <c r="WOI744"/>
      <c r="WOJ744"/>
      <c r="WOK744"/>
      <c r="WOL744"/>
      <c r="WOM744"/>
      <c r="WON744"/>
      <c r="WOO744"/>
      <c r="WOP744"/>
      <c r="WOQ744"/>
      <c r="WOR744"/>
      <c r="WOS744"/>
      <c r="WOT744"/>
      <c r="WOU744"/>
      <c r="WOV744"/>
      <c r="WOW744"/>
      <c r="WOX744"/>
      <c r="WOY744"/>
      <c r="WOZ744"/>
      <c r="WPA744"/>
      <c r="WPB744"/>
      <c r="WPC744"/>
      <c r="WPD744"/>
      <c r="WPE744"/>
      <c r="WPF744"/>
      <c r="WPG744"/>
      <c r="WPH744"/>
      <c r="WPI744"/>
      <c r="WPJ744"/>
      <c r="WPK744"/>
      <c r="WPL744"/>
      <c r="WPM744"/>
      <c r="WPN744"/>
      <c r="WPO744"/>
      <c r="WPP744"/>
      <c r="WPQ744"/>
      <c r="WPR744"/>
      <c r="WPS744"/>
      <c r="WPT744"/>
      <c r="WPU744"/>
      <c r="WPV744"/>
      <c r="WPW744"/>
      <c r="WPX744"/>
      <c r="WPY744"/>
      <c r="WPZ744"/>
      <c r="WQA744"/>
      <c r="WQB744"/>
      <c r="WQC744"/>
      <c r="WQD744"/>
      <c r="WQE744"/>
      <c r="WQF744"/>
      <c r="WQG744"/>
      <c r="WQH744"/>
      <c r="WQI744"/>
      <c r="WQJ744"/>
      <c r="WQK744"/>
      <c r="WQL744"/>
      <c r="WQM744"/>
      <c r="WQN744"/>
      <c r="WQO744"/>
      <c r="WQP744"/>
      <c r="WQQ744"/>
      <c r="WQR744"/>
      <c r="WQS744"/>
      <c r="WQT744"/>
      <c r="WQU744"/>
      <c r="WQV744"/>
      <c r="WQW744"/>
      <c r="WQX744"/>
      <c r="WQY744"/>
      <c r="WQZ744"/>
      <c r="WRA744"/>
      <c r="WRB744"/>
      <c r="WRC744"/>
      <c r="WRD744"/>
      <c r="WRE744"/>
      <c r="WRF744"/>
      <c r="WRG744"/>
      <c r="WRH744"/>
      <c r="WRI744"/>
      <c r="WRJ744"/>
      <c r="WRK744"/>
      <c r="WRL744"/>
      <c r="WRM744"/>
      <c r="WRN744"/>
      <c r="WRO744"/>
      <c r="WRP744"/>
      <c r="WRQ744"/>
      <c r="WRR744"/>
      <c r="WRS744"/>
      <c r="WRT744"/>
      <c r="WRU744"/>
      <c r="WRV744"/>
      <c r="WRW744"/>
      <c r="WRX744"/>
      <c r="WRY744"/>
      <c r="WRZ744"/>
      <c r="WSA744"/>
      <c r="WSB744"/>
      <c r="WSC744"/>
      <c r="WSD744"/>
      <c r="WSE744"/>
      <c r="WSF744"/>
      <c r="WSG744"/>
      <c r="WSH744"/>
      <c r="WSI744"/>
      <c r="WSJ744"/>
      <c r="WSK744"/>
      <c r="WSL744"/>
      <c r="WSM744"/>
      <c r="WSN744"/>
      <c r="WSO744"/>
      <c r="WSP744"/>
      <c r="WSQ744"/>
      <c r="WSR744"/>
      <c r="WSS744"/>
      <c r="WST744"/>
      <c r="WSU744"/>
      <c r="WSV744"/>
      <c r="WSW744"/>
      <c r="WSX744"/>
      <c r="WSY744"/>
      <c r="WSZ744"/>
      <c r="WTA744"/>
      <c r="WTB744"/>
      <c r="WTC744"/>
      <c r="WTD744"/>
      <c r="WTE744"/>
      <c r="WTF744"/>
      <c r="WTG744"/>
      <c r="WTH744"/>
      <c r="WTI744"/>
      <c r="WTJ744"/>
      <c r="WTK744"/>
      <c r="WTL744"/>
      <c r="WTM744"/>
      <c r="WTN744"/>
      <c r="WTO744"/>
      <c r="WTP744"/>
      <c r="WTQ744"/>
      <c r="WTR744"/>
      <c r="WTS744"/>
      <c r="WTT744"/>
      <c r="WTU744"/>
      <c r="WTV744"/>
      <c r="WTW744"/>
      <c r="WTX744"/>
      <c r="WTY744"/>
      <c r="WTZ744"/>
      <c r="WUA744"/>
      <c r="WUB744"/>
      <c r="WUC744"/>
      <c r="WUD744"/>
      <c r="WUE744"/>
      <c r="WUF744"/>
      <c r="WUG744"/>
      <c r="WUH744"/>
      <c r="WUI744"/>
      <c r="WUJ744"/>
      <c r="WUK744"/>
      <c r="WUL744"/>
      <c r="WUM744"/>
      <c r="WUN744"/>
      <c r="WUO744"/>
      <c r="WUP744"/>
      <c r="WUQ744"/>
      <c r="WUR744"/>
      <c r="WUS744"/>
      <c r="WUT744"/>
      <c r="WUU744"/>
      <c r="WUV744"/>
      <c r="WUW744"/>
      <c r="WUX744"/>
      <c r="WUY744"/>
      <c r="WUZ744"/>
      <c r="WVA744"/>
      <c r="WVB744"/>
      <c r="WVC744"/>
      <c r="WVD744"/>
      <c r="WVE744"/>
      <c r="WVF744"/>
      <c r="WVG744"/>
      <c r="WVH744"/>
      <c r="WVI744"/>
      <c r="WVJ744"/>
      <c r="WVK744"/>
      <c r="WVL744"/>
      <c r="WVM744"/>
      <c r="WVN744"/>
      <c r="WVO744"/>
      <c r="WVP744"/>
      <c r="WVQ744"/>
      <c r="WVR744"/>
      <c r="WVS744"/>
      <c r="WVT744"/>
      <c r="WVU744"/>
      <c r="WVV744"/>
      <c r="WVW744"/>
      <c r="WVX744"/>
      <c r="WVY744"/>
      <c r="WVZ744"/>
      <c r="WWA744"/>
      <c r="WWB744"/>
      <c r="WWC744"/>
      <c r="WWD744"/>
      <c r="WWE744"/>
      <c r="WWF744"/>
      <c r="WWG744"/>
      <c r="WWH744"/>
      <c r="WWI744"/>
      <c r="WWJ744"/>
      <c r="WWK744"/>
      <c r="WWL744"/>
      <c r="WWM744"/>
      <c r="WWN744"/>
      <c r="WWO744"/>
      <c r="WWP744"/>
      <c r="WWQ744"/>
      <c r="WWR744"/>
      <c r="WWS744"/>
      <c r="WWT744"/>
      <c r="WWU744"/>
      <c r="WWV744"/>
      <c r="WWW744"/>
      <c r="WWX744"/>
      <c r="WWY744"/>
      <c r="WWZ744"/>
      <c r="WXA744"/>
      <c r="WXB744"/>
      <c r="WXC744"/>
      <c r="WXD744"/>
      <c r="WXE744"/>
      <c r="WXF744"/>
      <c r="WXG744"/>
      <c r="WXH744"/>
      <c r="WXI744"/>
      <c r="WXJ744"/>
      <c r="WXK744"/>
      <c r="WXL744"/>
      <c r="WXM744"/>
      <c r="WXN744"/>
      <c r="WXO744"/>
      <c r="WXP744"/>
      <c r="WXQ744"/>
      <c r="WXR744"/>
      <c r="WXS744"/>
      <c r="WXT744"/>
      <c r="WXU744"/>
      <c r="WXV744"/>
      <c r="WXW744"/>
      <c r="WXX744"/>
      <c r="WXY744"/>
      <c r="WXZ744"/>
      <c r="WYA744"/>
      <c r="WYB744"/>
      <c r="WYC744"/>
      <c r="WYD744"/>
      <c r="WYE744"/>
      <c r="WYF744"/>
      <c r="WYG744"/>
      <c r="WYH744"/>
      <c r="WYI744"/>
      <c r="WYJ744"/>
      <c r="WYK744"/>
      <c r="WYL744"/>
      <c r="WYM744"/>
      <c r="WYN744"/>
      <c r="WYO744"/>
      <c r="WYP744"/>
      <c r="WYQ744"/>
      <c r="WYR744"/>
      <c r="WYS744"/>
      <c r="WYT744"/>
      <c r="WYU744"/>
      <c r="WYV744"/>
      <c r="WYW744"/>
      <c r="WYX744"/>
      <c r="WYY744"/>
      <c r="WYZ744"/>
      <c r="WZA744"/>
      <c r="WZB744"/>
      <c r="WZC744"/>
      <c r="WZD744"/>
      <c r="WZE744"/>
      <c r="WZF744"/>
      <c r="WZG744"/>
      <c r="WZH744"/>
      <c r="WZI744"/>
      <c r="WZJ744"/>
      <c r="WZK744"/>
      <c r="WZL744"/>
      <c r="WZM744"/>
      <c r="WZN744"/>
      <c r="WZO744"/>
      <c r="WZP744"/>
      <c r="WZQ744"/>
      <c r="WZR744"/>
      <c r="WZS744"/>
      <c r="WZT744"/>
      <c r="WZU744"/>
      <c r="WZV744"/>
      <c r="WZW744"/>
      <c r="WZX744"/>
      <c r="WZY744"/>
      <c r="WZZ744"/>
      <c r="XAA744"/>
      <c r="XAB744"/>
      <c r="XAC744"/>
      <c r="XAD744"/>
      <c r="XAE744"/>
      <c r="XAF744"/>
      <c r="XAG744"/>
      <c r="XAH744"/>
      <c r="XAI744"/>
      <c r="XAJ744"/>
      <c r="XAK744"/>
      <c r="XAL744"/>
      <c r="XAM744"/>
      <c r="XAN744"/>
      <c r="XAO744"/>
      <c r="XAP744"/>
      <c r="XAQ744"/>
      <c r="XAR744"/>
      <c r="XAS744"/>
      <c r="XAT744"/>
      <c r="XAU744"/>
      <c r="XAV744"/>
      <c r="XAW744"/>
      <c r="XAX744"/>
      <c r="XAY744"/>
      <c r="XAZ744"/>
      <c r="XBA744"/>
      <c r="XBB744"/>
      <c r="XBC744"/>
      <c r="XBD744"/>
      <c r="XBE744"/>
      <c r="XBF744"/>
      <c r="XBG744"/>
      <c r="XBH744"/>
      <c r="XBI744"/>
      <c r="XBJ744"/>
      <c r="XBK744"/>
      <c r="XBL744"/>
      <c r="XBM744"/>
      <c r="XBN744"/>
      <c r="XBO744"/>
      <c r="XBP744"/>
      <c r="XBQ744"/>
      <c r="XBR744"/>
      <c r="XBS744"/>
      <c r="XBT744"/>
      <c r="XBU744"/>
      <c r="XBV744"/>
      <c r="XBW744"/>
      <c r="XBX744"/>
      <c r="XBY744"/>
      <c r="XBZ744"/>
      <c r="XCA744"/>
      <c r="XCB744"/>
      <c r="XCC744"/>
      <c r="XCD744"/>
      <c r="XCE744"/>
      <c r="XCF744"/>
      <c r="XCG744"/>
      <c r="XCH744"/>
      <c r="XCI744"/>
      <c r="XCJ744"/>
      <c r="XCK744"/>
      <c r="XCL744"/>
      <c r="XCM744"/>
      <c r="XCN744"/>
      <c r="XCO744"/>
      <c r="XCP744"/>
      <c r="XCQ744"/>
      <c r="XCR744"/>
      <c r="XCS744"/>
      <c r="XCT744"/>
      <c r="XCU744"/>
      <c r="XCV744"/>
      <c r="XCW744"/>
      <c r="XCX744"/>
      <c r="XCY744"/>
      <c r="XCZ744"/>
      <c r="XDA744"/>
      <c r="XDB744"/>
      <c r="XDC744"/>
      <c r="XDD744"/>
      <c r="XDE744"/>
      <c r="XDF744"/>
      <c r="XDG744"/>
      <c r="XDH744"/>
      <c r="XDI744"/>
      <c r="XDJ744"/>
      <c r="XDK744"/>
      <c r="XDL744"/>
      <c r="XDM744"/>
      <c r="XDN744"/>
      <c r="XDO744"/>
      <c r="XDP744"/>
      <c r="XDQ744"/>
    </row>
    <row r="745" spans="1:16345" ht="24.75" customHeight="1" x14ac:dyDescent="0.25">
      <c r="A745" s="6">
        <v>737</v>
      </c>
      <c r="B745" s="6" t="s">
        <v>858</v>
      </c>
      <c r="C745" s="6" t="s">
        <v>813</v>
      </c>
      <c r="D745" s="6" t="s">
        <v>186</v>
      </c>
      <c r="E745" s="6" t="s">
        <v>28</v>
      </c>
      <c r="F745" s="6" t="s">
        <v>37</v>
      </c>
      <c r="G745" s="7">
        <v>50000</v>
      </c>
      <c r="H745" s="7">
        <v>0</v>
      </c>
      <c r="I745" s="7">
        <v>50000</v>
      </c>
      <c r="J745" s="7">
        <v>1435</v>
      </c>
      <c r="K745" s="7">
        <v>1854</v>
      </c>
      <c r="L745" s="7">
        <v>1520</v>
      </c>
      <c r="M745" s="7">
        <v>25</v>
      </c>
      <c r="N745" s="7">
        <f t="shared" si="35"/>
        <v>4834</v>
      </c>
      <c r="O745" s="7">
        <f t="shared" si="36"/>
        <v>45166</v>
      </c>
    </row>
    <row r="746" spans="1:16345" ht="24.75" customHeight="1" x14ac:dyDescent="0.25">
      <c r="A746" s="6">
        <v>738</v>
      </c>
      <c r="B746" s="6" t="s">
        <v>859</v>
      </c>
      <c r="C746" s="6" t="s">
        <v>813</v>
      </c>
      <c r="D746" s="6" t="s">
        <v>186</v>
      </c>
      <c r="E746" s="6" t="s">
        <v>28</v>
      </c>
      <c r="F746" s="6" t="s">
        <v>37</v>
      </c>
      <c r="G746" s="7">
        <v>50000</v>
      </c>
      <c r="H746" s="7">
        <v>0</v>
      </c>
      <c r="I746" s="7">
        <v>50000</v>
      </c>
      <c r="J746" s="7">
        <v>1435</v>
      </c>
      <c r="K746" s="7">
        <v>1854</v>
      </c>
      <c r="L746" s="7">
        <v>1520</v>
      </c>
      <c r="M746" s="7">
        <v>425</v>
      </c>
      <c r="N746" s="7">
        <f t="shared" si="35"/>
        <v>5234</v>
      </c>
      <c r="O746" s="7">
        <f t="shared" si="36"/>
        <v>44766</v>
      </c>
    </row>
    <row r="747" spans="1:16345" ht="24.75" customHeight="1" x14ac:dyDescent="0.25">
      <c r="A747" s="6">
        <v>739</v>
      </c>
      <c r="B747" s="6" t="s">
        <v>860</v>
      </c>
      <c r="C747" s="6" t="s">
        <v>813</v>
      </c>
      <c r="D747" s="6" t="s">
        <v>186</v>
      </c>
      <c r="E747" s="6" t="s">
        <v>55</v>
      </c>
      <c r="F747" s="6" t="s">
        <v>29</v>
      </c>
      <c r="G747" s="7">
        <v>50000</v>
      </c>
      <c r="H747" s="7">
        <v>0</v>
      </c>
      <c r="I747" s="7">
        <v>50000</v>
      </c>
      <c r="J747" s="7">
        <v>1435</v>
      </c>
      <c r="K747" s="7">
        <v>1854</v>
      </c>
      <c r="L747" s="7">
        <f t="shared" si="34"/>
        <v>1520</v>
      </c>
      <c r="M747" s="7">
        <v>425</v>
      </c>
      <c r="N747" s="7">
        <f t="shared" si="35"/>
        <v>5234</v>
      </c>
      <c r="O747" s="7">
        <f t="shared" si="36"/>
        <v>44766</v>
      </c>
    </row>
    <row r="748" spans="1:16345" ht="24.75" customHeight="1" x14ac:dyDescent="0.25">
      <c r="A748" s="6">
        <v>740</v>
      </c>
      <c r="B748" s="6" t="s">
        <v>861</v>
      </c>
      <c r="C748" s="6" t="s">
        <v>813</v>
      </c>
      <c r="D748" s="6" t="s">
        <v>177</v>
      </c>
      <c r="E748" s="6" t="s">
        <v>36</v>
      </c>
      <c r="F748" s="6" t="s">
        <v>29</v>
      </c>
      <c r="G748" s="7">
        <v>15000</v>
      </c>
      <c r="H748" s="7">
        <v>0</v>
      </c>
      <c r="I748" s="7">
        <v>15000</v>
      </c>
      <c r="J748" s="7">
        <f>+G748*2.87%</f>
        <v>430.5</v>
      </c>
      <c r="K748" s="7">
        <v>0</v>
      </c>
      <c r="L748" s="7">
        <f t="shared" si="34"/>
        <v>456</v>
      </c>
      <c r="M748" s="7">
        <v>25</v>
      </c>
      <c r="N748" s="7">
        <f t="shared" si="35"/>
        <v>911.5</v>
      </c>
      <c r="O748" s="7">
        <f t="shared" si="36"/>
        <v>14088.5</v>
      </c>
    </row>
    <row r="749" spans="1:16345" ht="24.75" customHeight="1" x14ac:dyDescent="0.25">
      <c r="A749" s="6">
        <v>741</v>
      </c>
      <c r="B749" s="6" t="s">
        <v>862</v>
      </c>
      <c r="C749" s="6" t="s">
        <v>813</v>
      </c>
      <c r="D749" s="6" t="s">
        <v>41</v>
      </c>
      <c r="E749" s="6" t="s">
        <v>36</v>
      </c>
      <c r="F749" s="6" t="s">
        <v>37</v>
      </c>
      <c r="G749" s="7">
        <v>32000</v>
      </c>
      <c r="H749" s="7">
        <v>0</v>
      </c>
      <c r="I749" s="7">
        <v>32000</v>
      </c>
      <c r="J749" s="7">
        <f>+G749*2.87%</f>
        <v>918.4</v>
      </c>
      <c r="K749" s="7">
        <v>0</v>
      </c>
      <c r="L749" s="7">
        <f t="shared" si="34"/>
        <v>972.8</v>
      </c>
      <c r="M749" s="7">
        <v>705</v>
      </c>
      <c r="N749" s="7">
        <f t="shared" si="35"/>
        <v>2596.1999999999998</v>
      </c>
      <c r="O749" s="7">
        <f t="shared" si="36"/>
        <v>29403.8</v>
      </c>
    </row>
    <row r="750" spans="1:16345" ht="24.75" customHeight="1" x14ac:dyDescent="0.25">
      <c r="A750" s="6">
        <v>742</v>
      </c>
      <c r="B750" s="6" t="s">
        <v>863</v>
      </c>
      <c r="C750" s="6" t="s">
        <v>813</v>
      </c>
      <c r="D750" s="6" t="s">
        <v>173</v>
      </c>
      <c r="E750" s="6" t="s">
        <v>36</v>
      </c>
      <c r="F750" s="6" t="s">
        <v>37</v>
      </c>
      <c r="G750" s="7">
        <v>26000</v>
      </c>
      <c r="H750" s="7">
        <v>0</v>
      </c>
      <c r="I750" s="7">
        <v>26000</v>
      </c>
      <c r="J750" s="7">
        <v>746.2</v>
      </c>
      <c r="K750" s="7">
        <v>0</v>
      </c>
      <c r="L750" s="7">
        <f t="shared" si="34"/>
        <v>790.4</v>
      </c>
      <c r="M750" s="7">
        <v>365</v>
      </c>
      <c r="N750" s="7">
        <f t="shared" si="35"/>
        <v>1901.6</v>
      </c>
      <c r="O750" s="7">
        <f t="shared" si="36"/>
        <v>24098.400000000001</v>
      </c>
    </row>
    <row r="751" spans="1:16345" ht="24.75" customHeight="1" x14ac:dyDescent="0.25">
      <c r="A751" s="6">
        <v>743</v>
      </c>
      <c r="B751" s="6" t="s">
        <v>864</v>
      </c>
      <c r="C751" s="6" t="s">
        <v>813</v>
      </c>
      <c r="D751" s="6" t="s">
        <v>67</v>
      </c>
      <c r="E751" s="6" t="s">
        <v>36</v>
      </c>
      <c r="F751" s="6" t="s">
        <v>37</v>
      </c>
      <c r="G751" s="7">
        <v>26000</v>
      </c>
      <c r="H751" s="7">
        <v>0</v>
      </c>
      <c r="I751" s="7">
        <v>26000</v>
      </c>
      <c r="J751" s="7">
        <v>746.2</v>
      </c>
      <c r="K751" s="7">
        <v>0</v>
      </c>
      <c r="L751" s="7">
        <f t="shared" si="34"/>
        <v>790.4</v>
      </c>
      <c r="M751" s="7">
        <v>1257.3</v>
      </c>
      <c r="N751" s="7">
        <f t="shared" si="35"/>
        <v>2793.8999999999996</v>
      </c>
      <c r="O751" s="7">
        <f t="shared" si="36"/>
        <v>23206.1</v>
      </c>
    </row>
    <row r="752" spans="1:16345" ht="24.75" customHeight="1" x14ac:dyDescent="0.25">
      <c r="A752" s="6">
        <v>744</v>
      </c>
      <c r="B752" s="6" t="s">
        <v>865</v>
      </c>
      <c r="C752" s="6" t="s">
        <v>813</v>
      </c>
      <c r="D752" s="6" t="s">
        <v>67</v>
      </c>
      <c r="E752" s="6" t="s">
        <v>36</v>
      </c>
      <c r="F752" s="6" t="s">
        <v>37</v>
      </c>
      <c r="G752" s="7">
        <v>24000</v>
      </c>
      <c r="H752" s="7">
        <v>0</v>
      </c>
      <c r="I752" s="7">
        <v>24000</v>
      </c>
      <c r="J752" s="7">
        <v>688.8</v>
      </c>
      <c r="K752" s="7">
        <v>0</v>
      </c>
      <c r="L752" s="7">
        <v>729.6</v>
      </c>
      <c r="M752" s="7">
        <v>25</v>
      </c>
      <c r="N752" s="7">
        <f t="shared" si="35"/>
        <v>1443.4</v>
      </c>
      <c r="O752" s="7">
        <f t="shared" si="36"/>
        <v>22556.6</v>
      </c>
    </row>
    <row r="753" spans="1:15" ht="24.75" customHeight="1" x14ac:dyDescent="0.25">
      <c r="A753" s="6">
        <v>745</v>
      </c>
      <c r="B753" s="6" t="s">
        <v>866</v>
      </c>
      <c r="C753" s="6" t="s">
        <v>813</v>
      </c>
      <c r="D753" s="6" t="s">
        <v>177</v>
      </c>
      <c r="E753" s="6" t="s">
        <v>36</v>
      </c>
      <c r="F753" s="6" t="s">
        <v>29</v>
      </c>
      <c r="G753" s="7">
        <v>15000</v>
      </c>
      <c r="H753" s="7">
        <v>0</v>
      </c>
      <c r="I753" s="7">
        <v>15000</v>
      </c>
      <c r="J753" s="7">
        <f>+G753*2.87%</f>
        <v>430.5</v>
      </c>
      <c r="K753" s="7">
        <v>0</v>
      </c>
      <c r="L753" s="7">
        <f t="shared" si="34"/>
        <v>456</v>
      </c>
      <c r="M753" s="7">
        <v>25</v>
      </c>
      <c r="N753" s="7">
        <f t="shared" si="35"/>
        <v>911.5</v>
      </c>
      <c r="O753" s="7">
        <f t="shared" si="36"/>
        <v>14088.5</v>
      </c>
    </row>
    <row r="754" spans="1:15" ht="24.75" customHeight="1" x14ac:dyDescent="0.25">
      <c r="A754" s="6">
        <v>746</v>
      </c>
      <c r="B754" s="6" t="s">
        <v>867</v>
      </c>
      <c r="C754" s="6" t="s">
        <v>813</v>
      </c>
      <c r="D754" s="6" t="s">
        <v>177</v>
      </c>
      <c r="E754" s="6" t="s">
        <v>36</v>
      </c>
      <c r="F754" s="6" t="s">
        <v>29</v>
      </c>
      <c r="G754" s="7">
        <v>15000</v>
      </c>
      <c r="H754" s="7">
        <v>0</v>
      </c>
      <c r="I754" s="7">
        <v>15000</v>
      </c>
      <c r="J754" s="7">
        <f>+I754*2.87%</f>
        <v>430.5</v>
      </c>
      <c r="K754" s="7">
        <v>0</v>
      </c>
      <c r="L754" s="7">
        <f t="shared" si="34"/>
        <v>456</v>
      </c>
      <c r="M754" s="7">
        <v>2025</v>
      </c>
      <c r="N754" s="7">
        <f t="shared" si="35"/>
        <v>2911.5</v>
      </c>
      <c r="O754" s="7">
        <f t="shared" si="36"/>
        <v>12088.5</v>
      </c>
    </row>
    <row r="755" spans="1:15" ht="24.75" customHeight="1" x14ac:dyDescent="0.25">
      <c r="A755" s="6">
        <v>747</v>
      </c>
      <c r="B755" s="6" t="s">
        <v>868</v>
      </c>
      <c r="C755" s="6" t="s">
        <v>813</v>
      </c>
      <c r="D755" s="6" t="s">
        <v>869</v>
      </c>
      <c r="E755" s="6" t="s">
        <v>55</v>
      </c>
      <c r="F755" s="6" t="s">
        <v>29</v>
      </c>
      <c r="G755" s="7">
        <v>15000</v>
      </c>
      <c r="H755" s="7">
        <v>0</v>
      </c>
      <c r="I755" s="7">
        <v>15000</v>
      </c>
      <c r="J755" s="7">
        <f>+G755*2.87%</f>
        <v>430.5</v>
      </c>
      <c r="K755" s="7">
        <v>0</v>
      </c>
      <c r="L755" s="7">
        <f t="shared" si="34"/>
        <v>456</v>
      </c>
      <c r="M755" s="7">
        <v>5147.3599999999997</v>
      </c>
      <c r="N755" s="7">
        <f t="shared" si="35"/>
        <v>6033.86</v>
      </c>
      <c r="O755" s="7">
        <f t="shared" si="36"/>
        <v>8966.14</v>
      </c>
    </row>
    <row r="756" spans="1:15" ht="24.75" customHeight="1" x14ac:dyDescent="0.25">
      <c r="A756" s="6">
        <v>748</v>
      </c>
      <c r="B756" s="6" t="s">
        <v>870</v>
      </c>
      <c r="C756" s="6" t="s">
        <v>813</v>
      </c>
      <c r="D756" s="6" t="s">
        <v>41</v>
      </c>
      <c r="E756" s="6" t="s">
        <v>36</v>
      </c>
      <c r="F756" s="6" t="s">
        <v>29</v>
      </c>
      <c r="G756" s="7">
        <v>25000</v>
      </c>
      <c r="H756" s="7">
        <v>0</v>
      </c>
      <c r="I756" s="7">
        <v>25000</v>
      </c>
      <c r="J756" s="7">
        <v>717.5</v>
      </c>
      <c r="K756" s="7">
        <v>0</v>
      </c>
      <c r="L756" s="7">
        <f t="shared" si="34"/>
        <v>760</v>
      </c>
      <c r="M756" s="7">
        <v>1257.3</v>
      </c>
      <c r="N756" s="7">
        <f t="shared" si="35"/>
        <v>2734.8</v>
      </c>
      <c r="O756" s="7">
        <f t="shared" si="36"/>
        <v>22265.200000000001</v>
      </c>
    </row>
    <row r="757" spans="1:15" ht="24.75" customHeight="1" x14ac:dyDescent="0.25">
      <c r="A757" s="6">
        <v>749</v>
      </c>
      <c r="B757" s="6" t="s">
        <v>1292</v>
      </c>
      <c r="C757" s="6" t="s">
        <v>813</v>
      </c>
      <c r="D757" s="6" t="s">
        <v>41</v>
      </c>
      <c r="E757" s="6" t="s">
        <v>36</v>
      </c>
      <c r="F757" s="6" t="s">
        <v>29</v>
      </c>
      <c r="G757" s="7">
        <v>25000</v>
      </c>
      <c r="H757" s="7">
        <v>0</v>
      </c>
      <c r="I757" s="7">
        <v>25000</v>
      </c>
      <c r="J757" s="7">
        <v>717.5</v>
      </c>
      <c r="K757" s="7">
        <v>0</v>
      </c>
      <c r="L757" s="7">
        <v>760</v>
      </c>
      <c r="M757" s="7">
        <v>25</v>
      </c>
      <c r="N757" s="7">
        <f t="shared" si="35"/>
        <v>1502.5</v>
      </c>
      <c r="O757" s="7">
        <f t="shared" si="36"/>
        <v>23497.5</v>
      </c>
    </row>
    <row r="758" spans="1:15" ht="24.75" customHeight="1" x14ac:dyDescent="0.25">
      <c r="A758" s="6">
        <v>750</v>
      </c>
      <c r="B758" t="s">
        <v>1315</v>
      </c>
      <c r="C758" s="6" t="s">
        <v>813</v>
      </c>
      <c r="D758" s="6" t="s">
        <v>41</v>
      </c>
      <c r="E758" s="6" t="s">
        <v>36</v>
      </c>
      <c r="F758" s="6" t="s">
        <v>37</v>
      </c>
      <c r="G758" s="7">
        <v>30000</v>
      </c>
      <c r="H758" s="7">
        <v>0</v>
      </c>
      <c r="I758" s="7">
        <v>30000</v>
      </c>
      <c r="J758" s="7">
        <v>861</v>
      </c>
      <c r="K758" s="7">
        <v>0</v>
      </c>
      <c r="L758" s="7">
        <v>912</v>
      </c>
      <c r="M758" s="7">
        <v>25</v>
      </c>
      <c r="N758" s="7">
        <f t="shared" si="35"/>
        <v>1798</v>
      </c>
      <c r="O758" s="7">
        <f t="shared" si="36"/>
        <v>28202</v>
      </c>
    </row>
    <row r="759" spans="1:15" ht="24.75" customHeight="1" x14ac:dyDescent="0.25">
      <c r="A759" s="6">
        <v>751</v>
      </c>
      <c r="B759" t="s">
        <v>1316</v>
      </c>
      <c r="C759" s="6" t="s">
        <v>813</v>
      </c>
      <c r="D759" s="6" t="s">
        <v>41</v>
      </c>
      <c r="E759" s="6" t="s">
        <v>36</v>
      </c>
      <c r="F759" s="6" t="s">
        <v>29</v>
      </c>
      <c r="G759" s="7">
        <v>24000</v>
      </c>
      <c r="H759" s="7">
        <v>0</v>
      </c>
      <c r="I759" s="7">
        <v>24000</v>
      </c>
      <c r="J759" s="7">
        <v>688.8</v>
      </c>
      <c r="K759" s="7">
        <v>0</v>
      </c>
      <c r="L759" s="7">
        <v>729.6</v>
      </c>
      <c r="M759" s="7">
        <v>25</v>
      </c>
      <c r="N759" s="7">
        <f t="shared" si="35"/>
        <v>1443.4</v>
      </c>
      <c r="O759" s="7">
        <f t="shared" si="36"/>
        <v>22556.6</v>
      </c>
    </row>
    <row r="760" spans="1:15" ht="24.75" customHeight="1" x14ac:dyDescent="0.25">
      <c r="A760" s="6">
        <v>752</v>
      </c>
      <c r="B760" s="6" t="s">
        <v>871</v>
      </c>
      <c r="C760" s="6" t="s">
        <v>813</v>
      </c>
      <c r="D760" s="6" t="s">
        <v>67</v>
      </c>
      <c r="E760" s="6" t="s">
        <v>55</v>
      </c>
      <c r="F760" s="6" t="s">
        <v>37</v>
      </c>
      <c r="G760" s="7">
        <v>26000</v>
      </c>
      <c r="H760" s="7">
        <v>0</v>
      </c>
      <c r="I760" s="7">
        <v>26000</v>
      </c>
      <c r="J760" s="7">
        <v>746.2</v>
      </c>
      <c r="K760" s="7">
        <v>0</v>
      </c>
      <c r="L760" s="7">
        <f t="shared" si="34"/>
        <v>790.4</v>
      </c>
      <c r="M760" s="7">
        <v>4827.55</v>
      </c>
      <c r="N760" s="7">
        <f t="shared" si="35"/>
        <v>6364.15</v>
      </c>
      <c r="O760" s="7">
        <f t="shared" si="36"/>
        <v>19635.849999999999</v>
      </c>
    </row>
    <row r="761" spans="1:15" ht="24.75" customHeight="1" x14ac:dyDescent="0.25">
      <c r="A761" s="6">
        <v>753</v>
      </c>
      <c r="B761" s="6" t="s">
        <v>872</v>
      </c>
      <c r="C761" s="6" t="s">
        <v>813</v>
      </c>
      <c r="D761" s="6" t="s">
        <v>186</v>
      </c>
      <c r="E761" s="6" t="s">
        <v>55</v>
      </c>
      <c r="F761" s="6" t="s">
        <v>37</v>
      </c>
      <c r="G761" s="7">
        <v>50000</v>
      </c>
      <c r="H761" s="7">
        <v>0</v>
      </c>
      <c r="I761" s="7">
        <v>50000</v>
      </c>
      <c r="J761" s="7">
        <v>1435</v>
      </c>
      <c r="K761" s="7">
        <v>1854</v>
      </c>
      <c r="L761" s="7">
        <f t="shared" si="34"/>
        <v>1520</v>
      </c>
      <c r="M761" s="7">
        <v>1273.5</v>
      </c>
      <c r="N761" s="7">
        <f t="shared" si="35"/>
        <v>6082.5</v>
      </c>
      <c r="O761" s="7">
        <f t="shared" si="36"/>
        <v>43917.5</v>
      </c>
    </row>
    <row r="762" spans="1:15" ht="24.75" customHeight="1" x14ac:dyDescent="0.25">
      <c r="A762" s="6">
        <v>754</v>
      </c>
      <c r="B762" s="6" t="s">
        <v>873</v>
      </c>
      <c r="C762" s="6" t="s">
        <v>813</v>
      </c>
      <c r="D762" s="6" t="s">
        <v>874</v>
      </c>
      <c r="E762" s="6" t="s">
        <v>55</v>
      </c>
      <c r="F762" s="6" t="s">
        <v>37</v>
      </c>
      <c r="G762" s="7">
        <v>45000</v>
      </c>
      <c r="H762" s="7">
        <v>0</v>
      </c>
      <c r="I762" s="7">
        <v>45000</v>
      </c>
      <c r="J762" s="7">
        <v>1291.5</v>
      </c>
      <c r="K762" s="7">
        <v>1148.33</v>
      </c>
      <c r="L762" s="7">
        <f t="shared" si="34"/>
        <v>1368</v>
      </c>
      <c r="M762" s="7">
        <v>365</v>
      </c>
      <c r="N762" s="7">
        <f t="shared" si="35"/>
        <v>4172.83</v>
      </c>
      <c r="O762" s="7">
        <f t="shared" si="36"/>
        <v>40827.17</v>
      </c>
    </row>
    <row r="763" spans="1:15" ht="24.75" customHeight="1" x14ac:dyDescent="0.25">
      <c r="A763" s="6">
        <v>755</v>
      </c>
      <c r="B763" s="6" t="s">
        <v>875</v>
      </c>
      <c r="C763" s="6" t="s">
        <v>813</v>
      </c>
      <c r="D763" s="6" t="s">
        <v>186</v>
      </c>
      <c r="E763" s="6" t="s">
        <v>28</v>
      </c>
      <c r="F763" s="6" t="s">
        <v>29</v>
      </c>
      <c r="G763" s="7">
        <v>50000</v>
      </c>
      <c r="H763" s="7">
        <v>0</v>
      </c>
      <c r="I763" s="7">
        <v>50000</v>
      </c>
      <c r="J763" s="7">
        <v>1435</v>
      </c>
      <c r="K763" s="7">
        <v>1854</v>
      </c>
      <c r="L763" s="7">
        <f t="shared" si="34"/>
        <v>1520</v>
      </c>
      <c r="M763" s="7">
        <v>425</v>
      </c>
      <c r="N763" s="7">
        <f t="shared" si="35"/>
        <v>5234</v>
      </c>
      <c r="O763" s="7">
        <f t="shared" si="36"/>
        <v>44766</v>
      </c>
    </row>
    <row r="764" spans="1:15" ht="24.75" customHeight="1" x14ac:dyDescent="0.25">
      <c r="A764" s="6">
        <v>756</v>
      </c>
      <c r="B764" s="6" t="s">
        <v>876</v>
      </c>
      <c r="C764" s="6" t="s">
        <v>813</v>
      </c>
      <c r="D764" s="6" t="s">
        <v>133</v>
      </c>
      <c r="E764" s="6" t="s">
        <v>55</v>
      </c>
      <c r="F764" s="6" t="s">
        <v>29</v>
      </c>
      <c r="G764" s="7">
        <v>19292.87</v>
      </c>
      <c r="H764" s="7">
        <v>0</v>
      </c>
      <c r="I764" s="7">
        <v>19292.87</v>
      </c>
      <c r="J764" s="7">
        <v>553.71</v>
      </c>
      <c r="K764" s="7">
        <v>0</v>
      </c>
      <c r="L764" s="7">
        <f t="shared" si="34"/>
        <v>586.50324799999999</v>
      </c>
      <c r="M764" s="7">
        <v>1257.3</v>
      </c>
      <c r="N764" s="7">
        <f t="shared" si="35"/>
        <v>2397.5132480000002</v>
      </c>
      <c r="O764" s="7">
        <f t="shared" si="36"/>
        <v>16895.356752</v>
      </c>
    </row>
    <row r="765" spans="1:15" ht="24.75" customHeight="1" x14ac:dyDescent="0.25">
      <c r="A765" s="6">
        <v>757</v>
      </c>
      <c r="B765" t="s">
        <v>1319</v>
      </c>
      <c r="C765" s="6" t="s">
        <v>813</v>
      </c>
      <c r="D765" s="6" t="s">
        <v>133</v>
      </c>
      <c r="E765" s="6" t="s">
        <v>36</v>
      </c>
      <c r="F765" s="6" t="s">
        <v>29</v>
      </c>
      <c r="G765" s="7">
        <v>18000</v>
      </c>
      <c r="H765" s="7">
        <v>0</v>
      </c>
      <c r="I765" s="7">
        <v>18000</v>
      </c>
      <c r="J765" s="7">
        <v>516.6</v>
      </c>
      <c r="K765" s="7">
        <v>0</v>
      </c>
      <c r="L765" s="7">
        <v>547.20000000000005</v>
      </c>
      <c r="M765" s="7">
        <v>25</v>
      </c>
      <c r="N765" s="7">
        <f t="shared" si="35"/>
        <v>1088.8000000000002</v>
      </c>
      <c r="O765" s="7">
        <f t="shared" si="36"/>
        <v>16911.2</v>
      </c>
    </row>
    <row r="766" spans="1:15" ht="24.75" customHeight="1" x14ac:dyDescent="0.25">
      <c r="A766" s="6">
        <v>758</v>
      </c>
      <c r="B766" t="s">
        <v>1466</v>
      </c>
      <c r="C766" s="6" t="s">
        <v>813</v>
      </c>
      <c r="D766" s="6" t="s">
        <v>133</v>
      </c>
      <c r="E766" s="6" t="s">
        <v>36</v>
      </c>
      <c r="F766" s="6" t="s">
        <v>29</v>
      </c>
      <c r="G766" s="7">
        <v>25000</v>
      </c>
      <c r="H766" s="7">
        <v>0</v>
      </c>
      <c r="I766" s="7">
        <v>25000</v>
      </c>
      <c r="J766" s="7">
        <v>717.5</v>
      </c>
      <c r="K766" s="7">
        <v>0</v>
      </c>
      <c r="L766" s="7">
        <v>760</v>
      </c>
      <c r="M766" s="7">
        <v>25</v>
      </c>
      <c r="N766" s="7">
        <v>1502.5</v>
      </c>
      <c r="O766" s="7">
        <v>23497.5</v>
      </c>
    </row>
    <row r="767" spans="1:15" ht="24.75" customHeight="1" x14ac:dyDescent="0.25">
      <c r="A767" s="6">
        <v>759</v>
      </c>
      <c r="B767" s="6" t="s">
        <v>877</v>
      </c>
      <c r="C767" s="6" t="s">
        <v>813</v>
      </c>
      <c r="D767" s="6" t="s">
        <v>186</v>
      </c>
      <c r="E767" s="6" t="s">
        <v>28</v>
      </c>
      <c r="F767" s="6" t="s">
        <v>37</v>
      </c>
      <c r="G767" s="7">
        <v>50000</v>
      </c>
      <c r="H767" s="7">
        <v>0</v>
      </c>
      <c r="I767" s="7">
        <v>50000</v>
      </c>
      <c r="J767" s="7">
        <v>1435</v>
      </c>
      <c r="K767" s="7">
        <v>1596.68</v>
      </c>
      <c r="L767" s="7">
        <f t="shared" si="34"/>
        <v>1520</v>
      </c>
      <c r="M767" s="7">
        <v>2240.46</v>
      </c>
      <c r="N767" s="7">
        <f t="shared" si="35"/>
        <v>6792.14</v>
      </c>
      <c r="O767" s="7">
        <f t="shared" si="36"/>
        <v>43207.86</v>
      </c>
    </row>
    <row r="768" spans="1:15" ht="24.75" customHeight="1" x14ac:dyDescent="0.25">
      <c r="A768" s="6">
        <v>760</v>
      </c>
      <c r="B768" s="6" t="s">
        <v>878</v>
      </c>
      <c r="C768" s="6" t="s">
        <v>813</v>
      </c>
      <c r="D768" s="6" t="s">
        <v>186</v>
      </c>
      <c r="E768" s="6" t="s">
        <v>28</v>
      </c>
      <c r="F768" s="6" t="s">
        <v>37</v>
      </c>
      <c r="G768" s="7">
        <v>50000</v>
      </c>
      <c r="H768" s="7">
        <v>0</v>
      </c>
      <c r="I768" s="7">
        <v>50000</v>
      </c>
      <c r="J768" s="7">
        <v>1435</v>
      </c>
      <c r="K768" s="7">
        <v>1854</v>
      </c>
      <c r="L768" s="7">
        <v>1520</v>
      </c>
      <c r="M768" s="7">
        <v>125</v>
      </c>
      <c r="N768" s="7">
        <f t="shared" si="35"/>
        <v>4934</v>
      </c>
      <c r="O768" s="7">
        <f t="shared" si="36"/>
        <v>45066</v>
      </c>
    </row>
    <row r="769" spans="1:15" ht="24.75" customHeight="1" x14ac:dyDescent="0.25">
      <c r="A769" s="6">
        <v>761</v>
      </c>
      <c r="B769" s="6" t="s">
        <v>879</v>
      </c>
      <c r="C769" s="6" t="s">
        <v>813</v>
      </c>
      <c r="D769" s="6" t="s">
        <v>177</v>
      </c>
      <c r="E769" s="6" t="s">
        <v>36</v>
      </c>
      <c r="F769" s="6" t="s">
        <v>37</v>
      </c>
      <c r="G769" s="7">
        <v>30000</v>
      </c>
      <c r="H769" s="7">
        <v>0</v>
      </c>
      <c r="I769" s="7">
        <v>30000</v>
      </c>
      <c r="J769" s="7">
        <v>861</v>
      </c>
      <c r="K769" s="7">
        <v>0</v>
      </c>
      <c r="L769" s="7">
        <f t="shared" ref="L769:L783" si="37">+I769*3.04%</f>
        <v>912</v>
      </c>
      <c r="M769" s="7">
        <v>673.5</v>
      </c>
      <c r="N769" s="7">
        <f t="shared" si="35"/>
        <v>2446.5</v>
      </c>
      <c r="O769" s="7">
        <f t="shared" si="36"/>
        <v>27553.5</v>
      </c>
    </row>
    <row r="770" spans="1:15" ht="24.75" customHeight="1" x14ac:dyDescent="0.25">
      <c r="A770" s="6">
        <v>762</v>
      </c>
      <c r="B770" s="6" t="s">
        <v>880</v>
      </c>
      <c r="C770" s="6" t="s">
        <v>813</v>
      </c>
      <c r="D770" s="6" t="s">
        <v>177</v>
      </c>
      <c r="E770" s="6" t="s">
        <v>36</v>
      </c>
      <c r="F770" s="6" t="s">
        <v>37</v>
      </c>
      <c r="G770" s="7">
        <v>15000</v>
      </c>
      <c r="H770" s="7">
        <v>0</v>
      </c>
      <c r="I770" s="7">
        <v>15000</v>
      </c>
      <c r="J770" s="7">
        <f>+I770*2.87%</f>
        <v>430.5</v>
      </c>
      <c r="K770" s="7">
        <v>0</v>
      </c>
      <c r="L770" s="7">
        <f t="shared" si="37"/>
        <v>456</v>
      </c>
      <c r="M770" s="7">
        <v>975</v>
      </c>
      <c r="N770" s="7">
        <f t="shared" si="35"/>
        <v>1861.5</v>
      </c>
      <c r="O770" s="7">
        <f t="shared" si="36"/>
        <v>13138.5</v>
      </c>
    </row>
    <row r="771" spans="1:15" ht="24.75" customHeight="1" x14ac:dyDescent="0.25">
      <c r="A771" s="6">
        <v>763</v>
      </c>
      <c r="B771" s="6" t="s">
        <v>881</v>
      </c>
      <c r="C771" s="6" t="s">
        <v>813</v>
      </c>
      <c r="D771" s="6" t="s">
        <v>882</v>
      </c>
      <c r="E771" s="6" t="s">
        <v>28</v>
      </c>
      <c r="F771" s="6" t="s">
        <v>29</v>
      </c>
      <c r="G771" s="7">
        <v>28000</v>
      </c>
      <c r="H771" s="7">
        <v>0</v>
      </c>
      <c r="I771" s="7">
        <v>28000</v>
      </c>
      <c r="J771" s="7">
        <v>803.6</v>
      </c>
      <c r="K771" s="7">
        <v>0</v>
      </c>
      <c r="L771" s="7">
        <f t="shared" si="37"/>
        <v>851.2</v>
      </c>
      <c r="M771" s="7">
        <v>25</v>
      </c>
      <c r="N771" s="7">
        <f t="shared" si="35"/>
        <v>1679.8000000000002</v>
      </c>
      <c r="O771" s="7">
        <f t="shared" si="36"/>
        <v>26320.2</v>
      </c>
    </row>
    <row r="772" spans="1:15" ht="24.75" customHeight="1" x14ac:dyDescent="0.25">
      <c r="A772" s="6">
        <v>764</v>
      </c>
      <c r="B772" s="6" t="s">
        <v>883</v>
      </c>
      <c r="C772" s="6" t="s">
        <v>813</v>
      </c>
      <c r="D772" s="6" t="s">
        <v>200</v>
      </c>
      <c r="E772" s="6" t="s">
        <v>55</v>
      </c>
      <c r="F772" s="6" t="s">
        <v>37</v>
      </c>
      <c r="G772" s="7">
        <v>50000</v>
      </c>
      <c r="H772" s="7">
        <v>0</v>
      </c>
      <c r="I772" s="7">
        <v>50000</v>
      </c>
      <c r="J772" s="7">
        <v>1435</v>
      </c>
      <c r="K772" s="7">
        <v>1854</v>
      </c>
      <c r="L772" s="7">
        <f t="shared" si="37"/>
        <v>1520</v>
      </c>
      <c r="M772" s="7">
        <v>425</v>
      </c>
      <c r="N772" s="7">
        <f t="shared" si="35"/>
        <v>5234</v>
      </c>
      <c r="O772" s="7">
        <f t="shared" si="36"/>
        <v>44766</v>
      </c>
    </row>
    <row r="773" spans="1:15" ht="24.75" customHeight="1" x14ac:dyDescent="0.25">
      <c r="A773" s="6">
        <v>765</v>
      </c>
      <c r="B773" s="6" t="s">
        <v>884</v>
      </c>
      <c r="C773" s="6" t="s">
        <v>813</v>
      </c>
      <c r="D773" s="6" t="s">
        <v>70</v>
      </c>
      <c r="E773" s="6" t="s">
        <v>55</v>
      </c>
      <c r="F773" s="6" t="s">
        <v>29</v>
      </c>
      <c r="G773" s="7">
        <v>60000</v>
      </c>
      <c r="H773" s="7">
        <v>0</v>
      </c>
      <c r="I773" s="7">
        <v>60000</v>
      </c>
      <c r="J773" s="7">
        <v>1722</v>
      </c>
      <c r="K773" s="7">
        <v>3486.68</v>
      </c>
      <c r="L773" s="7">
        <f t="shared" si="37"/>
        <v>1824</v>
      </c>
      <c r="M773" s="7">
        <v>1025</v>
      </c>
      <c r="N773" s="7">
        <f t="shared" si="35"/>
        <v>8057.68</v>
      </c>
      <c r="O773" s="7">
        <f t="shared" si="36"/>
        <v>51942.32</v>
      </c>
    </row>
    <row r="774" spans="1:15" ht="24.75" customHeight="1" x14ac:dyDescent="0.25">
      <c r="A774" s="6">
        <v>766</v>
      </c>
      <c r="B774" s="6" t="s">
        <v>885</v>
      </c>
      <c r="C774" s="6" t="s">
        <v>813</v>
      </c>
      <c r="D774" s="6" t="s">
        <v>70</v>
      </c>
      <c r="E774" s="6" t="s">
        <v>55</v>
      </c>
      <c r="F774" s="6" t="s">
        <v>37</v>
      </c>
      <c r="G774" s="7">
        <v>60000</v>
      </c>
      <c r="H774" s="7">
        <v>0</v>
      </c>
      <c r="I774" s="7">
        <v>60000</v>
      </c>
      <c r="J774" s="7">
        <v>1722</v>
      </c>
      <c r="K774" s="7">
        <v>3486.68</v>
      </c>
      <c r="L774" s="7">
        <f t="shared" si="37"/>
        <v>1824</v>
      </c>
      <c r="M774" s="7">
        <v>1785</v>
      </c>
      <c r="N774" s="7">
        <f t="shared" si="35"/>
        <v>8817.68</v>
      </c>
      <c r="O774" s="7">
        <f t="shared" si="36"/>
        <v>51182.32</v>
      </c>
    </row>
    <row r="775" spans="1:15" ht="24.75" customHeight="1" x14ac:dyDescent="0.25">
      <c r="A775" s="6">
        <v>767</v>
      </c>
      <c r="B775" s="6" t="s">
        <v>886</v>
      </c>
      <c r="C775" s="6" t="s">
        <v>813</v>
      </c>
      <c r="D775" s="6" t="s">
        <v>827</v>
      </c>
      <c r="E775" s="6" t="s">
        <v>55</v>
      </c>
      <c r="F775" s="6" t="s">
        <v>37</v>
      </c>
      <c r="G775" s="7">
        <v>50000</v>
      </c>
      <c r="H775" s="7">
        <v>0</v>
      </c>
      <c r="I775" s="7">
        <v>50000</v>
      </c>
      <c r="J775" s="7">
        <v>1435</v>
      </c>
      <c r="K775" s="7">
        <v>1854</v>
      </c>
      <c r="L775" s="7">
        <f t="shared" si="37"/>
        <v>1520</v>
      </c>
      <c r="M775" s="7">
        <v>1373.5</v>
      </c>
      <c r="N775" s="7">
        <f t="shared" ref="N775:N803" si="38">+J775+K775+L775+M775</f>
        <v>6182.5</v>
      </c>
      <c r="O775" s="7">
        <f t="shared" si="36"/>
        <v>43817.5</v>
      </c>
    </row>
    <row r="776" spans="1:15" ht="24.75" customHeight="1" x14ac:dyDescent="0.25">
      <c r="A776" s="6">
        <v>768</v>
      </c>
      <c r="B776" s="6" t="s">
        <v>887</v>
      </c>
      <c r="C776" s="6" t="s">
        <v>813</v>
      </c>
      <c r="D776" s="6" t="s">
        <v>296</v>
      </c>
      <c r="E776" s="6" t="s">
        <v>55</v>
      </c>
      <c r="F776" s="6" t="s">
        <v>29</v>
      </c>
      <c r="G776" s="7">
        <v>60000</v>
      </c>
      <c r="H776" s="7">
        <v>0</v>
      </c>
      <c r="I776" s="7">
        <v>60000</v>
      </c>
      <c r="J776" s="7">
        <v>1722</v>
      </c>
      <c r="K776" s="7">
        <v>3143.58</v>
      </c>
      <c r="L776" s="7">
        <f t="shared" si="37"/>
        <v>1824</v>
      </c>
      <c r="M776" s="7">
        <v>3437.46</v>
      </c>
      <c r="N776" s="7">
        <f t="shared" si="38"/>
        <v>10127.040000000001</v>
      </c>
      <c r="O776" s="7">
        <f t="shared" si="36"/>
        <v>49872.959999999999</v>
      </c>
    </row>
    <row r="777" spans="1:15" ht="24.75" customHeight="1" x14ac:dyDescent="0.25">
      <c r="A777" s="6">
        <v>769</v>
      </c>
      <c r="B777" s="6" t="s">
        <v>888</v>
      </c>
      <c r="C777" s="6" t="s">
        <v>813</v>
      </c>
      <c r="D777" s="6" t="s">
        <v>103</v>
      </c>
      <c r="E777" s="6" t="s">
        <v>36</v>
      </c>
      <c r="F777" s="6" t="s">
        <v>29</v>
      </c>
      <c r="G777" s="7">
        <v>20000</v>
      </c>
      <c r="H777" s="7">
        <v>0</v>
      </c>
      <c r="I777" s="7">
        <v>20000</v>
      </c>
      <c r="J777" s="7">
        <f>+I777*2.87%</f>
        <v>574</v>
      </c>
      <c r="K777" s="7">
        <v>0</v>
      </c>
      <c r="L777" s="7">
        <f t="shared" si="37"/>
        <v>608</v>
      </c>
      <c r="M777" s="7">
        <v>25</v>
      </c>
      <c r="N777" s="7">
        <f t="shared" si="38"/>
        <v>1207</v>
      </c>
      <c r="O777" s="7">
        <f t="shared" si="36"/>
        <v>18793</v>
      </c>
    </row>
    <row r="778" spans="1:15" ht="24.75" customHeight="1" x14ac:dyDescent="0.25">
      <c r="A778" s="6">
        <v>770</v>
      </c>
      <c r="B778" s="6" t="s">
        <v>889</v>
      </c>
      <c r="C778" s="6" t="s">
        <v>813</v>
      </c>
      <c r="D778" s="6" t="s">
        <v>186</v>
      </c>
      <c r="E778" s="6" t="s">
        <v>55</v>
      </c>
      <c r="F778" s="6" t="s">
        <v>29</v>
      </c>
      <c r="G778" s="7">
        <v>50000</v>
      </c>
      <c r="H778" s="7">
        <v>0</v>
      </c>
      <c r="I778" s="7">
        <v>50000</v>
      </c>
      <c r="J778" s="7">
        <v>1435</v>
      </c>
      <c r="K778" s="7">
        <v>1854</v>
      </c>
      <c r="L778" s="7">
        <f t="shared" si="37"/>
        <v>1520</v>
      </c>
      <c r="M778" s="7">
        <v>1657.3</v>
      </c>
      <c r="N778" s="7">
        <f t="shared" si="38"/>
        <v>6466.3</v>
      </c>
      <c r="O778" s="7">
        <f t="shared" ref="O778:O803" si="39">+G778-N778</f>
        <v>43533.7</v>
      </c>
    </row>
    <row r="779" spans="1:15" ht="24.75" customHeight="1" x14ac:dyDescent="0.25">
      <c r="A779" s="6">
        <v>771</v>
      </c>
      <c r="B779" s="6" t="s">
        <v>890</v>
      </c>
      <c r="C779" s="6" t="s">
        <v>813</v>
      </c>
      <c r="D779" s="6" t="s">
        <v>827</v>
      </c>
      <c r="E779" s="6" t="s">
        <v>28</v>
      </c>
      <c r="F779" s="6" t="s">
        <v>37</v>
      </c>
      <c r="G779" s="7">
        <v>50000</v>
      </c>
      <c r="H779" s="7">
        <v>0</v>
      </c>
      <c r="I779" s="7">
        <v>50000</v>
      </c>
      <c r="J779" s="7">
        <v>1435</v>
      </c>
      <c r="K779" s="7">
        <v>1854</v>
      </c>
      <c r="L779" s="7">
        <f t="shared" si="37"/>
        <v>1520</v>
      </c>
      <c r="M779" s="7">
        <v>425</v>
      </c>
      <c r="N779" s="7">
        <f t="shared" si="38"/>
        <v>5234</v>
      </c>
      <c r="O779" s="7">
        <f t="shared" si="39"/>
        <v>44766</v>
      </c>
    </row>
    <row r="780" spans="1:15" ht="24.75" customHeight="1" x14ac:dyDescent="0.25">
      <c r="A780" s="6">
        <v>772</v>
      </c>
      <c r="B780" s="6" t="s">
        <v>891</v>
      </c>
      <c r="C780" s="6" t="s">
        <v>813</v>
      </c>
      <c r="D780" s="6" t="s">
        <v>296</v>
      </c>
      <c r="E780" s="6" t="s">
        <v>55</v>
      </c>
      <c r="F780" s="6" t="s">
        <v>29</v>
      </c>
      <c r="G780" s="7">
        <v>60000</v>
      </c>
      <c r="H780" s="7">
        <v>0</v>
      </c>
      <c r="I780" s="7">
        <v>60000</v>
      </c>
      <c r="J780" s="7">
        <v>1722</v>
      </c>
      <c r="K780" s="7">
        <v>3486.68</v>
      </c>
      <c r="L780" s="7">
        <f t="shared" si="37"/>
        <v>1824</v>
      </c>
      <c r="M780" s="7">
        <v>3035.8</v>
      </c>
      <c r="N780" s="7">
        <f t="shared" si="38"/>
        <v>10068.48</v>
      </c>
      <c r="O780" s="7">
        <f t="shared" si="39"/>
        <v>49931.520000000004</v>
      </c>
    </row>
    <row r="781" spans="1:15" ht="24.75" customHeight="1" x14ac:dyDescent="0.25">
      <c r="A781" s="6">
        <v>773</v>
      </c>
      <c r="B781" s="6" t="s">
        <v>892</v>
      </c>
      <c r="C781" s="6" t="s">
        <v>813</v>
      </c>
      <c r="D781" s="6" t="s">
        <v>96</v>
      </c>
      <c r="E781" s="6" t="s">
        <v>28</v>
      </c>
      <c r="F781" s="6" t="s">
        <v>29</v>
      </c>
      <c r="G781" s="7">
        <v>20000</v>
      </c>
      <c r="H781" s="7">
        <v>0</v>
      </c>
      <c r="I781" s="7">
        <v>20000</v>
      </c>
      <c r="J781" s="7">
        <v>574</v>
      </c>
      <c r="K781" s="7">
        <v>0</v>
      </c>
      <c r="L781" s="7">
        <v>608</v>
      </c>
      <c r="M781" s="7">
        <v>25</v>
      </c>
      <c r="N781" s="7">
        <f t="shared" si="38"/>
        <v>1207</v>
      </c>
      <c r="O781" s="7">
        <f t="shared" si="39"/>
        <v>18793</v>
      </c>
    </row>
    <row r="782" spans="1:15" ht="24.75" customHeight="1" x14ac:dyDescent="0.25">
      <c r="A782" s="6">
        <v>774</v>
      </c>
      <c r="B782" s="6" t="s">
        <v>893</v>
      </c>
      <c r="C782" s="6" t="s">
        <v>813</v>
      </c>
      <c r="D782" s="6" t="s">
        <v>296</v>
      </c>
      <c r="E782" s="6" t="s">
        <v>55</v>
      </c>
      <c r="F782" s="6" t="s">
        <v>29</v>
      </c>
      <c r="G782" s="7">
        <v>60000</v>
      </c>
      <c r="H782" s="7">
        <v>0</v>
      </c>
      <c r="I782" s="7">
        <v>60000</v>
      </c>
      <c r="J782" s="7">
        <v>1722</v>
      </c>
      <c r="K782" s="7">
        <v>3143.58</v>
      </c>
      <c r="L782" s="7">
        <f t="shared" si="37"/>
        <v>1824</v>
      </c>
      <c r="M782" s="7">
        <v>2140.46</v>
      </c>
      <c r="N782" s="7">
        <f t="shared" si="38"/>
        <v>8830.0400000000009</v>
      </c>
      <c r="O782" s="7">
        <f t="shared" si="39"/>
        <v>51169.96</v>
      </c>
    </row>
    <row r="783" spans="1:15" ht="24.75" customHeight="1" x14ac:dyDescent="0.25">
      <c r="A783" s="6">
        <v>775</v>
      </c>
      <c r="B783" s="6" t="s">
        <v>894</v>
      </c>
      <c r="C783" s="6" t="s">
        <v>813</v>
      </c>
      <c r="D783" s="6" t="s">
        <v>35</v>
      </c>
      <c r="E783" s="6" t="s">
        <v>28</v>
      </c>
      <c r="F783" s="6" t="s">
        <v>37</v>
      </c>
      <c r="G783" s="7">
        <v>34500</v>
      </c>
      <c r="H783" s="7">
        <v>0</v>
      </c>
      <c r="I783" s="7">
        <v>34500</v>
      </c>
      <c r="J783" s="7">
        <v>990.15</v>
      </c>
      <c r="K783" s="7">
        <v>0</v>
      </c>
      <c r="L783" s="7">
        <f t="shared" si="37"/>
        <v>1048.8</v>
      </c>
      <c r="M783" s="7">
        <v>25</v>
      </c>
      <c r="N783" s="7">
        <f t="shared" si="38"/>
        <v>2063.9499999999998</v>
      </c>
      <c r="O783" s="7">
        <f t="shared" si="39"/>
        <v>32436.05</v>
      </c>
    </row>
    <row r="784" spans="1:15" ht="24.75" customHeight="1" x14ac:dyDescent="0.25">
      <c r="A784" s="6">
        <v>776</v>
      </c>
      <c r="B784" t="s">
        <v>1293</v>
      </c>
      <c r="C784" s="6" t="s">
        <v>813</v>
      </c>
      <c r="D784" s="6" t="s">
        <v>256</v>
      </c>
      <c r="E784" s="6" t="s">
        <v>36</v>
      </c>
      <c r="F784" s="6" t="s">
        <v>29</v>
      </c>
      <c r="G784" s="7">
        <v>15000</v>
      </c>
      <c r="H784" s="7">
        <v>0</v>
      </c>
      <c r="I784" s="7">
        <v>15000</v>
      </c>
      <c r="J784" s="7">
        <v>430.5</v>
      </c>
      <c r="K784" s="7">
        <v>0</v>
      </c>
      <c r="L784" s="7">
        <v>456</v>
      </c>
      <c r="M784" s="7">
        <v>25</v>
      </c>
      <c r="N784" s="7">
        <f t="shared" si="38"/>
        <v>911.5</v>
      </c>
      <c r="O784" s="7">
        <f t="shared" si="39"/>
        <v>14088.5</v>
      </c>
    </row>
    <row r="785" spans="1:15" ht="24.75" customHeight="1" x14ac:dyDescent="0.25">
      <c r="A785" s="6">
        <v>777</v>
      </c>
      <c r="B785" t="s">
        <v>1294</v>
      </c>
      <c r="C785" s="6" t="s">
        <v>813</v>
      </c>
      <c r="D785" t="s">
        <v>256</v>
      </c>
      <c r="E785" s="6" t="s">
        <v>36</v>
      </c>
      <c r="F785" s="6" t="s">
        <v>29</v>
      </c>
      <c r="G785" s="7">
        <v>15000</v>
      </c>
      <c r="H785" s="7">
        <v>0</v>
      </c>
      <c r="I785" s="7">
        <v>15000</v>
      </c>
      <c r="J785" s="7">
        <v>430.5</v>
      </c>
      <c r="K785" s="7">
        <v>0</v>
      </c>
      <c r="L785" s="7">
        <v>456</v>
      </c>
      <c r="M785" s="7">
        <v>25</v>
      </c>
      <c r="N785" s="7">
        <f t="shared" si="38"/>
        <v>911.5</v>
      </c>
      <c r="O785" s="7">
        <f t="shared" si="39"/>
        <v>14088.5</v>
      </c>
    </row>
    <row r="786" spans="1:15" ht="24.75" customHeight="1" x14ac:dyDescent="0.25">
      <c r="A786" s="6">
        <v>778</v>
      </c>
      <c r="B786" t="s">
        <v>1295</v>
      </c>
      <c r="C786" s="6" t="s">
        <v>813</v>
      </c>
      <c r="D786" t="s">
        <v>256</v>
      </c>
      <c r="E786" s="6" t="s">
        <v>36</v>
      </c>
      <c r="F786" s="6" t="s">
        <v>29</v>
      </c>
      <c r="G786" s="7">
        <v>24000</v>
      </c>
      <c r="H786" s="7">
        <v>0</v>
      </c>
      <c r="I786" s="7">
        <v>24000</v>
      </c>
      <c r="J786" s="7">
        <v>688.8</v>
      </c>
      <c r="K786" s="7">
        <v>0</v>
      </c>
      <c r="L786" s="7">
        <v>729.6</v>
      </c>
      <c r="M786" s="7">
        <v>25</v>
      </c>
      <c r="N786" s="7">
        <f t="shared" si="38"/>
        <v>1443.4</v>
      </c>
      <c r="O786" s="7">
        <f t="shared" si="39"/>
        <v>22556.6</v>
      </c>
    </row>
    <row r="787" spans="1:15" ht="24.75" customHeight="1" x14ac:dyDescent="0.25">
      <c r="A787" s="6">
        <v>779</v>
      </c>
      <c r="B787" t="s">
        <v>1296</v>
      </c>
      <c r="C787" s="6" t="s">
        <v>813</v>
      </c>
      <c r="D787" t="s">
        <v>256</v>
      </c>
      <c r="E787" s="6" t="s">
        <v>36</v>
      </c>
      <c r="F787" s="6" t="s">
        <v>29</v>
      </c>
      <c r="G787" s="7">
        <v>18000</v>
      </c>
      <c r="H787" s="7">
        <v>0</v>
      </c>
      <c r="I787" s="7">
        <v>18000</v>
      </c>
      <c r="J787" s="7">
        <v>516.6</v>
      </c>
      <c r="K787" s="7">
        <v>0</v>
      </c>
      <c r="L787" s="7">
        <v>547.20000000000005</v>
      </c>
      <c r="M787" s="7">
        <v>25</v>
      </c>
      <c r="N787" s="7">
        <f t="shared" si="38"/>
        <v>1088.8000000000002</v>
      </c>
      <c r="O787" s="7">
        <f t="shared" si="39"/>
        <v>16911.2</v>
      </c>
    </row>
    <row r="788" spans="1:15" ht="24.75" customHeight="1" x14ac:dyDescent="0.25">
      <c r="A788" s="6">
        <v>780</v>
      </c>
      <c r="B788" t="s">
        <v>1303</v>
      </c>
      <c r="C788" s="6" t="s">
        <v>813</v>
      </c>
      <c r="D788" t="s">
        <v>256</v>
      </c>
      <c r="E788" s="6" t="s">
        <v>36</v>
      </c>
      <c r="F788" s="6" t="s">
        <v>29</v>
      </c>
      <c r="G788" s="7">
        <v>15000</v>
      </c>
      <c r="H788" s="7">
        <v>0</v>
      </c>
      <c r="I788" s="7">
        <v>15000</v>
      </c>
      <c r="J788" s="7">
        <v>430.5</v>
      </c>
      <c r="K788" s="7">
        <v>0</v>
      </c>
      <c r="L788" s="7">
        <v>456</v>
      </c>
      <c r="M788" s="7">
        <v>25</v>
      </c>
      <c r="N788" s="7">
        <f t="shared" si="38"/>
        <v>911.5</v>
      </c>
      <c r="O788" s="7">
        <f t="shared" si="39"/>
        <v>14088.5</v>
      </c>
    </row>
    <row r="789" spans="1:15" ht="24.75" customHeight="1" x14ac:dyDescent="0.25">
      <c r="A789" s="6">
        <v>781</v>
      </c>
      <c r="B789" t="s">
        <v>1306</v>
      </c>
      <c r="C789" s="6" t="s">
        <v>813</v>
      </c>
      <c r="D789" t="s">
        <v>256</v>
      </c>
      <c r="E789" s="6" t="s">
        <v>36</v>
      </c>
      <c r="F789" s="6" t="s">
        <v>29</v>
      </c>
      <c r="G789" s="7">
        <v>15000</v>
      </c>
      <c r="H789" s="7">
        <v>0</v>
      </c>
      <c r="I789" s="7">
        <v>15000</v>
      </c>
      <c r="J789" s="7">
        <v>430.5</v>
      </c>
      <c r="K789" s="7">
        <v>0</v>
      </c>
      <c r="L789" s="7">
        <v>456</v>
      </c>
      <c r="M789" s="7">
        <v>25</v>
      </c>
      <c r="N789" s="7">
        <f t="shared" si="38"/>
        <v>911.5</v>
      </c>
      <c r="O789" s="7">
        <f t="shared" si="39"/>
        <v>14088.5</v>
      </c>
    </row>
    <row r="790" spans="1:15" ht="24.75" customHeight="1" x14ac:dyDescent="0.25">
      <c r="A790" s="6">
        <v>782</v>
      </c>
      <c r="B790" t="s">
        <v>1308</v>
      </c>
      <c r="C790" s="6" t="s">
        <v>813</v>
      </c>
      <c r="D790" t="s">
        <v>256</v>
      </c>
      <c r="E790" s="6" t="s">
        <v>36</v>
      </c>
      <c r="F790" s="6" t="s">
        <v>29</v>
      </c>
      <c r="G790" s="7">
        <v>15000</v>
      </c>
      <c r="H790" s="7">
        <v>0</v>
      </c>
      <c r="I790" s="7">
        <v>15000</v>
      </c>
      <c r="J790" s="7">
        <v>430.5</v>
      </c>
      <c r="K790" s="7">
        <v>0</v>
      </c>
      <c r="L790" s="7">
        <v>456</v>
      </c>
      <c r="M790" s="7">
        <v>25</v>
      </c>
      <c r="N790" s="7">
        <f t="shared" si="38"/>
        <v>911.5</v>
      </c>
      <c r="O790" s="7">
        <f t="shared" si="39"/>
        <v>14088.5</v>
      </c>
    </row>
    <row r="791" spans="1:15" ht="24.75" customHeight="1" x14ac:dyDescent="0.25">
      <c r="A791" s="6">
        <v>783</v>
      </c>
      <c r="B791" t="s">
        <v>1310</v>
      </c>
      <c r="C791" s="6" t="s">
        <v>813</v>
      </c>
      <c r="D791" t="s">
        <v>256</v>
      </c>
      <c r="E791" s="6" t="s">
        <v>36</v>
      </c>
      <c r="F791" s="6" t="s">
        <v>29</v>
      </c>
      <c r="G791" s="7">
        <v>15000</v>
      </c>
      <c r="H791" s="7">
        <v>0</v>
      </c>
      <c r="I791" s="7">
        <v>15000</v>
      </c>
      <c r="J791" s="7">
        <v>430.5</v>
      </c>
      <c r="K791" s="7">
        <v>0</v>
      </c>
      <c r="L791" s="7">
        <v>456</v>
      </c>
      <c r="M791" s="7">
        <v>25</v>
      </c>
      <c r="N791" s="7">
        <f t="shared" si="38"/>
        <v>911.5</v>
      </c>
      <c r="O791" s="7">
        <f t="shared" si="39"/>
        <v>14088.5</v>
      </c>
    </row>
    <row r="792" spans="1:15" ht="24.75" customHeight="1" x14ac:dyDescent="0.25">
      <c r="A792" s="6">
        <v>784</v>
      </c>
      <c r="B792" t="s">
        <v>1312</v>
      </c>
      <c r="C792" s="6" t="s">
        <v>813</v>
      </c>
      <c r="D792" t="s">
        <v>256</v>
      </c>
      <c r="E792" s="6" t="s">
        <v>36</v>
      </c>
      <c r="F792" s="6" t="s">
        <v>29</v>
      </c>
      <c r="G792" s="7">
        <v>18000</v>
      </c>
      <c r="H792" s="7">
        <v>0</v>
      </c>
      <c r="I792" s="7">
        <v>18000</v>
      </c>
      <c r="J792" s="7">
        <v>516.6</v>
      </c>
      <c r="K792" s="7">
        <v>0</v>
      </c>
      <c r="L792" s="7">
        <v>547.20000000000005</v>
      </c>
      <c r="M792" s="7">
        <v>25</v>
      </c>
      <c r="N792" s="7">
        <f t="shared" si="38"/>
        <v>1088.8000000000002</v>
      </c>
      <c r="O792" s="7">
        <f t="shared" si="39"/>
        <v>16911.2</v>
      </c>
    </row>
    <row r="793" spans="1:15" ht="24.75" customHeight="1" x14ac:dyDescent="0.25">
      <c r="A793" s="6">
        <v>785</v>
      </c>
      <c r="B793" t="s">
        <v>1314</v>
      </c>
      <c r="C793" s="6" t="s">
        <v>813</v>
      </c>
      <c r="D793" t="s">
        <v>256</v>
      </c>
      <c r="E793" s="6" t="s">
        <v>36</v>
      </c>
      <c r="F793" s="6" t="s">
        <v>29</v>
      </c>
      <c r="G793" s="7">
        <v>15000</v>
      </c>
      <c r="H793" s="7">
        <v>0</v>
      </c>
      <c r="I793" s="7">
        <v>15000</v>
      </c>
      <c r="J793" s="7">
        <v>430.5</v>
      </c>
      <c r="K793" s="7">
        <v>0</v>
      </c>
      <c r="L793" s="7">
        <v>456</v>
      </c>
      <c r="M793" s="7">
        <v>25</v>
      </c>
      <c r="N793" s="7">
        <f t="shared" si="38"/>
        <v>911.5</v>
      </c>
      <c r="O793" s="7">
        <f t="shared" si="39"/>
        <v>14088.5</v>
      </c>
    </row>
    <row r="794" spans="1:15" ht="24.75" customHeight="1" x14ac:dyDescent="0.25">
      <c r="A794" s="6">
        <v>786</v>
      </c>
      <c r="B794" t="s">
        <v>1317</v>
      </c>
      <c r="C794" s="6" t="s">
        <v>813</v>
      </c>
      <c r="D794" t="s">
        <v>256</v>
      </c>
      <c r="E794" s="6" t="s">
        <v>36</v>
      </c>
      <c r="F794" s="6" t="s">
        <v>29</v>
      </c>
      <c r="G794" s="7">
        <v>15000</v>
      </c>
      <c r="H794" s="7">
        <v>0</v>
      </c>
      <c r="I794" s="7">
        <v>15000</v>
      </c>
      <c r="J794" s="7">
        <v>430.5</v>
      </c>
      <c r="K794" s="7">
        <v>0</v>
      </c>
      <c r="L794" s="7">
        <v>456</v>
      </c>
      <c r="M794" s="7">
        <v>25</v>
      </c>
      <c r="N794" s="7">
        <f t="shared" si="38"/>
        <v>911.5</v>
      </c>
      <c r="O794" s="7">
        <f t="shared" si="39"/>
        <v>14088.5</v>
      </c>
    </row>
    <row r="795" spans="1:15" ht="24.75" customHeight="1" x14ac:dyDescent="0.25">
      <c r="A795" s="6">
        <v>787</v>
      </c>
      <c r="B795" t="s">
        <v>1302</v>
      </c>
      <c r="C795" s="6" t="s">
        <v>813</v>
      </c>
      <c r="D795" t="s">
        <v>259</v>
      </c>
      <c r="E795" s="6" t="s">
        <v>36</v>
      </c>
      <c r="F795" s="6" t="s">
        <v>29</v>
      </c>
      <c r="G795" s="7">
        <v>15400</v>
      </c>
      <c r="H795" s="7">
        <v>0</v>
      </c>
      <c r="I795" s="7">
        <v>15400</v>
      </c>
      <c r="J795" s="7">
        <v>441.98</v>
      </c>
      <c r="K795" s="7">
        <v>0</v>
      </c>
      <c r="L795" s="7">
        <v>468.16</v>
      </c>
      <c r="M795" s="7">
        <v>25</v>
      </c>
      <c r="N795" s="7">
        <f t="shared" si="38"/>
        <v>935.1400000000001</v>
      </c>
      <c r="O795" s="7">
        <f t="shared" si="39"/>
        <v>14464.86</v>
      </c>
    </row>
    <row r="796" spans="1:15" ht="24.75" customHeight="1" x14ac:dyDescent="0.25">
      <c r="A796" s="6">
        <v>788</v>
      </c>
      <c r="B796" t="s">
        <v>1318</v>
      </c>
      <c r="C796" s="6" t="s">
        <v>813</v>
      </c>
      <c r="D796" t="s">
        <v>259</v>
      </c>
      <c r="E796" s="6" t="s">
        <v>36</v>
      </c>
      <c r="F796" s="6" t="s">
        <v>29</v>
      </c>
      <c r="G796" s="7">
        <v>15000</v>
      </c>
      <c r="H796" s="7">
        <v>0</v>
      </c>
      <c r="I796" s="7">
        <v>15000</v>
      </c>
      <c r="J796" s="7">
        <v>430.5</v>
      </c>
      <c r="K796" s="7">
        <v>0</v>
      </c>
      <c r="L796" s="7">
        <v>456</v>
      </c>
      <c r="M796" s="7">
        <v>25</v>
      </c>
      <c r="N796" s="7">
        <f t="shared" si="38"/>
        <v>911.5</v>
      </c>
      <c r="O796" s="7">
        <f t="shared" si="39"/>
        <v>14088.5</v>
      </c>
    </row>
    <row r="797" spans="1:15" ht="24.75" customHeight="1" x14ac:dyDescent="0.25">
      <c r="A797" s="6">
        <v>789</v>
      </c>
      <c r="B797" t="s">
        <v>1298</v>
      </c>
      <c r="C797" s="6" t="s">
        <v>813</v>
      </c>
      <c r="D797" t="s">
        <v>1299</v>
      </c>
      <c r="E797" s="6" t="s">
        <v>36</v>
      </c>
      <c r="F797" s="6" t="s">
        <v>29</v>
      </c>
      <c r="G797" s="7">
        <v>25000</v>
      </c>
      <c r="H797" s="7">
        <v>0</v>
      </c>
      <c r="I797" s="7">
        <v>25000</v>
      </c>
      <c r="J797" s="7">
        <v>717.5</v>
      </c>
      <c r="K797" s="7">
        <v>0</v>
      </c>
      <c r="L797" s="7">
        <v>760</v>
      </c>
      <c r="M797" s="7">
        <v>25</v>
      </c>
      <c r="N797" s="7">
        <f t="shared" si="38"/>
        <v>1502.5</v>
      </c>
      <c r="O797" s="7">
        <f t="shared" si="39"/>
        <v>23497.5</v>
      </c>
    </row>
    <row r="798" spans="1:15" ht="24.75" customHeight="1" x14ac:dyDescent="0.25">
      <c r="A798" s="6">
        <v>790</v>
      </c>
      <c r="B798" t="s">
        <v>1304</v>
      </c>
      <c r="C798" s="6" t="s">
        <v>813</v>
      </c>
      <c r="D798" t="s">
        <v>1299</v>
      </c>
      <c r="E798" s="6" t="s">
        <v>36</v>
      </c>
      <c r="F798" s="6" t="s">
        <v>29</v>
      </c>
      <c r="G798" s="7">
        <v>18000</v>
      </c>
      <c r="H798" s="7">
        <v>0</v>
      </c>
      <c r="I798" s="7">
        <v>18000</v>
      </c>
      <c r="J798" s="7">
        <v>516.6</v>
      </c>
      <c r="K798" s="7">
        <v>0</v>
      </c>
      <c r="L798" s="7">
        <v>547.20000000000005</v>
      </c>
      <c r="M798" s="7">
        <v>25</v>
      </c>
      <c r="N798" s="7">
        <f t="shared" si="38"/>
        <v>1088.8000000000002</v>
      </c>
      <c r="O798" s="7">
        <f t="shared" si="39"/>
        <v>16911.2</v>
      </c>
    </row>
    <row r="799" spans="1:15" ht="24.75" customHeight="1" x14ac:dyDescent="0.25">
      <c r="A799" s="6">
        <v>791</v>
      </c>
      <c r="B799" t="s">
        <v>1311</v>
      </c>
      <c r="C799" s="6" t="s">
        <v>813</v>
      </c>
      <c r="D799" t="s">
        <v>1299</v>
      </c>
      <c r="E799" s="6" t="s">
        <v>36</v>
      </c>
      <c r="F799" s="6" t="s">
        <v>37</v>
      </c>
      <c r="G799" s="7">
        <v>24000</v>
      </c>
      <c r="H799" s="7">
        <v>0</v>
      </c>
      <c r="I799" s="7">
        <v>24000</v>
      </c>
      <c r="J799" s="7">
        <v>688.8</v>
      </c>
      <c r="K799" s="7">
        <v>0</v>
      </c>
      <c r="L799" s="7">
        <v>729.6</v>
      </c>
      <c r="M799" s="7">
        <v>25</v>
      </c>
      <c r="N799" s="7">
        <f t="shared" si="38"/>
        <v>1443.4</v>
      </c>
      <c r="O799" s="7">
        <f t="shared" si="39"/>
        <v>22556.6</v>
      </c>
    </row>
    <row r="800" spans="1:15" ht="24.75" customHeight="1" x14ac:dyDescent="0.25">
      <c r="A800" s="6">
        <v>792</v>
      </c>
      <c r="B800" t="s">
        <v>1313</v>
      </c>
      <c r="C800" s="6" t="s">
        <v>813</v>
      </c>
      <c r="D800" t="s">
        <v>1299</v>
      </c>
      <c r="E800" s="6" t="s">
        <v>36</v>
      </c>
      <c r="F800" s="6" t="s">
        <v>37</v>
      </c>
      <c r="G800" s="7">
        <v>15000</v>
      </c>
      <c r="H800" s="7">
        <v>0</v>
      </c>
      <c r="I800" s="7">
        <v>15000</v>
      </c>
      <c r="J800" s="7">
        <v>430.5</v>
      </c>
      <c r="K800" s="7">
        <v>0</v>
      </c>
      <c r="L800" s="7">
        <v>456</v>
      </c>
      <c r="M800" s="7">
        <v>25</v>
      </c>
      <c r="N800" s="7">
        <f t="shared" si="38"/>
        <v>911.5</v>
      </c>
      <c r="O800" s="7">
        <f t="shared" si="39"/>
        <v>14088.5</v>
      </c>
    </row>
    <row r="801" spans="1:15" ht="24.75" customHeight="1" x14ac:dyDescent="0.25">
      <c r="A801" s="6">
        <v>793</v>
      </c>
      <c r="B801" t="s">
        <v>1467</v>
      </c>
      <c r="C801" s="6" t="s">
        <v>813</v>
      </c>
      <c r="D801" t="s">
        <v>1299</v>
      </c>
      <c r="E801" s="6" t="s">
        <v>36</v>
      </c>
      <c r="F801" s="6" t="s">
        <v>29</v>
      </c>
      <c r="G801" s="7">
        <v>20000</v>
      </c>
      <c r="H801" s="7">
        <v>0</v>
      </c>
      <c r="I801" s="7">
        <v>20000</v>
      </c>
      <c r="J801" s="7">
        <v>574</v>
      </c>
      <c r="K801" s="7">
        <v>0</v>
      </c>
      <c r="L801" s="7">
        <v>608</v>
      </c>
      <c r="M801" s="7">
        <v>25</v>
      </c>
      <c r="N801" s="7">
        <v>1207</v>
      </c>
      <c r="O801" s="7">
        <v>18793</v>
      </c>
    </row>
    <row r="802" spans="1:15" ht="24.75" customHeight="1" x14ac:dyDescent="0.25">
      <c r="A802" s="6">
        <v>794</v>
      </c>
      <c r="B802" t="s">
        <v>1360</v>
      </c>
      <c r="C802" s="6" t="s">
        <v>813</v>
      </c>
      <c r="D802" t="s">
        <v>47</v>
      </c>
      <c r="E802" s="6" t="s">
        <v>36</v>
      </c>
      <c r="F802" s="6" t="s">
        <v>29</v>
      </c>
      <c r="G802" s="7">
        <v>15000</v>
      </c>
      <c r="H802" s="7">
        <v>0</v>
      </c>
      <c r="I802" s="7">
        <v>15000</v>
      </c>
      <c r="J802" s="7">
        <v>430.5</v>
      </c>
      <c r="K802" s="7">
        <v>0</v>
      </c>
      <c r="L802" s="7">
        <v>456</v>
      </c>
      <c r="M802" s="7">
        <v>25</v>
      </c>
      <c r="N802" s="7">
        <f t="shared" si="38"/>
        <v>911.5</v>
      </c>
      <c r="O802" s="7">
        <f t="shared" si="39"/>
        <v>14088.5</v>
      </c>
    </row>
    <row r="803" spans="1:15" ht="24.75" customHeight="1" x14ac:dyDescent="0.25">
      <c r="A803" s="6">
        <v>795</v>
      </c>
      <c r="B803" t="s">
        <v>1361</v>
      </c>
      <c r="C803" s="6" t="s">
        <v>813</v>
      </c>
      <c r="D803" t="s">
        <v>47</v>
      </c>
      <c r="E803" s="6" t="s">
        <v>36</v>
      </c>
      <c r="F803" s="6" t="s">
        <v>37</v>
      </c>
      <c r="G803" s="7">
        <v>15000</v>
      </c>
      <c r="H803" s="7">
        <v>0</v>
      </c>
      <c r="I803" s="7">
        <v>15000</v>
      </c>
      <c r="J803" s="7">
        <v>430.5</v>
      </c>
      <c r="K803" s="7">
        <v>0</v>
      </c>
      <c r="L803" s="7">
        <v>456</v>
      </c>
      <c r="M803" s="7">
        <v>25</v>
      </c>
      <c r="N803" s="7">
        <f t="shared" si="38"/>
        <v>911.5</v>
      </c>
      <c r="O803" s="7">
        <f t="shared" si="39"/>
        <v>14088.5</v>
      </c>
    </row>
    <row r="804" spans="1:15" ht="24.75" customHeight="1" x14ac:dyDescent="0.25">
      <c r="A804" s="6">
        <v>796</v>
      </c>
      <c r="B804" t="s">
        <v>1435</v>
      </c>
      <c r="C804" s="6" t="s">
        <v>813</v>
      </c>
      <c r="D804" t="s">
        <v>874</v>
      </c>
      <c r="E804" s="6" t="s">
        <v>28</v>
      </c>
      <c r="F804" s="6" t="s">
        <v>37</v>
      </c>
      <c r="G804" s="7">
        <v>50000</v>
      </c>
      <c r="H804" s="7">
        <v>0</v>
      </c>
      <c r="I804" s="7">
        <v>50000</v>
      </c>
      <c r="J804" s="7">
        <v>1435</v>
      </c>
      <c r="K804" s="7">
        <v>1854</v>
      </c>
      <c r="L804" s="7">
        <v>1520</v>
      </c>
      <c r="M804" s="7">
        <v>25</v>
      </c>
      <c r="N804" s="7">
        <v>4834</v>
      </c>
      <c r="O804" s="7">
        <v>45166</v>
      </c>
    </row>
    <row r="805" spans="1:15" ht="24.75" customHeight="1" x14ac:dyDescent="0.25">
      <c r="A805" s="6"/>
      <c r="B805"/>
      <c r="C805" s="6"/>
      <c r="D805"/>
      <c r="E805" s="6"/>
      <c r="F805" s="6"/>
      <c r="G805" s="7"/>
      <c r="H805" s="7"/>
      <c r="I805" s="7"/>
      <c r="J805" s="7"/>
      <c r="K805" s="7"/>
      <c r="L805" s="7"/>
      <c r="M805" s="7"/>
      <c r="N805" s="7"/>
      <c r="O805" s="7"/>
    </row>
    <row r="806" spans="1:15" ht="24.75" customHeight="1" x14ac:dyDescent="0.25">
      <c r="A806" s="6"/>
      <c r="B806"/>
      <c r="C806" s="6"/>
      <c r="D806"/>
      <c r="E806" s="6"/>
      <c r="F806" s="6"/>
      <c r="G806" s="7"/>
      <c r="H806" s="7"/>
      <c r="I806" s="7"/>
      <c r="J806" s="7"/>
      <c r="K806" s="7"/>
      <c r="L806" s="7"/>
      <c r="M806" s="7"/>
      <c r="N806" s="7"/>
      <c r="O806" s="7"/>
    </row>
    <row r="807" spans="1:15" s="2" customFormat="1" ht="24.75" customHeight="1" thickBot="1" x14ac:dyDescent="0.3">
      <c r="A807" s="6"/>
      <c r="G807" s="12">
        <f t="shared" ref="G807:O807" si="40">SUM(G9:G806)</f>
        <v>25198458.34</v>
      </c>
      <c r="H807" s="12">
        <f t="shared" si="40"/>
        <v>0</v>
      </c>
      <c r="I807" s="12">
        <f t="shared" si="40"/>
        <v>25198458.34</v>
      </c>
      <c r="J807" s="12">
        <f t="shared" si="40"/>
        <v>723195.91999999853</v>
      </c>
      <c r="K807" s="12">
        <f t="shared" si="40"/>
        <v>817677.58000000159</v>
      </c>
      <c r="L807" s="12">
        <f t="shared" si="40"/>
        <v>765326.2735360018</v>
      </c>
      <c r="M807" s="12">
        <f t="shared" si="40"/>
        <v>1595855.1199999992</v>
      </c>
      <c r="N807" s="12">
        <f t="shared" si="40"/>
        <v>3902054.8935360094</v>
      </c>
      <c r="O807" s="12">
        <f t="shared" si="40"/>
        <v>21296403.446464006</v>
      </c>
    </row>
    <row r="808" spans="1:15" ht="24.75" customHeight="1" thickTop="1" x14ac:dyDescent="0.25">
      <c r="B808" s="1" t="s">
        <v>0</v>
      </c>
    </row>
    <row r="809" spans="1:15" ht="24.75" customHeight="1" x14ac:dyDescent="0.25">
      <c r="C809" s="1" t="s">
        <v>1297</v>
      </c>
      <c r="G809" s="14"/>
      <c r="H809"/>
      <c r="I809" s="14"/>
      <c r="J809" s="14"/>
      <c r="K809" s="14"/>
      <c r="L809" s="14"/>
      <c r="M809" s="14"/>
      <c r="N809" s="14"/>
      <c r="O809" s="14"/>
    </row>
    <row r="810" spans="1:15" ht="24.75" customHeight="1" x14ac:dyDescent="0.25">
      <c r="F810" s="15"/>
      <c r="G810" s="15"/>
      <c r="H810" s="15"/>
    </row>
    <row r="811" spans="1:15" ht="24.75" customHeight="1" x14ac:dyDescent="0.25">
      <c r="F811" s="40" t="s">
        <v>895</v>
      </c>
      <c r="G811" s="40"/>
      <c r="H811" s="40"/>
    </row>
    <row r="812" spans="1:15" ht="24.75" customHeight="1" x14ac:dyDescent="0.4">
      <c r="F812" s="41" t="s">
        <v>896</v>
      </c>
      <c r="G812" s="41"/>
      <c r="H812" s="41"/>
      <c r="M812" s="16"/>
    </row>
    <row r="813" spans="1:15" ht="24.75" customHeight="1" x14ac:dyDescent="0.25">
      <c r="B813" s="6"/>
      <c r="D813" s="17"/>
      <c r="H813" s="13"/>
    </row>
    <row r="814" spans="1:15" ht="24.75" customHeight="1" x14ac:dyDescent="0.25">
      <c r="B814" s="6"/>
      <c r="H814" s="13"/>
    </row>
    <row r="815" spans="1:15" ht="24.75" customHeight="1" x14ac:dyDescent="0.25">
      <c r="B815" s="6"/>
      <c r="F815"/>
      <c r="G815" s="14"/>
      <c r="H815"/>
      <c r="I815" s="14"/>
      <c r="J815" s="14"/>
      <c r="K815" s="14"/>
      <c r="L815" s="14"/>
      <c r="M815" s="14"/>
      <c r="N815" s="14"/>
      <c r="O815" s="14"/>
    </row>
    <row r="816" spans="1:15" ht="24.75" customHeight="1" x14ac:dyDescent="0.25">
      <c r="B816" s="6"/>
      <c r="H816" s="13"/>
    </row>
    <row r="817" spans="2:8" ht="24.75" customHeight="1" x14ac:dyDescent="0.25">
      <c r="B817" s="6"/>
      <c r="H817" s="13"/>
    </row>
    <row r="818" spans="2:8" ht="24.75" customHeight="1" x14ac:dyDescent="0.25">
      <c r="B818" s="6"/>
      <c r="H818" s="13"/>
    </row>
    <row r="819" spans="2:8" ht="24.75" customHeight="1" x14ac:dyDescent="0.25">
      <c r="B819" s="6"/>
    </row>
    <row r="820" spans="2:8" ht="24.75" customHeight="1" x14ac:dyDescent="0.25">
      <c r="B820" s="6"/>
    </row>
    <row r="821" spans="2:8" ht="24.75" customHeight="1" x14ac:dyDescent="0.25">
      <c r="B821" s="6"/>
    </row>
    <row r="822" spans="2:8" ht="24.75" customHeight="1" x14ac:dyDescent="0.25">
      <c r="B822" s="6"/>
    </row>
    <row r="823" spans="2:8" ht="24.75" customHeight="1" x14ac:dyDescent="0.25">
      <c r="B823" s="6"/>
    </row>
    <row r="824" spans="2:8" ht="24.75" customHeight="1" x14ac:dyDescent="0.25">
      <c r="B824" s="6"/>
    </row>
    <row r="825" spans="2:8" ht="24.75" customHeight="1" x14ac:dyDescent="0.25">
      <c r="B825" s="6"/>
    </row>
    <row r="826" spans="2:8" ht="24.75" customHeight="1" x14ac:dyDescent="0.25">
      <c r="B826" s="6"/>
    </row>
    <row r="827" spans="2:8" ht="24.75" customHeight="1" x14ac:dyDescent="0.25">
      <c r="B827" s="6"/>
    </row>
    <row r="828" spans="2:8" ht="24.75" customHeight="1" x14ac:dyDescent="0.25">
      <c r="B828" s="6"/>
    </row>
    <row r="829" spans="2:8" ht="24.75" customHeight="1" x14ac:dyDescent="0.25">
      <c r="B829" s="6"/>
    </row>
    <row r="830" spans="2:8" ht="24.75" customHeight="1" x14ac:dyDescent="0.25">
      <c r="B830" s="6"/>
    </row>
    <row r="831" spans="2:8" ht="24.75" customHeight="1" x14ac:dyDescent="0.25">
      <c r="B831" s="6"/>
    </row>
    <row r="832" spans="2:8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  <row r="1583" spans="2:2" ht="24.75" customHeight="1" x14ac:dyDescent="0.25">
      <c r="B1583" s="6"/>
    </row>
    <row r="1584" spans="2:2" ht="24.75" customHeight="1" x14ac:dyDescent="0.25">
      <c r="B1584" s="6"/>
    </row>
    <row r="1585" spans="2:2" ht="24.75" customHeight="1" x14ac:dyDescent="0.25">
      <c r="B1585" s="6"/>
    </row>
    <row r="1586" spans="2:2" ht="24.75" customHeight="1" x14ac:dyDescent="0.25">
      <c r="B1586" s="6"/>
    </row>
  </sheetData>
  <mergeCells count="8">
    <mergeCell ref="F811:H811"/>
    <mergeCell ref="F812:H812"/>
    <mergeCell ref="A1:O1"/>
    <mergeCell ref="A2:O2"/>
    <mergeCell ref="B3:O3"/>
    <mergeCell ref="A4:O4"/>
    <mergeCell ref="A5:O5"/>
    <mergeCell ref="A6:O6"/>
  </mergeCells>
  <conditionalFormatting sqref="FB322:HI322">
    <cfRule type="duplicateValues" dxfId="8" priority="3" stopIfTrue="1"/>
  </conditionalFormatting>
  <pageMargins left="0.7" right="0.7" top="0.75" bottom="0.75" header="0.3" footer="0.3"/>
  <pageSetup paperSize="5" scale="5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P70"/>
  <sheetViews>
    <sheetView topLeftCell="B1" zoomScale="120" zoomScaleNormal="120" workbookViewId="0">
      <selection activeCell="C65" sqref="C65"/>
    </sheetView>
  </sheetViews>
  <sheetFormatPr baseColWidth="10" defaultColWidth="11.42578125" defaultRowHeight="15" x14ac:dyDescent="0.25"/>
  <cols>
    <col min="1" max="1" width="5" style="1" customWidth="1"/>
    <col min="2" max="2" width="37.140625" style="1" customWidth="1"/>
    <col min="3" max="3" width="33.42578125" style="1" customWidth="1"/>
    <col min="4" max="4" width="29.8554687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6" ht="1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</row>
    <row r="3" spans="1:16" ht="1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</row>
    <row r="5" spans="1:16" ht="21" x14ac:dyDescent="0.35">
      <c r="A5" s="44" t="s">
        <v>1529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</row>
    <row r="6" spans="1:16" ht="30" x14ac:dyDescent="0.25">
      <c r="C6" s="18" t="s">
        <v>4</v>
      </c>
      <c r="D6" s="47" t="s">
        <v>5</v>
      </c>
      <c r="E6" s="47"/>
      <c r="F6" s="13" t="s">
        <v>6</v>
      </c>
      <c r="G6" s="13" t="s">
        <v>7</v>
      </c>
      <c r="H6" s="13" t="s">
        <v>8</v>
      </c>
      <c r="I6" s="13"/>
      <c r="J6" s="13"/>
      <c r="N6" s="13"/>
      <c r="O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1387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x14ac:dyDescent="0.25">
      <c r="A8" s="1">
        <v>1</v>
      </c>
      <c r="B8" s="1" t="s">
        <v>1404</v>
      </c>
      <c r="C8" s="1" t="s">
        <v>1054</v>
      </c>
      <c r="D8" s="1" t="s">
        <v>1388</v>
      </c>
      <c r="E8" s="13" t="s">
        <v>28</v>
      </c>
      <c r="F8" s="13" t="s">
        <v>1114</v>
      </c>
      <c r="G8" s="14">
        <v>12000</v>
      </c>
      <c r="H8">
        <v>0</v>
      </c>
      <c r="I8" s="14"/>
      <c r="J8">
        <f t="shared" ref="J8:J28" si="0">+G8+H8</f>
        <v>12000</v>
      </c>
      <c r="K8" s="7"/>
      <c r="L8"/>
      <c r="M8"/>
      <c r="N8" s="7"/>
      <c r="O8" s="14">
        <f>+K8+L8+M8+N8</f>
        <v>0</v>
      </c>
      <c r="P8" s="1">
        <f t="shared" ref="P8:P28" si="1">+J8-O8</f>
        <v>12000</v>
      </c>
    </row>
    <row r="9" spans="1:16" x14ac:dyDescent="0.25">
      <c r="A9" s="1">
        <v>2</v>
      </c>
      <c r="B9" s="1" t="s">
        <v>1389</v>
      </c>
      <c r="C9" s="1" t="s">
        <v>1054</v>
      </c>
      <c r="D9" s="1" t="s">
        <v>1388</v>
      </c>
      <c r="E9" s="13" t="s">
        <v>28</v>
      </c>
      <c r="F9" s="13" t="s">
        <v>1114</v>
      </c>
      <c r="G9" s="14">
        <v>10000</v>
      </c>
      <c r="H9">
        <v>0</v>
      </c>
      <c r="I9" s="14"/>
      <c r="J9">
        <f t="shared" si="0"/>
        <v>10000</v>
      </c>
      <c r="K9" s="7"/>
      <c r="L9"/>
      <c r="M9"/>
      <c r="N9" s="7"/>
      <c r="O9" s="14">
        <f t="shared" ref="O9:O12" si="2">+I9</f>
        <v>0</v>
      </c>
      <c r="P9" s="1">
        <f t="shared" si="1"/>
        <v>10000</v>
      </c>
    </row>
    <row r="10" spans="1:16" x14ac:dyDescent="0.25">
      <c r="A10" s="1">
        <v>3</v>
      </c>
      <c r="B10" s="1" t="s">
        <v>1390</v>
      </c>
      <c r="C10" s="1" t="s">
        <v>1054</v>
      </c>
      <c r="D10" s="1" t="s">
        <v>1388</v>
      </c>
      <c r="E10" s="13" t="s">
        <v>28</v>
      </c>
      <c r="F10" s="13" t="s">
        <v>1114</v>
      </c>
      <c r="G10" s="14">
        <v>10000</v>
      </c>
      <c r="H10">
        <v>0</v>
      </c>
      <c r="I10" s="14"/>
      <c r="J10">
        <f t="shared" si="0"/>
        <v>10000</v>
      </c>
      <c r="K10" s="7"/>
      <c r="L10"/>
      <c r="M10"/>
      <c r="N10" s="7"/>
      <c r="O10" s="14">
        <f t="shared" si="2"/>
        <v>0</v>
      </c>
      <c r="P10" s="1">
        <f t="shared" si="1"/>
        <v>10000</v>
      </c>
    </row>
    <row r="11" spans="1:16" x14ac:dyDescent="0.25">
      <c r="A11" s="1">
        <v>4</v>
      </c>
      <c r="B11" s="1" t="s">
        <v>1391</v>
      </c>
      <c r="C11" s="1" t="s">
        <v>1054</v>
      </c>
      <c r="D11" s="1" t="s">
        <v>1388</v>
      </c>
      <c r="E11" s="13" t="s">
        <v>28</v>
      </c>
      <c r="F11" s="13" t="s">
        <v>1114</v>
      </c>
      <c r="G11" s="14">
        <v>12000</v>
      </c>
      <c r="H11">
        <v>0</v>
      </c>
      <c r="I11" s="14"/>
      <c r="J11">
        <f t="shared" si="0"/>
        <v>12000</v>
      </c>
      <c r="K11" s="7"/>
      <c r="L11"/>
      <c r="M11"/>
      <c r="N11" s="7"/>
      <c r="O11" s="14">
        <f t="shared" si="2"/>
        <v>0</v>
      </c>
      <c r="P11" s="1">
        <f t="shared" si="1"/>
        <v>12000</v>
      </c>
    </row>
    <row r="12" spans="1:16" x14ac:dyDescent="0.25">
      <c r="A12" s="1">
        <v>5</v>
      </c>
      <c r="B12" s="1" t="s">
        <v>1412</v>
      </c>
      <c r="C12" s="1" t="s">
        <v>1054</v>
      </c>
      <c r="D12" s="1" t="s">
        <v>1388</v>
      </c>
      <c r="E12" s="13" t="s">
        <v>28</v>
      </c>
      <c r="F12" s="13" t="s">
        <v>1114</v>
      </c>
      <c r="G12" s="14">
        <v>10000</v>
      </c>
      <c r="H12">
        <v>0</v>
      </c>
      <c r="I12" s="14"/>
      <c r="J12">
        <f t="shared" si="0"/>
        <v>10000</v>
      </c>
      <c r="K12" s="7"/>
      <c r="L12"/>
      <c r="M12"/>
      <c r="N12" s="7"/>
      <c r="O12" s="14">
        <f t="shared" si="2"/>
        <v>0</v>
      </c>
      <c r="P12" s="1">
        <f t="shared" si="1"/>
        <v>10000</v>
      </c>
    </row>
    <row r="13" spans="1:16" x14ac:dyDescent="0.25">
      <c r="A13" s="1">
        <v>6</v>
      </c>
      <c r="B13" s="1" t="s">
        <v>1410</v>
      </c>
      <c r="C13" s="1" t="s">
        <v>1054</v>
      </c>
      <c r="D13" s="1" t="s">
        <v>1388</v>
      </c>
      <c r="E13" s="13" t="s">
        <v>28</v>
      </c>
      <c r="F13" s="13" t="s">
        <v>1114</v>
      </c>
      <c r="G13" s="14">
        <v>12000</v>
      </c>
      <c r="H13">
        <v>0</v>
      </c>
      <c r="I13" s="14"/>
      <c r="J13">
        <f t="shared" si="0"/>
        <v>12000</v>
      </c>
      <c r="K13" s="7"/>
      <c r="L13"/>
      <c r="M13"/>
      <c r="N13" s="7"/>
      <c r="O13" s="14">
        <v>0</v>
      </c>
      <c r="P13" s="1">
        <f t="shared" si="1"/>
        <v>12000</v>
      </c>
    </row>
    <row r="14" spans="1:16" x14ac:dyDescent="0.25">
      <c r="A14" s="1">
        <v>7</v>
      </c>
      <c r="B14" s="1" t="s">
        <v>1392</v>
      </c>
      <c r="C14" s="1" t="s">
        <v>1054</v>
      </c>
      <c r="D14" s="1" t="s">
        <v>1388</v>
      </c>
      <c r="E14" s="13" t="s">
        <v>28</v>
      </c>
      <c r="F14" s="13" t="s">
        <v>1114</v>
      </c>
      <c r="G14" s="14">
        <v>10000</v>
      </c>
      <c r="H14">
        <v>0</v>
      </c>
      <c r="I14" s="14"/>
      <c r="J14">
        <f t="shared" si="0"/>
        <v>10000</v>
      </c>
      <c r="K14" s="7"/>
      <c r="L14"/>
      <c r="M14"/>
      <c r="N14" s="7"/>
      <c r="O14" s="14">
        <v>0</v>
      </c>
      <c r="P14" s="1">
        <f t="shared" si="1"/>
        <v>10000</v>
      </c>
    </row>
    <row r="15" spans="1:16" x14ac:dyDescent="0.25">
      <c r="A15" s="1">
        <v>8</v>
      </c>
      <c r="B15" s="1" t="s">
        <v>1393</v>
      </c>
      <c r="C15" s="1" t="s">
        <v>1054</v>
      </c>
      <c r="D15" s="1" t="s">
        <v>1388</v>
      </c>
      <c r="E15" s="13" t="s">
        <v>28</v>
      </c>
      <c r="F15" s="13" t="s">
        <v>1114</v>
      </c>
      <c r="G15" s="14">
        <v>12000</v>
      </c>
      <c r="H15">
        <v>0</v>
      </c>
      <c r="I15" s="14"/>
      <c r="J15">
        <f t="shared" si="0"/>
        <v>12000</v>
      </c>
      <c r="K15" s="7"/>
      <c r="L15"/>
      <c r="M15"/>
      <c r="N15" s="7"/>
      <c r="O15" s="14">
        <f>+K15+L15+M15+N15</f>
        <v>0</v>
      </c>
      <c r="P15" s="1">
        <f t="shared" si="1"/>
        <v>12000</v>
      </c>
    </row>
    <row r="16" spans="1:16" x14ac:dyDescent="0.25">
      <c r="A16" s="1">
        <v>9</v>
      </c>
      <c r="B16" s="1" t="s">
        <v>1407</v>
      </c>
      <c r="C16" s="1" t="s">
        <v>1054</v>
      </c>
      <c r="D16" s="1" t="s">
        <v>1388</v>
      </c>
      <c r="E16" s="13" t="s">
        <v>28</v>
      </c>
      <c r="F16" s="13" t="s">
        <v>1114</v>
      </c>
      <c r="G16" s="14">
        <v>10000</v>
      </c>
      <c r="H16">
        <v>0</v>
      </c>
      <c r="I16" s="14"/>
      <c r="J16">
        <f t="shared" si="0"/>
        <v>10000</v>
      </c>
      <c r="K16" s="7"/>
      <c r="L16"/>
      <c r="M16"/>
      <c r="N16" s="7"/>
      <c r="O16" s="14">
        <f>+K16+L16+M16+N16</f>
        <v>0</v>
      </c>
      <c r="P16" s="1">
        <f t="shared" si="1"/>
        <v>10000</v>
      </c>
    </row>
    <row r="17" spans="1:16" x14ac:dyDescent="0.25">
      <c r="A17" s="1">
        <v>10</v>
      </c>
      <c r="B17" s="1" t="s">
        <v>1409</v>
      </c>
      <c r="C17" s="1" t="s">
        <v>1054</v>
      </c>
      <c r="D17" s="1" t="s">
        <v>1388</v>
      </c>
      <c r="E17" s="13" t="s">
        <v>28</v>
      </c>
      <c r="F17" s="13" t="s">
        <v>1114</v>
      </c>
      <c r="G17" s="14">
        <v>12000</v>
      </c>
      <c r="H17">
        <v>0</v>
      </c>
      <c r="I17" s="14"/>
      <c r="J17">
        <f t="shared" si="0"/>
        <v>12000</v>
      </c>
      <c r="K17" s="7"/>
      <c r="L17"/>
      <c r="M17"/>
      <c r="N17" s="7"/>
      <c r="O17" s="14">
        <v>0</v>
      </c>
      <c r="P17" s="1">
        <f t="shared" si="1"/>
        <v>12000</v>
      </c>
    </row>
    <row r="18" spans="1:16" x14ac:dyDescent="0.25">
      <c r="A18" s="1">
        <v>11</v>
      </c>
      <c r="B18" s="1" t="s">
        <v>1394</v>
      </c>
      <c r="C18" s="1" t="s">
        <v>1054</v>
      </c>
      <c r="D18" s="1" t="s">
        <v>1388</v>
      </c>
      <c r="E18" s="13" t="s">
        <v>28</v>
      </c>
      <c r="F18" s="13" t="s">
        <v>1114</v>
      </c>
      <c r="G18" s="14">
        <v>12000</v>
      </c>
      <c r="H18">
        <v>0</v>
      </c>
      <c r="I18" s="14"/>
      <c r="J18">
        <f t="shared" si="0"/>
        <v>12000</v>
      </c>
      <c r="K18" s="7"/>
      <c r="L18"/>
      <c r="M18"/>
      <c r="N18" s="7"/>
      <c r="O18" s="14">
        <v>0</v>
      </c>
      <c r="P18" s="1">
        <f t="shared" si="1"/>
        <v>12000</v>
      </c>
    </row>
    <row r="19" spans="1:16" x14ac:dyDescent="0.25">
      <c r="A19" s="1">
        <v>12</v>
      </c>
      <c r="B19" s="1" t="s">
        <v>1395</v>
      </c>
      <c r="C19" s="1" t="s">
        <v>1054</v>
      </c>
      <c r="D19" s="1" t="s">
        <v>1388</v>
      </c>
      <c r="E19" s="13" t="s">
        <v>28</v>
      </c>
      <c r="F19" s="13" t="s">
        <v>1114</v>
      </c>
      <c r="G19" s="14">
        <v>12000</v>
      </c>
      <c r="H19">
        <v>0</v>
      </c>
      <c r="I19" s="14"/>
      <c r="J19">
        <f t="shared" si="0"/>
        <v>12000</v>
      </c>
      <c r="K19" s="7"/>
      <c r="L19"/>
      <c r="M19"/>
      <c r="N19" s="7"/>
      <c r="O19" s="14">
        <v>0</v>
      </c>
      <c r="P19" s="1">
        <f t="shared" si="1"/>
        <v>12000</v>
      </c>
    </row>
    <row r="20" spans="1:16" x14ac:dyDescent="0.25">
      <c r="A20" s="1">
        <v>13</v>
      </c>
      <c r="B20" s="1" t="s">
        <v>1396</v>
      </c>
      <c r="C20" s="1" t="s">
        <v>1054</v>
      </c>
      <c r="D20" s="1" t="s">
        <v>1388</v>
      </c>
      <c r="E20" s="13" t="s">
        <v>28</v>
      </c>
      <c r="F20" s="13" t="s">
        <v>1114</v>
      </c>
      <c r="G20" s="14">
        <v>12000</v>
      </c>
      <c r="H20">
        <v>0</v>
      </c>
      <c r="I20" s="14"/>
      <c r="J20">
        <f t="shared" si="0"/>
        <v>12000</v>
      </c>
      <c r="K20" s="7"/>
      <c r="L20"/>
      <c r="M20"/>
      <c r="N20" s="7"/>
      <c r="O20" s="14">
        <v>0</v>
      </c>
      <c r="P20" s="1">
        <f t="shared" si="1"/>
        <v>12000</v>
      </c>
    </row>
    <row r="21" spans="1:16" x14ac:dyDescent="0.25">
      <c r="A21" s="1">
        <v>14</v>
      </c>
      <c r="B21" s="1" t="s">
        <v>1397</v>
      </c>
      <c r="C21" s="1" t="s">
        <v>1054</v>
      </c>
      <c r="D21" s="1" t="s">
        <v>1388</v>
      </c>
      <c r="E21" s="13" t="s">
        <v>28</v>
      </c>
      <c r="F21" s="13" t="s">
        <v>1114</v>
      </c>
      <c r="G21" s="14">
        <v>10000</v>
      </c>
      <c r="H21">
        <v>0</v>
      </c>
      <c r="I21" s="14"/>
      <c r="J21">
        <f t="shared" si="0"/>
        <v>10000</v>
      </c>
      <c r="K21" s="7"/>
      <c r="L21"/>
      <c r="M21"/>
      <c r="N21" s="7"/>
      <c r="O21" s="14">
        <v>0</v>
      </c>
      <c r="P21" s="1">
        <f t="shared" si="1"/>
        <v>10000</v>
      </c>
    </row>
    <row r="22" spans="1:16" x14ac:dyDescent="0.25">
      <c r="A22" s="1">
        <v>15</v>
      </c>
      <c r="B22" s="1" t="s">
        <v>1398</v>
      </c>
      <c r="C22" s="1" t="s">
        <v>1054</v>
      </c>
      <c r="D22" s="1" t="s">
        <v>1388</v>
      </c>
      <c r="E22" s="13" t="s">
        <v>28</v>
      </c>
      <c r="F22" s="13" t="s">
        <v>1114</v>
      </c>
      <c r="G22" s="14">
        <v>10000</v>
      </c>
      <c r="H22">
        <v>0</v>
      </c>
      <c r="I22" s="14"/>
      <c r="J22">
        <f t="shared" si="0"/>
        <v>10000</v>
      </c>
      <c r="K22" s="7"/>
      <c r="L22"/>
      <c r="M22"/>
      <c r="N22" s="7"/>
      <c r="O22" s="14">
        <v>0</v>
      </c>
      <c r="P22" s="1">
        <f t="shared" si="1"/>
        <v>10000</v>
      </c>
    </row>
    <row r="23" spans="1:16" x14ac:dyDescent="0.25">
      <c r="A23" s="1">
        <v>16</v>
      </c>
      <c r="B23" s="1" t="s">
        <v>1399</v>
      </c>
      <c r="C23" s="1" t="s">
        <v>1054</v>
      </c>
      <c r="D23" s="1" t="s">
        <v>1388</v>
      </c>
      <c r="E23" s="13" t="s">
        <v>28</v>
      </c>
      <c r="F23" s="13" t="s">
        <v>1114</v>
      </c>
      <c r="G23" s="14">
        <v>10000</v>
      </c>
      <c r="H23">
        <v>0</v>
      </c>
      <c r="I23" s="14"/>
      <c r="J23">
        <f t="shared" si="0"/>
        <v>10000</v>
      </c>
      <c r="K23" s="7"/>
      <c r="L23"/>
      <c r="M23"/>
      <c r="N23" s="7"/>
      <c r="O23" s="14">
        <v>0</v>
      </c>
      <c r="P23" s="1">
        <f t="shared" si="1"/>
        <v>10000</v>
      </c>
    </row>
    <row r="24" spans="1:16" x14ac:dyDescent="0.25">
      <c r="A24" s="1">
        <v>17</v>
      </c>
      <c r="B24" s="1" t="s">
        <v>1400</v>
      </c>
      <c r="C24" s="1" t="s">
        <v>1054</v>
      </c>
      <c r="D24" s="1" t="s">
        <v>1388</v>
      </c>
      <c r="E24" s="13" t="s">
        <v>28</v>
      </c>
      <c r="F24" s="13" t="s">
        <v>1114</v>
      </c>
      <c r="G24" s="14">
        <v>10000</v>
      </c>
      <c r="H24">
        <v>0</v>
      </c>
      <c r="I24" s="14"/>
      <c r="J24">
        <f t="shared" si="0"/>
        <v>10000</v>
      </c>
      <c r="K24" s="7"/>
      <c r="L24"/>
      <c r="M24"/>
      <c r="N24" s="7"/>
      <c r="O24" s="14">
        <v>0</v>
      </c>
      <c r="P24" s="1">
        <f t="shared" si="1"/>
        <v>10000</v>
      </c>
    </row>
    <row r="25" spans="1:16" x14ac:dyDescent="0.25">
      <c r="A25" s="1">
        <v>18</v>
      </c>
      <c r="B25" s="1" t="s">
        <v>1401</v>
      </c>
      <c r="C25" s="1" t="s">
        <v>1054</v>
      </c>
      <c r="D25" s="1" t="s">
        <v>1388</v>
      </c>
      <c r="E25" s="13" t="s">
        <v>28</v>
      </c>
      <c r="F25" s="13" t="s">
        <v>1114</v>
      </c>
      <c r="G25" s="14">
        <v>12000</v>
      </c>
      <c r="H25">
        <v>0</v>
      </c>
      <c r="I25" s="14"/>
      <c r="J25">
        <f t="shared" si="0"/>
        <v>12000</v>
      </c>
      <c r="K25" s="7"/>
      <c r="L25"/>
      <c r="M25"/>
      <c r="N25" s="7"/>
      <c r="O25" s="14">
        <v>0</v>
      </c>
      <c r="P25" s="1">
        <f t="shared" si="1"/>
        <v>12000</v>
      </c>
    </row>
    <row r="26" spans="1:16" x14ac:dyDescent="0.25">
      <c r="A26" s="1">
        <v>19</v>
      </c>
      <c r="B26" s="1" t="s">
        <v>1405</v>
      </c>
      <c r="C26" s="1" t="s">
        <v>1054</v>
      </c>
      <c r="D26" s="1" t="s">
        <v>1388</v>
      </c>
      <c r="E26" s="13" t="s">
        <v>28</v>
      </c>
      <c r="F26" s="13" t="s">
        <v>37</v>
      </c>
      <c r="G26" s="14">
        <v>10000</v>
      </c>
      <c r="H26">
        <v>0</v>
      </c>
      <c r="I26" s="14"/>
      <c r="J26">
        <f t="shared" si="0"/>
        <v>10000</v>
      </c>
      <c r="K26" s="7"/>
      <c r="L26"/>
      <c r="M26"/>
      <c r="N26" s="7"/>
      <c r="O26" s="14">
        <v>0</v>
      </c>
      <c r="P26" s="1">
        <f t="shared" si="1"/>
        <v>10000</v>
      </c>
    </row>
    <row r="27" spans="1:16" x14ac:dyDescent="0.25">
      <c r="A27" s="1">
        <v>20</v>
      </c>
      <c r="B27" s="1" t="s">
        <v>1411</v>
      </c>
      <c r="C27" s="1" t="s">
        <v>1054</v>
      </c>
      <c r="D27" s="1" t="s">
        <v>1388</v>
      </c>
      <c r="E27" s="13" t="s">
        <v>28</v>
      </c>
      <c r="F27" s="13" t="s">
        <v>1114</v>
      </c>
      <c r="G27" s="14">
        <v>10000</v>
      </c>
      <c r="H27">
        <v>0</v>
      </c>
      <c r="I27" s="14"/>
      <c r="J27">
        <f t="shared" si="0"/>
        <v>10000</v>
      </c>
      <c r="K27" s="7"/>
      <c r="L27"/>
      <c r="M27"/>
      <c r="N27" s="7"/>
      <c r="O27" s="14">
        <v>0</v>
      </c>
      <c r="P27" s="1">
        <f t="shared" si="1"/>
        <v>10000</v>
      </c>
    </row>
    <row r="28" spans="1:16" x14ac:dyDescent="0.25">
      <c r="A28" s="1">
        <v>21</v>
      </c>
      <c r="B28" s="1" t="s">
        <v>1402</v>
      </c>
      <c r="C28" s="1" t="s">
        <v>1054</v>
      </c>
      <c r="D28" s="1" t="s">
        <v>1388</v>
      </c>
      <c r="E28" s="13" t="s">
        <v>28</v>
      </c>
      <c r="F28" s="13" t="s">
        <v>37</v>
      </c>
      <c r="G28" s="14">
        <v>10000</v>
      </c>
      <c r="H28">
        <v>0</v>
      </c>
      <c r="I28" s="14"/>
      <c r="J28">
        <f t="shared" si="0"/>
        <v>10000</v>
      </c>
      <c r="K28" s="7"/>
      <c r="L28"/>
      <c r="M28"/>
      <c r="N28" s="7"/>
      <c r="O28" s="14">
        <v>0</v>
      </c>
      <c r="P28" s="1">
        <f t="shared" si="1"/>
        <v>10000</v>
      </c>
    </row>
    <row r="29" spans="1:16" x14ac:dyDescent="0.25">
      <c r="A29" s="1">
        <v>22</v>
      </c>
      <c r="B29" s="1" t="s">
        <v>1403</v>
      </c>
      <c r="C29" s="1" t="s">
        <v>1054</v>
      </c>
      <c r="D29" s="1" t="s">
        <v>1388</v>
      </c>
      <c r="E29" s="13" t="s">
        <v>28</v>
      </c>
      <c r="F29" s="13" t="s">
        <v>1114</v>
      </c>
      <c r="G29" s="14">
        <v>10000</v>
      </c>
      <c r="H29">
        <v>0</v>
      </c>
      <c r="I29" s="14"/>
      <c r="J29">
        <f>+G29+H29</f>
        <v>10000</v>
      </c>
      <c r="K29" s="7"/>
      <c r="L29"/>
      <c r="M29"/>
      <c r="N29" s="7"/>
      <c r="O29" s="14">
        <v>0</v>
      </c>
      <c r="P29" s="1">
        <f>+J29-O29</f>
        <v>10000</v>
      </c>
    </row>
    <row r="30" spans="1:16" x14ac:dyDescent="0.25">
      <c r="A30" s="1">
        <v>23</v>
      </c>
      <c r="B30" s="1" t="s">
        <v>1406</v>
      </c>
      <c r="C30" s="1" t="s">
        <v>1054</v>
      </c>
      <c r="D30" s="1" t="s">
        <v>1388</v>
      </c>
      <c r="E30" s="13" t="s">
        <v>28</v>
      </c>
      <c r="F30" s="13" t="s">
        <v>1114</v>
      </c>
      <c r="G30" s="14">
        <v>10000</v>
      </c>
      <c r="H30">
        <v>0</v>
      </c>
      <c r="I30" s="14"/>
      <c r="J30">
        <f>+G30+H30</f>
        <v>10000</v>
      </c>
      <c r="K30" s="7"/>
      <c r="L30"/>
      <c r="M30"/>
      <c r="N30" s="7"/>
      <c r="O30" s="14">
        <v>0</v>
      </c>
      <c r="P30" s="1">
        <f>+J30-O30</f>
        <v>10000</v>
      </c>
    </row>
    <row r="31" spans="1:16" x14ac:dyDescent="0.25">
      <c r="A31" s="1">
        <v>24</v>
      </c>
      <c r="B31" s="1" t="s">
        <v>1408</v>
      </c>
      <c r="C31" s="1" t="s">
        <v>1054</v>
      </c>
      <c r="D31" s="1" t="s">
        <v>1388</v>
      </c>
      <c r="E31" s="13" t="s">
        <v>28</v>
      </c>
      <c r="F31" s="13" t="s">
        <v>1114</v>
      </c>
      <c r="G31" s="14">
        <v>35000</v>
      </c>
      <c r="H31">
        <v>0</v>
      </c>
      <c r="I31" s="14">
        <v>47.25</v>
      </c>
      <c r="J31">
        <f>+G31+H31</f>
        <v>35000</v>
      </c>
      <c r="K31" s="7"/>
      <c r="L31"/>
      <c r="M31"/>
      <c r="N31" s="7"/>
      <c r="O31" s="14">
        <v>47.25</v>
      </c>
      <c r="P31" s="1">
        <f>+J31-O31</f>
        <v>34952.75</v>
      </c>
    </row>
    <row r="32" spans="1:16" x14ac:dyDescent="0.25">
      <c r="A32" s="1">
        <v>25</v>
      </c>
      <c r="B32" s="1" t="s">
        <v>1428</v>
      </c>
      <c r="C32" s="1" t="s">
        <v>1054</v>
      </c>
      <c r="D32" s="1" t="s">
        <v>1445</v>
      </c>
      <c r="E32" s="13" t="s">
        <v>28</v>
      </c>
      <c r="F32" s="13" t="s">
        <v>1114</v>
      </c>
      <c r="G32" s="14">
        <v>55000</v>
      </c>
      <c r="H32">
        <v>0</v>
      </c>
      <c r="I32" s="14">
        <v>3195.85</v>
      </c>
      <c r="J32">
        <v>55000</v>
      </c>
      <c r="K32" s="7"/>
      <c r="L32"/>
      <c r="M32"/>
      <c r="N32" s="7"/>
      <c r="O32" s="14">
        <v>3195.85</v>
      </c>
      <c r="P32" s="1">
        <v>51804.15</v>
      </c>
    </row>
    <row r="33" spans="1:16" x14ac:dyDescent="0.25">
      <c r="A33" s="1">
        <v>26</v>
      </c>
      <c r="B33" s="1" t="s">
        <v>1429</v>
      </c>
      <c r="C33" s="1" t="s">
        <v>1054</v>
      </c>
      <c r="D33" s="1" t="s">
        <v>1388</v>
      </c>
      <c r="E33" s="13" t="s">
        <v>28</v>
      </c>
      <c r="F33" s="13" t="s">
        <v>37</v>
      </c>
      <c r="G33" s="14">
        <v>12000</v>
      </c>
      <c r="H33">
        <v>0</v>
      </c>
      <c r="I33" s="14"/>
      <c r="J33">
        <v>12000</v>
      </c>
      <c r="K33" s="7"/>
      <c r="L33"/>
      <c r="M33"/>
      <c r="N33" s="7"/>
      <c r="O33" s="14">
        <v>0</v>
      </c>
      <c r="P33" s="1">
        <v>12000</v>
      </c>
    </row>
    <row r="34" spans="1:16" x14ac:dyDescent="0.25">
      <c r="A34" s="1">
        <v>27</v>
      </c>
      <c r="B34" s="1" t="s">
        <v>1430</v>
      </c>
      <c r="C34" s="1" t="s">
        <v>1054</v>
      </c>
      <c r="D34" s="1" t="s">
        <v>1388</v>
      </c>
      <c r="E34" s="13" t="s">
        <v>28</v>
      </c>
      <c r="F34" s="13" t="s">
        <v>1114</v>
      </c>
      <c r="G34" s="14">
        <v>10000</v>
      </c>
      <c r="H34">
        <v>0</v>
      </c>
      <c r="I34" s="14"/>
      <c r="J34">
        <v>10000</v>
      </c>
      <c r="K34" s="7"/>
      <c r="L34"/>
      <c r="M34"/>
      <c r="N34" s="7"/>
      <c r="O34" s="14">
        <v>0</v>
      </c>
      <c r="P34" s="1">
        <v>10000</v>
      </c>
    </row>
    <row r="35" spans="1:16" x14ac:dyDescent="0.25">
      <c r="A35" s="1">
        <v>28</v>
      </c>
      <c r="B35" s="1" t="s">
        <v>1431</v>
      </c>
      <c r="C35" s="1" t="s">
        <v>1054</v>
      </c>
      <c r="D35" s="1" t="s">
        <v>1388</v>
      </c>
      <c r="E35" s="13" t="s">
        <v>28</v>
      </c>
      <c r="F35" s="13" t="s">
        <v>1114</v>
      </c>
      <c r="G35" s="14">
        <v>10000</v>
      </c>
      <c r="H35">
        <v>0</v>
      </c>
      <c r="I35" s="14"/>
      <c r="J35">
        <v>10000</v>
      </c>
      <c r="K35" s="7"/>
      <c r="L35"/>
      <c r="M35"/>
      <c r="N35" s="7"/>
      <c r="O35" s="14">
        <v>0</v>
      </c>
      <c r="P35" s="1">
        <v>10000</v>
      </c>
    </row>
    <row r="36" spans="1:16" x14ac:dyDescent="0.25">
      <c r="A36" s="1">
        <v>29</v>
      </c>
      <c r="B36" s="1" t="s">
        <v>1446</v>
      </c>
      <c r="C36" s="1" t="s">
        <v>1054</v>
      </c>
      <c r="D36" s="1" t="s">
        <v>1388</v>
      </c>
      <c r="E36" s="13" t="s">
        <v>28</v>
      </c>
      <c r="F36" s="13" t="s">
        <v>1114</v>
      </c>
      <c r="G36" s="14">
        <v>10000</v>
      </c>
      <c r="H36">
        <v>0</v>
      </c>
      <c r="I36" s="14"/>
      <c r="J36">
        <v>10000</v>
      </c>
      <c r="K36" s="7"/>
      <c r="L36"/>
      <c r="M36"/>
      <c r="N36" s="7"/>
      <c r="O36" s="14">
        <v>0</v>
      </c>
      <c r="P36" s="1">
        <v>10000</v>
      </c>
    </row>
    <row r="37" spans="1:16" x14ac:dyDescent="0.25">
      <c r="A37" s="1">
        <v>30</v>
      </c>
      <c r="B37" s="1" t="s">
        <v>1447</v>
      </c>
      <c r="C37" s="1" t="s">
        <v>1054</v>
      </c>
      <c r="D37" s="1" t="s">
        <v>1388</v>
      </c>
      <c r="E37" s="13" t="s">
        <v>28</v>
      </c>
      <c r="F37" s="13" t="s">
        <v>1114</v>
      </c>
      <c r="G37" s="14">
        <v>10000</v>
      </c>
      <c r="H37">
        <v>0</v>
      </c>
      <c r="I37" s="14"/>
      <c r="J37">
        <v>10000</v>
      </c>
      <c r="K37" s="7"/>
      <c r="L37"/>
      <c r="M37"/>
      <c r="N37" s="7"/>
      <c r="O37" s="14">
        <v>0</v>
      </c>
      <c r="P37" s="1">
        <v>10000</v>
      </c>
    </row>
    <row r="38" spans="1:16" x14ac:dyDescent="0.25">
      <c r="A38" s="1">
        <v>31</v>
      </c>
      <c r="B38" s="1" t="s">
        <v>1498</v>
      </c>
      <c r="C38" s="1" t="s">
        <v>1054</v>
      </c>
      <c r="D38" s="1" t="s">
        <v>1519</v>
      </c>
      <c r="E38" s="13" t="s">
        <v>28</v>
      </c>
      <c r="F38" s="13" t="s">
        <v>1114</v>
      </c>
      <c r="G38" s="14">
        <v>12000</v>
      </c>
      <c r="H38">
        <v>0</v>
      </c>
      <c r="I38" s="14"/>
      <c r="J38">
        <v>12000</v>
      </c>
      <c r="K38" s="7"/>
      <c r="L38"/>
      <c r="M38"/>
      <c r="N38" s="7"/>
      <c r="O38" s="14">
        <v>0</v>
      </c>
      <c r="P38">
        <v>12000</v>
      </c>
    </row>
    <row r="39" spans="1:16" x14ac:dyDescent="0.25">
      <c r="A39" s="1">
        <v>32</v>
      </c>
      <c r="B39" s="1" t="s">
        <v>1499</v>
      </c>
      <c r="C39" s="1" t="s">
        <v>1054</v>
      </c>
      <c r="D39" s="1" t="s">
        <v>1519</v>
      </c>
      <c r="E39" s="13" t="s">
        <v>28</v>
      </c>
      <c r="F39" s="13" t="s">
        <v>1114</v>
      </c>
      <c r="G39" s="14">
        <v>10000</v>
      </c>
      <c r="H39">
        <v>0</v>
      </c>
      <c r="I39" s="14"/>
      <c r="J39">
        <v>10000</v>
      </c>
      <c r="K39" s="7"/>
      <c r="L39"/>
      <c r="M39"/>
      <c r="N39" s="7"/>
      <c r="O39" s="14">
        <v>0</v>
      </c>
      <c r="P39">
        <v>10000</v>
      </c>
    </row>
    <row r="40" spans="1:16" x14ac:dyDescent="0.25">
      <c r="A40" s="1">
        <v>33</v>
      </c>
      <c r="B40" s="1" t="s">
        <v>1500</v>
      </c>
      <c r="C40" s="1" t="s">
        <v>1054</v>
      </c>
      <c r="D40" s="1" t="s">
        <v>1519</v>
      </c>
      <c r="E40" s="13" t="s">
        <v>28</v>
      </c>
      <c r="F40" s="13" t="s">
        <v>1114</v>
      </c>
      <c r="G40" s="14">
        <v>10000</v>
      </c>
      <c r="H40">
        <v>0</v>
      </c>
      <c r="I40" s="14"/>
      <c r="J40">
        <v>10000</v>
      </c>
      <c r="K40" s="7"/>
      <c r="L40"/>
      <c r="M40"/>
      <c r="N40" s="7"/>
      <c r="O40" s="14">
        <v>0</v>
      </c>
      <c r="P40">
        <v>10000</v>
      </c>
    </row>
    <row r="41" spans="1:16" x14ac:dyDescent="0.25">
      <c r="A41" s="1">
        <v>34</v>
      </c>
      <c r="B41" s="1" t="s">
        <v>1501</v>
      </c>
      <c r="C41" s="1" t="s">
        <v>1054</v>
      </c>
      <c r="D41" s="1" t="s">
        <v>1519</v>
      </c>
      <c r="E41" s="13" t="s">
        <v>28</v>
      </c>
      <c r="F41" s="13" t="s">
        <v>1114</v>
      </c>
      <c r="G41" s="14">
        <v>10000</v>
      </c>
      <c r="H41">
        <v>0</v>
      </c>
      <c r="I41" s="14"/>
      <c r="J41">
        <v>10000</v>
      </c>
      <c r="K41" s="7"/>
      <c r="L41"/>
      <c r="M41"/>
      <c r="N41" s="7"/>
      <c r="O41" s="14">
        <v>0</v>
      </c>
      <c r="P41">
        <v>10000</v>
      </c>
    </row>
    <row r="42" spans="1:16" x14ac:dyDescent="0.25">
      <c r="A42" s="1">
        <v>35</v>
      </c>
      <c r="B42" s="1" t="s">
        <v>1502</v>
      </c>
      <c r="C42" s="1" t="s">
        <v>1054</v>
      </c>
      <c r="D42" s="1" t="s">
        <v>1519</v>
      </c>
      <c r="E42" s="13" t="s">
        <v>28</v>
      </c>
      <c r="F42" s="13" t="s">
        <v>1114</v>
      </c>
      <c r="G42" s="14">
        <v>10000</v>
      </c>
      <c r="H42">
        <v>0</v>
      </c>
      <c r="I42" s="14"/>
      <c r="J42">
        <v>10000</v>
      </c>
      <c r="K42" s="7"/>
      <c r="L42"/>
      <c r="M42"/>
      <c r="N42" s="7"/>
      <c r="O42" s="14">
        <v>0</v>
      </c>
      <c r="P42">
        <v>10000</v>
      </c>
    </row>
    <row r="43" spans="1:16" x14ac:dyDescent="0.25">
      <c r="A43" s="1">
        <v>36</v>
      </c>
      <c r="B43" s="1" t="s">
        <v>1503</v>
      </c>
      <c r="C43" s="1" t="s">
        <v>1054</v>
      </c>
      <c r="D43" s="1" t="s">
        <v>1519</v>
      </c>
      <c r="E43" s="13" t="s">
        <v>28</v>
      </c>
      <c r="F43" s="13" t="s">
        <v>1114</v>
      </c>
      <c r="G43" s="14">
        <v>12000</v>
      </c>
      <c r="H43">
        <v>0</v>
      </c>
      <c r="I43" s="14"/>
      <c r="J43">
        <v>12000</v>
      </c>
      <c r="K43" s="7"/>
      <c r="L43"/>
      <c r="M43"/>
      <c r="N43" s="7"/>
      <c r="O43" s="14">
        <v>0</v>
      </c>
      <c r="P43">
        <v>12000</v>
      </c>
    </row>
    <row r="44" spans="1:16" x14ac:dyDescent="0.25">
      <c r="A44" s="1">
        <v>37</v>
      </c>
      <c r="B44" s="1" t="s">
        <v>1504</v>
      </c>
      <c r="C44" s="1" t="s">
        <v>1054</v>
      </c>
      <c r="D44" s="1" t="s">
        <v>1519</v>
      </c>
      <c r="E44" s="13" t="s">
        <v>28</v>
      </c>
      <c r="F44" s="13" t="s">
        <v>1114</v>
      </c>
      <c r="G44" s="14">
        <v>12000</v>
      </c>
      <c r="H44">
        <v>0</v>
      </c>
      <c r="I44" s="14"/>
      <c r="J44">
        <v>12000</v>
      </c>
      <c r="K44" s="7"/>
      <c r="L44"/>
      <c r="M44"/>
      <c r="N44" s="7"/>
      <c r="O44" s="14">
        <v>0</v>
      </c>
      <c r="P44">
        <v>12000</v>
      </c>
    </row>
    <row r="45" spans="1:16" x14ac:dyDescent="0.25">
      <c r="A45" s="1">
        <v>38</v>
      </c>
      <c r="B45" s="1" t="s">
        <v>1505</v>
      </c>
      <c r="C45" s="1" t="s">
        <v>1054</v>
      </c>
      <c r="D45" s="1" t="s">
        <v>1519</v>
      </c>
      <c r="E45" s="13" t="s">
        <v>28</v>
      </c>
      <c r="F45" s="13" t="s">
        <v>1114</v>
      </c>
      <c r="G45" s="14">
        <v>12000</v>
      </c>
      <c r="H45">
        <v>0</v>
      </c>
      <c r="I45" s="14"/>
      <c r="J45">
        <v>12000</v>
      </c>
      <c r="K45" s="7"/>
      <c r="L45"/>
      <c r="M45"/>
      <c r="N45" s="7"/>
      <c r="O45" s="14">
        <v>0</v>
      </c>
      <c r="P45">
        <v>12000</v>
      </c>
    </row>
    <row r="46" spans="1:16" x14ac:dyDescent="0.25">
      <c r="A46" s="1">
        <v>39</v>
      </c>
      <c r="B46" s="1" t="s">
        <v>1506</v>
      </c>
      <c r="C46" s="1" t="s">
        <v>1054</v>
      </c>
      <c r="D46" s="1" t="s">
        <v>1519</v>
      </c>
      <c r="E46" s="13" t="s">
        <v>28</v>
      </c>
      <c r="F46" s="13" t="s">
        <v>1114</v>
      </c>
      <c r="G46" s="14">
        <v>12000</v>
      </c>
      <c r="H46">
        <v>0</v>
      </c>
      <c r="I46" s="14"/>
      <c r="J46">
        <v>12000</v>
      </c>
      <c r="K46" s="7"/>
      <c r="L46"/>
      <c r="M46"/>
      <c r="N46" s="7"/>
      <c r="O46" s="14">
        <v>0</v>
      </c>
      <c r="P46">
        <v>12000</v>
      </c>
    </row>
    <row r="47" spans="1:16" x14ac:dyDescent="0.25">
      <c r="A47" s="1">
        <v>40</v>
      </c>
      <c r="B47" s="1" t="s">
        <v>1507</v>
      </c>
      <c r="C47" s="1" t="s">
        <v>1054</v>
      </c>
      <c r="D47" s="1" t="s">
        <v>1519</v>
      </c>
      <c r="E47" s="13" t="s">
        <v>28</v>
      </c>
      <c r="F47" s="13" t="s">
        <v>1114</v>
      </c>
      <c r="G47" s="14">
        <v>12000</v>
      </c>
      <c r="H47">
        <v>0</v>
      </c>
      <c r="I47" s="14"/>
      <c r="J47">
        <v>12000</v>
      </c>
      <c r="K47" s="7"/>
      <c r="L47"/>
      <c r="M47"/>
      <c r="N47" s="7"/>
      <c r="O47" s="14">
        <v>0</v>
      </c>
      <c r="P47">
        <v>12000</v>
      </c>
    </row>
    <row r="48" spans="1:16" x14ac:dyDescent="0.25">
      <c r="A48" s="1">
        <v>41</v>
      </c>
      <c r="B48" s="1" t="s">
        <v>1508</v>
      </c>
      <c r="C48" s="1" t="s">
        <v>1054</v>
      </c>
      <c r="D48" s="1" t="s">
        <v>1519</v>
      </c>
      <c r="E48" s="13" t="s">
        <v>28</v>
      </c>
      <c r="F48" s="13" t="s">
        <v>1114</v>
      </c>
      <c r="G48" s="14">
        <v>10000</v>
      </c>
      <c r="H48">
        <v>0</v>
      </c>
      <c r="I48" s="14"/>
      <c r="J48">
        <v>10000</v>
      </c>
      <c r="K48" s="7"/>
      <c r="L48"/>
      <c r="M48"/>
      <c r="N48" s="7"/>
      <c r="O48" s="14">
        <v>0</v>
      </c>
      <c r="P48">
        <v>10000</v>
      </c>
    </row>
    <row r="49" spans="1:16" x14ac:dyDescent="0.25">
      <c r="A49" s="1">
        <v>42</v>
      </c>
      <c r="B49" s="1" t="s">
        <v>1509</v>
      </c>
      <c r="C49" s="1" t="s">
        <v>1054</v>
      </c>
      <c r="D49" s="1" t="s">
        <v>1519</v>
      </c>
      <c r="E49" s="13" t="s">
        <v>28</v>
      </c>
      <c r="F49" s="13" t="s">
        <v>1114</v>
      </c>
      <c r="G49" s="14">
        <v>10000</v>
      </c>
      <c r="H49">
        <v>0</v>
      </c>
      <c r="I49" s="14"/>
      <c r="J49">
        <v>10000</v>
      </c>
      <c r="K49" s="7"/>
      <c r="L49"/>
      <c r="M49"/>
      <c r="N49" s="7"/>
      <c r="O49" s="14">
        <v>0</v>
      </c>
      <c r="P49">
        <v>10000</v>
      </c>
    </row>
    <row r="50" spans="1:16" x14ac:dyDescent="0.25">
      <c r="A50" s="1">
        <v>43</v>
      </c>
      <c r="B50" s="1" t="s">
        <v>1510</v>
      </c>
      <c r="C50" s="1" t="s">
        <v>1054</v>
      </c>
      <c r="D50" s="1" t="s">
        <v>1519</v>
      </c>
      <c r="E50" s="13" t="s">
        <v>28</v>
      </c>
      <c r="F50" s="13" t="s">
        <v>1114</v>
      </c>
      <c r="G50" s="14">
        <v>10000</v>
      </c>
      <c r="H50">
        <v>0</v>
      </c>
      <c r="I50" s="14"/>
      <c r="J50">
        <v>10000</v>
      </c>
      <c r="K50" s="7"/>
      <c r="L50"/>
      <c r="M50"/>
      <c r="N50" s="7"/>
      <c r="O50" s="14">
        <v>0</v>
      </c>
      <c r="P50">
        <v>10000</v>
      </c>
    </row>
    <row r="51" spans="1:16" x14ac:dyDescent="0.25">
      <c r="A51" s="1">
        <v>44</v>
      </c>
      <c r="B51" s="1" t="s">
        <v>1511</v>
      </c>
      <c r="C51" s="1" t="s">
        <v>1054</v>
      </c>
      <c r="D51" s="1" t="s">
        <v>1519</v>
      </c>
      <c r="E51" s="13" t="s">
        <v>28</v>
      </c>
      <c r="F51" s="13" t="s">
        <v>1114</v>
      </c>
      <c r="G51" s="14">
        <v>10000</v>
      </c>
      <c r="H51">
        <v>0</v>
      </c>
      <c r="I51" s="14"/>
      <c r="J51">
        <v>10000</v>
      </c>
      <c r="K51" s="7"/>
      <c r="L51"/>
      <c r="M51"/>
      <c r="N51" s="7"/>
      <c r="O51" s="14">
        <v>0</v>
      </c>
      <c r="P51">
        <v>10000</v>
      </c>
    </row>
    <row r="52" spans="1:16" x14ac:dyDescent="0.25">
      <c r="A52" s="1">
        <v>45</v>
      </c>
      <c r="B52" s="1" t="s">
        <v>1512</v>
      </c>
      <c r="C52" s="1" t="s">
        <v>1054</v>
      </c>
      <c r="D52" s="1" t="s">
        <v>1519</v>
      </c>
      <c r="E52" s="13" t="s">
        <v>28</v>
      </c>
      <c r="F52" s="13" t="s">
        <v>37</v>
      </c>
      <c r="G52" s="14">
        <v>10000</v>
      </c>
      <c r="H52">
        <v>0</v>
      </c>
      <c r="I52" s="14"/>
      <c r="J52">
        <v>10000</v>
      </c>
      <c r="K52" s="7"/>
      <c r="L52"/>
      <c r="M52"/>
      <c r="N52" s="7"/>
      <c r="O52" s="14">
        <v>0</v>
      </c>
      <c r="P52">
        <v>10000</v>
      </c>
    </row>
    <row r="53" spans="1:16" x14ac:dyDescent="0.25">
      <c r="A53" s="1">
        <v>46</v>
      </c>
      <c r="B53" s="1" t="s">
        <v>1513</v>
      </c>
      <c r="C53" s="1" t="s">
        <v>1054</v>
      </c>
      <c r="D53" s="1" t="s">
        <v>1519</v>
      </c>
      <c r="E53" s="13" t="s">
        <v>28</v>
      </c>
      <c r="F53" s="13" t="s">
        <v>1114</v>
      </c>
      <c r="G53" s="14">
        <v>10000</v>
      </c>
      <c r="H53">
        <v>0</v>
      </c>
      <c r="I53" s="14"/>
      <c r="J53">
        <v>10000</v>
      </c>
      <c r="K53" s="7"/>
      <c r="L53"/>
      <c r="M53"/>
      <c r="N53" s="7"/>
      <c r="O53" s="14">
        <v>0</v>
      </c>
      <c r="P53">
        <v>10000</v>
      </c>
    </row>
    <row r="54" spans="1:16" x14ac:dyDescent="0.25">
      <c r="A54" s="1">
        <v>47</v>
      </c>
      <c r="B54" s="1" t="s">
        <v>1514</v>
      </c>
      <c r="C54" s="1" t="s">
        <v>1054</v>
      </c>
      <c r="D54" s="1" t="s">
        <v>1519</v>
      </c>
      <c r="E54" s="13" t="s">
        <v>28</v>
      </c>
      <c r="F54" s="13" t="s">
        <v>1114</v>
      </c>
      <c r="G54" s="14">
        <v>10000</v>
      </c>
      <c r="H54">
        <v>0</v>
      </c>
      <c r="I54" s="14"/>
      <c r="J54">
        <v>10000</v>
      </c>
      <c r="K54" s="7"/>
      <c r="L54"/>
      <c r="M54"/>
      <c r="N54" s="7"/>
      <c r="O54" s="14">
        <v>0</v>
      </c>
      <c r="P54">
        <v>10000</v>
      </c>
    </row>
    <row r="55" spans="1:16" x14ac:dyDescent="0.25">
      <c r="A55" s="1">
        <v>48</v>
      </c>
      <c r="B55" s="1" t="s">
        <v>1515</v>
      </c>
      <c r="C55" s="1" t="s">
        <v>1054</v>
      </c>
      <c r="D55" s="1" t="s">
        <v>1519</v>
      </c>
      <c r="E55" s="13" t="s">
        <v>28</v>
      </c>
      <c r="F55" s="13" t="s">
        <v>1114</v>
      </c>
      <c r="G55" s="14">
        <v>10000</v>
      </c>
      <c r="H55">
        <v>0</v>
      </c>
      <c r="I55" s="14"/>
      <c r="J55">
        <v>10000</v>
      </c>
      <c r="K55" s="7"/>
      <c r="L55"/>
      <c r="M55"/>
      <c r="N55" s="7"/>
      <c r="O55" s="14">
        <v>0</v>
      </c>
      <c r="P55">
        <v>10000</v>
      </c>
    </row>
    <row r="56" spans="1:16" x14ac:dyDescent="0.25">
      <c r="A56" s="1">
        <v>49</v>
      </c>
      <c r="B56" s="1" t="s">
        <v>1516</v>
      </c>
      <c r="C56" s="1" t="s">
        <v>1054</v>
      </c>
      <c r="D56" s="1" t="s">
        <v>1519</v>
      </c>
      <c r="E56" s="13" t="s">
        <v>28</v>
      </c>
      <c r="F56" s="13" t="s">
        <v>1114</v>
      </c>
      <c r="G56" s="14">
        <v>10000</v>
      </c>
      <c r="H56">
        <v>0</v>
      </c>
      <c r="I56" s="14"/>
      <c r="J56">
        <v>10000</v>
      </c>
      <c r="K56" s="7"/>
      <c r="L56"/>
      <c r="M56"/>
      <c r="N56" s="7"/>
      <c r="O56" s="14">
        <v>0</v>
      </c>
      <c r="P56">
        <v>10000</v>
      </c>
    </row>
    <row r="57" spans="1:16" x14ac:dyDescent="0.25">
      <c r="A57" s="1">
        <v>50</v>
      </c>
      <c r="B57" s="1" t="s">
        <v>1517</v>
      </c>
      <c r="C57" s="1" t="s">
        <v>1054</v>
      </c>
      <c r="D57" s="1" t="s">
        <v>1519</v>
      </c>
      <c r="E57" s="13" t="s">
        <v>28</v>
      </c>
      <c r="F57" s="13" t="s">
        <v>1114</v>
      </c>
      <c r="G57" s="14">
        <v>10000</v>
      </c>
      <c r="H57">
        <v>0</v>
      </c>
      <c r="I57" s="14"/>
      <c r="J57">
        <v>10000</v>
      </c>
      <c r="K57" s="7"/>
      <c r="L57"/>
      <c r="M57"/>
      <c r="N57" s="7"/>
      <c r="O57" s="14">
        <v>0</v>
      </c>
      <c r="P57">
        <v>10000</v>
      </c>
    </row>
    <row r="58" spans="1:16" x14ac:dyDescent="0.25">
      <c r="A58" s="1">
        <v>51</v>
      </c>
      <c r="B58" s="1" t="s">
        <v>1518</v>
      </c>
      <c r="C58" s="1" t="s">
        <v>1054</v>
      </c>
      <c r="D58" s="1" t="s">
        <v>1519</v>
      </c>
      <c r="E58" s="13" t="s">
        <v>28</v>
      </c>
      <c r="F58" s="13" t="s">
        <v>1114</v>
      </c>
      <c r="G58" s="14">
        <v>10000</v>
      </c>
      <c r="H58">
        <v>0</v>
      </c>
      <c r="I58" s="14"/>
      <c r="J58">
        <v>10000</v>
      </c>
      <c r="K58" s="7"/>
      <c r="L58"/>
      <c r="M58"/>
      <c r="N58" s="7"/>
      <c r="O58" s="14">
        <v>0</v>
      </c>
      <c r="P58">
        <v>10000</v>
      </c>
    </row>
    <row r="59" spans="1:16" x14ac:dyDescent="0.25">
      <c r="A59" s="1">
        <v>52</v>
      </c>
      <c r="B59" s="1" t="s">
        <v>1533</v>
      </c>
      <c r="C59" s="1" t="s">
        <v>1054</v>
      </c>
      <c r="D59" s="1" t="s">
        <v>1519</v>
      </c>
      <c r="E59" s="13" t="s">
        <v>28</v>
      </c>
      <c r="F59" s="13" t="s">
        <v>1114</v>
      </c>
      <c r="G59" s="14">
        <v>10000</v>
      </c>
      <c r="H59">
        <v>0</v>
      </c>
      <c r="I59" s="14"/>
      <c r="J59">
        <v>10000</v>
      </c>
      <c r="K59" s="7"/>
      <c r="L59"/>
      <c r="M59"/>
      <c r="N59" s="7"/>
      <c r="O59" s="14">
        <v>0</v>
      </c>
      <c r="P59">
        <v>10000</v>
      </c>
    </row>
    <row r="60" spans="1:16" x14ac:dyDescent="0.25">
      <c r="A60" s="1">
        <v>53</v>
      </c>
      <c r="B60" s="1" t="s">
        <v>1534</v>
      </c>
      <c r="C60" s="1" t="s">
        <v>1054</v>
      </c>
      <c r="D60" s="1" t="s">
        <v>1519</v>
      </c>
      <c r="E60" s="13" t="s">
        <v>28</v>
      </c>
      <c r="F60" s="13" t="s">
        <v>1114</v>
      </c>
      <c r="G60" s="14">
        <v>10000</v>
      </c>
      <c r="H60">
        <v>0</v>
      </c>
      <c r="I60" s="14"/>
      <c r="J60">
        <v>10000</v>
      </c>
      <c r="K60" s="7"/>
      <c r="L60"/>
      <c r="M60"/>
      <c r="N60" s="7"/>
      <c r="O60" s="14">
        <v>0</v>
      </c>
      <c r="P60">
        <v>10000</v>
      </c>
    </row>
    <row r="61" spans="1:16" x14ac:dyDescent="0.25">
      <c r="E61" s="13"/>
      <c r="F61" s="13"/>
      <c r="G61" s="14"/>
      <c r="H61"/>
      <c r="I61" s="14"/>
      <c r="J61"/>
      <c r="K61" s="7"/>
      <c r="L61"/>
      <c r="M61"/>
      <c r="N61" s="7"/>
      <c r="O61" s="14"/>
    </row>
    <row r="62" spans="1:16" ht="15.75" thickBot="1" x14ac:dyDescent="0.3">
      <c r="A62" s="36"/>
      <c r="B62" s="36"/>
      <c r="C62" s="36"/>
      <c r="D62" s="36"/>
      <c r="E62" s="36"/>
      <c r="F62" s="36"/>
      <c r="G62" s="37"/>
      <c r="H62" s="37"/>
      <c r="I62" s="37"/>
      <c r="J62" s="37"/>
      <c r="K62" s="38"/>
      <c r="L62" s="38"/>
      <c r="M62" s="38"/>
      <c r="N62" s="38"/>
      <c r="O62" s="37"/>
      <c r="P62" s="37"/>
    </row>
    <row r="63" spans="1:16" ht="16.5" thickTop="1" thickBot="1" x14ac:dyDescent="0.3">
      <c r="A63" s="2"/>
      <c r="B63" s="2"/>
      <c r="C63" s="2"/>
      <c r="D63" s="2"/>
      <c r="E63" s="2"/>
      <c r="F63" s="2"/>
      <c r="G63" s="12">
        <f>SUM(G8:G62)</f>
        <v>632000</v>
      </c>
      <c r="H63" s="12">
        <f>SUM(H8:H28)</f>
        <v>0</v>
      </c>
      <c r="I63" s="12"/>
      <c r="J63" s="12">
        <f>SUM(J8:J62)</f>
        <v>632000</v>
      </c>
      <c r="K63" s="12">
        <f>SUM(K8:K26)</f>
        <v>0</v>
      </c>
      <c r="L63" s="12">
        <f>SUM(L8:L26)</f>
        <v>0</v>
      </c>
      <c r="M63" s="12">
        <f>SUM(M8:M26)</f>
        <v>0</v>
      </c>
      <c r="N63" s="12">
        <f>SUM(N8:N26)</f>
        <v>0</v>
      </c>
      <c r="O63" s="12">
        <f>SUM(O8:O62)</f>
        <v>3243.1</v>
      </c>
      <c r="P63" s="12">
        <f>SUM(P8:P62)</f>
        <v>628756.9</v>
      </c>
    </row>
    <row r="64" spans="1:16" ht="15.75" thickTop="1" x14ac:dyDescent="0.25">
      <c r="G64" s="13"/>
      <c r="H64" s="13"/>
      <c r="I64" s="13"/>
      <c r="J64" s="13"/>
      <c r="K64" s="13"/>
      <c r="L64" s="13"/>
      <c r="M64" s="13"/>
      <c r="N64" s="13"/>
      <c r="O64" s="13"/>
      <c r="P64" s="13"/>
    </row>
    <row r="66" spans="3:16" x14ac:dyDescent="0.25">
      <c r="C66" s="17"/>
    </row>
    <row r="67" spans="3:16" x14ac:dyDescent="0.25">
      <c r="F67" s="15"/>
      <c r="G67" s="15"/>
      <c r="H67" s="15"/>
      <c r="J67" s="13"/>
      <c r="K67" s="13"/>
      <c r="L67" s="13"/>
      <c r="M67" s="13"/>
      <c r="N67" s="13"/>
      <c r="O67" s="13"/>
      <c r="P67" s="13"/>
    </row>
    <row r="68" spans="3:16" x14ac:dyDescent="0.25">
      <c r="F68" s="40" t="s">
        <v>895</v>
      </c>
      <c r="G68" s="40"/>
      <c r="H68" s="40"/>
      <c r="I68" s="4"/>
      <c r="J68" s="13"/>
      <c r="K68" s="13"/>
      <c r="L68" s="13"/>
      <c r="M68" s="13"/>
      <c r="N68" s="13"/>
      <c r="O68" s="13"/>
      <c r="P68" s="13"/>
    </row>
    <row r="69" spans="3:16" x14ac:dyDescent="0.25">
      <c r="F69" s="41" t="s">
        <v>896</v>
      </c>
      <c r="G69" s="41"/>
      <c r="H69" s="41"/>
      <c r="I69" s="39"/>
      <c r="J69" s="13"/>
      <c r="K69" s="13"/>
      <c r="L69" s="13"/>
      <c r="M69" s="13"/>
      <c r="N69" s="13"/>
      <c r="O69" s="13"/>
      <c r="P69" s="13"/>
    </row>
    <row r="70" spans="3:16" x14ac:dyDescent="0.25">
      <c r="J70" s="13"/>
      <c r="K70" s="13"/>
      <c r="L70" s="13"/>
      <c r="M70" s="13"/>
      <c r="N70" s="13"/>
      <c r="O70" s="13"/>
      <c r="P70" s="13"/>
    </row>
  </sheetData>
  <mergeCells count="8">
    <mergeCell ref="F68:H68"/>
    <mergeCell ref="F69:H69"/>
    <mergeCell ref="A1:P1"/>
    <mergeCell ref="A2:P2"/>
    <mergeCell ref="A3:P3"/>
    <mergeCell ref="A4:P4"/>
    <mergeCell ref="A5:P5"/>
    <mergeCell ref="D6:E6"/>
  </mergeCells>
  <conditionalFormatting sqref="B1:B65558">
    <cfRule type="expression" dxfId="0" priority="17" stopIfTrue="1">
      <formula>AND(COUNTIF($B$1:$B$25, B1)+COUNTIF($B$27:$B$65558, B1)&gt;1,NOT(ISBLANK(B1)))</formula>
    </cfRule>
  </conditionalFormatting>
  <pageMargins left="0.7" right="0.7" top="0.75" bottom="0.75" header="0.3" footer="0.3"/>
  <pageSetup paperSize="5" scale="7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P25"/>
  <sheetViews>
    <sheetView tabSelected="1" zoomScale="110" zoomScaleNormal="110" workbookViewId="0">
      <selection activeCell="A5" sqref="A5:O5"/>
    </sheetView>
  </sheetViews>
  <sheetFormatPr baseColWidth="10" defaultColWidth="9.140625" defaultRowHeight="15" x14ac:dyDescent="0.25"/>
  <cols>
    <col min="1" max="1" width="5.85546875" customWidth="1"/>
    <col min="2" max="2" width="34" customWidth="1"/>
    <col min="3" max="3" width="30.28515625" customWidth="1"/>
    <col min="4" max="4" width="17.140625" customWidth="1"/>
    <col min="5" max="5" width="12.85546875" customWidth="1"/>
    <col min="6" max="6" width="17" customWidth="1"/>
    <col min="7" max="7" width="20.28515625" customWidth="1"/>
    <col min="8" max="8" width="13.28515625" customWidth="1"/>
    <col min="9" max="9" width="14.42578125" customWidth="1"/>
    <col min="10" max="10" width="11.28515625" customWidth="1"/>
    <col min="11" max="11" width="10.5703125" customWidth="1"/>
    <col min="12" max="12" width="11.28515625" customWidth="1"/>
    <col min="13" max="13" width="12.42578125" customWidth="1"/>
    <col min="14" max="14" width="13.42578125" customWidth="1"/>
    <col min="15" max="15" width="12.5703125" customWidth="1"/>
  </cols>
  <sheetData>
    <row r="1" spans="1:15" s="1" customFormat="1" ht="47.25" customHeight="1" x14ac:dyDescent="0.25"/>
    <row r="2" spans="1:15" s="1" customFormat="1" ht="22.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 s="1" customFormat="1" ht="22.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 s="1" customFormat="1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s="1" customFormat="1" ht="21" x14ac:dyDescent="0.35">
      <c r="A5" s="44" t="s">
        <v>1530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s="1" customFormat="1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H6" s="13"/>
      <c r="I6" s="13"/>
      <c r="M6" s="13"/>
      <c r="N6" s="13" t="s">
        <v>9</v>
      </c>
      <c r="O6" s="13"/>
    </row>
    <row r="7" spans="1:15" s="1" customFormat="1" ht="30" x14ac:dyDescent="0.25">
      <c r="A7" s="4" t="s">
        <v>897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s="1" customFormat="1" x14ac:dyDescent="0.25">
      <c r="A8" s="1">
        <v>1</v>
      </c>
      <c r="B8" t="s">
        <v>1448</v>
      </c>
      <c r="C8" s="1" t="s">
        <v>180</v>
      </c>
      <c r="D8" t="s">
        <v>1456</v>
      </c>
      <c r="E8" s="1" t="s">
        <v>1457</v>
      </c>
      <c r="F8" s="1" t="s">
        <v>29</v>
      </c>
      <c r="G8" s="7">
        <v>35000</v>
      </c>
      <c r="H8" s="7">
        <v>0</v>
      </c>
      <c r="I8" s="7">
        <v>35000</v>
      </c>
      <c r="J8" s="7">
        <f t="shared" ref="J8:J15" si="0">+G8*2.87%</f>
        <v>1004.5</v>
      </c>
      <c r="K8" s="7">
        <v>0</v>
      </c>
      <c r="L8" s="7">
        <f t="shared" ref="L8:L15" si="1">+I8*3.04%</f>
        <v>1064</v>
      </c>
      <c r="M8" s="7">
        <v>25</v>
      </c>
      <c r="N8" s="7">
        <f t="shared" ref="N8:N15" si="2">+J8+K8+L8+M8</f>
        <v>2093.5</v>
      </c>
      <c r="O8" s="7">
        <f t="shared" ref="O8:O15" si="3">+G8-N8</f>
        <v>32906.5</v>
      </c>
    </row>
    <row r="9" spans="1:15" s="1" customFormat="1" x14ac:dyDescent="0.25">
      <c r="A9" s="1">
        <v>2</v>
      </c>
      <c r="B9" t="s">
        <v>1449</v>
      </c>
      <c r="C9" s="1" t="s">
        <v>180</v>
      </c>
      <c r="D9" t="s">
        <v>1456</v>
      </c>
      <c r="E9" s="1" t="s">
        <v>1457</v>
      </c>
      <c r="F9" s="1" t="s">
        <v>29</v>
      </c>
      <c r="G9" s="7">
        <v>35000</v>
      </c>
      <c r="H9" s="7">
        <v>0</v>
      </c>
      <c r="I9" s="7">
        <v>35000</v>
      </c>
      <c r="J9" s="7">
        <f t="shared" si="0"/>
        <v>1004.5</v>
      </c>
      <c r="K9" s="7">
        <v>0</v>
      </c>
      <c r="L9" s="7">
        <f t="shared" si="1"/>
        <v>1064</v>
      </c>
      <c r="M9" s="7">
        <v>25</v>
      </c>
      <c r="N9" s="7">
        <f t="shared" si="2"/>
        <v>2093.5</v>
      </c>
      <c r="O9" s="7">
        <f t="shared" si="3"/>
        <v>32906.5</v>
      </c>
    </row>
    <row r="10" spans="1:15" s="1" customFormat="1" x14ac:dyDescent="0.25">
      <c r="A10" s="1">
        <v>3</v>
      </c>
      <c r="B10" t="s">
        <v>1450</v>
      </c>
      <c r="C10" s="1" t="s">
        <v>180</v>
      </c>
      <c r="D10" t="s">
        <v>1456</v>
      </c>
      <c r="E10" s="1" t="s">
        <v>1457</v>
      </c>
      <c r="F10" s="1" t="s">
        <v>29</v>
      </c>
      <c r="G10" s="7">
        <v>35000</v>
      </c>
      <c r="H10" s="7">
        <v>0</v>
      </c>
      <c r="I10" s="7">
        <v>35000</v>
      </c>
      <c r="J10" s="7">
        <f t="shared" si="0"/>
        <v>1004.5</v>
      </c>
      <c r="K10" s="7">
        <v>0</v>
      </c>
      <c r="L10" s="7">
        <f t="shared" si="1"/>
        <v>1064</v>
      </c>
      <c r="M10" s="7">
        <v>25</v>
      </c>
      <c r="N10" s="7">
        <f t="shared" si="2"/>
        <v>2093.5</v>
      </c>
      <c r="O10" s="7">
        <f t="shared" si="3"/>
        <v>32906.5</v>
      </c>
    </row>
    <row r="11" spans="1:15" s="1" customFormat="1" x14ac:dyDescent="0.25">
      <c r="A11" s="1">
        <v>4</v>
      </c>
      <c r="B11" t="s">
        <v>1451</v>
      </c>
      <c r="C11" s="1" t="s">
        <v>180</v>
      </c>
      <c r="D11" t="s">
        <v>1456</v>
      </c>
      <c r="E11" s="1" t="s">
        <v>1457</v>
      </c>
      <c r="F11" s="1" t="s">
        <v>29</v>
      </c>
      <c r="G11" s="7">
        <v>35000</v>
      </c>
      <c r="H11" s="7">
        <v>0</v>
      </c>
      <c r="I11" s="7">
        <v>35000</v>
      </c>
      <c r="J11" s="7">
        <f t="shared" si="0"/>
        <v>1004.5</v>
      </c>
      <c r="K11" s="7">
        <v>0</v>
      </c>
      <c r="L11" s="7">
        <f t="shared" si="1"/>
        <v>1064</v>
      </c>
      <c r="M11" s="7">
        <v>25</v>
      </c>
      <c r="N11" s="7">
        <f t="shared" si="2"/>
        <v>2093.5</v>
      </c>
      <c r="O11" s="7">
        <f t="shared" si="3"/>
        <v>32906.5</v>
      </c>
    </row>
    <row r="12" spans="1:15" s="1" customFormat="1" x14ac:dyDescent="0.25">
      <c r="A12" s="1">
        <v>5</v>
      </c>
      <c r="B12" t="s">
        <v>1452</v>
      </c>
      <c r="C12" s="1" t="s">
        <v>180</v>
      </c>
      <c r="D12" t="s">
        <v>1456</v>
      </c>
      <c r="E12" s="1" t="s">
        <v>1457</v>
      </c>
      <c r="F12" s="1" t="s">
        <v>29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1"/>
        <v>1064</v>
      </c>
      <c r="M12" s="7">
        <v>25</v>
      </c>
      <c r="N12" s="7">
        <f t="shared" si="2"/>
        <v>2093.5</v>
      </c>
      <c r="O12" s="7">
        <f t="shared" si="3"/>
        <v>32906.5</v>
      </c>
    </row>
    <row r="13" spans="1:15" s="1" customFormat="1" x14ac:dyDescent="0.25">
      <c r="A13" s="1">
        <v>6</v>
      </c>
      <c r="B13" t="s">
        <v>1453</v>
      </c>
      <c r="C13" s="1" t="s">
        <v>180</v>
      </c>
      <c r="D13" t="s">
        <v>1456</v>
      </c>
      <c r="E13" s="1" t="s">
        <v>1457</v>
      </c>
      <c r="F13" s="1" t="s">
        <v>29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1"/>
        <v>1064</v>
      </c>
      <c r="M13" s="7">
        <v>25</v>
      </c>
      <c r="N13" s="7">
        <f t="shared" si="2"/>
        <v>2093.5</v>
      </c>
      <c r="O13" s="7">
        <f t="shared" si="3"/>
        <v>32906.5</v>
      </c>
    </row>
    <row r="14" spans="1:15" s="1" customFormat="1" x14ac:dyDescent="0.25">
      <c r="A14" s="1">
        <v>7</v>
      </c>
      <c r="B14" t="s">
        <v>1454</v>
      </c>
      <c r="C14" s="1" t="s">
        <v>180</v>
      </c>
      <c r="D14" t="s">
        <v>1456</v>
      </c>
      <c r="E14" s="1" t="s">
        <v>1457</v>
      </c>
      <c r="F14" s="1" t="s">
        <v>29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1"/>
        <v>1064</v>
      </c>
      <c r="M14" s="7">
        <v>25</v>
      </c>
      <c r="N14" s="7">
        <f t="shared" si="2"/>
        <v>2093.5</v>
      </c>
      <c r="O14" s="7">
        <f t="shared" si="3"/>
        <v>32906.5</v>
      </c>
    </row>
    <row r="15" spans="1:15" s="1" customFormat="1" x14ac:dyDescent="0.25">
      <c r="A15" s="1">
        <v>8</v>
      </c>
      <c r="B15" t="s">
        <v>1455</v>
      </c>
      <c r="C15" s="1" t="s">
        <v>180</v>
      </c>
      <c r="D15" t="s">
        <v>1456</v>
      </c>
      <c r="E15" s="1" t="s">
        <v>1457</v>
      </c>
      <c r="F15" s="1" t="s">
        <v>29</v>
      </c>
      <c r="G15" s="7">
        <v>35000</v>
      </c>
      <c r="H15" s="7">
        <v>0</v>
      </c>
      <c r="I15" s="7">
        <v>35000</v>
      </c>
      <c r="J15" s="7">
        <f t="shared" si="0"/>
        <v>1004.5</v>
      </c>
      <c r="K15" s="7">
        <v>0</v>
      </c>
      <c r="L15" s="7">
        <f t="shared" si="1"/>
        <v>1064</v>
      </c>
      <c r="M15" s="7">
        <v>25</v>
      </c>
      <c r="N15" s="7">
        <f t="shared" si="2"/>
        <v>2093.5</v>
      </c>
      <c r="O15" s="7">
        <f t="shared" si="3"/>
        <v>32906.5</v>
      </c>
    </row>
    <row r="16" spans="1:15" s="1" customFormat="1" x14ac:dyDescent="0.25">
      <c r="A16" s="1">
        <v>9</v>
      </c>
      <c r="B16" t="s">
        <v>1478</v>
      </c>
      <c r="C16" s="1" t="s">
        <v>180</v>
      </c>
      <c r="D16" t="s">
        <v>1456</v>
      </c>
      <c r="E16" s="1" t="s">
        <v>1457</v>
      </c>
      <c r="F16" s="1" t="s">
        <v>29</v>
      </c>
      <c r="G16" s="7">
        <v>35000</v>
      </c>
      <c r="H16" s="7">
        <v>0</v>
      </c>
      <c r="I16" s="7">
        <v>35000</v>
      </c>
      <c r="J16" s="7">
        <f t="shared" ref="J16" si="4">+G16*2.87%</f>
        <v>1004.5</v>
      </c>
      <c r="K16" s="7">
        <v>0</v>
      </c>
      <c r="L16" s="7">
        <f t="shared" ref="L16" si="5">+I16*3.04%</f>
        <v>1064</v>
      </c>
      <c r="M16" s="7">
        <v>25</v>
      </c>
      <c r="N16" s="7">
        <f t="shared" ref="N16" si="6">+J16+K16+L16+M16</f>
        <v>2093.5</v>
      </c>
      <c r="O16" s="7">
        <f t="shared" ref="O16" si="7">+G16-N16</f>
        <v>32906.5</v>
      </c>
    </row>
    <row r="17" spans="6:16" x14ac:dyDescent="0.25">
      <c r="G17" s="7"/>
      <c r="H17" s="7"/>
      <c r="I17" s="7"/>
      <c r="J17" s="7"/>
      <c r="K17" s="7"/>
      <c r="L17" s="7"/>
      <c r="M17" s="7"/>
      <c r="N17" s="7"/>
      <c r="O17" s="7"/>
    </row>
    <row r="19" spans="6:16" s="1" customFormat="1" ht="22.5" customHeight="1" x14ac:dyDescent="0.25">
      <c r="G19" s="26">
        <f>SUM(G8:G18)</f>
        <v>315000</v>
      </c>
      <c r="H19" s="26">
        <f t="shared" ref="H19:K19" si="8">SUM(H17:H17)</f>
        <v>0</v>
      </c>
      <c r="I19" s="26">
        <f>SUM(G19:H19)</f>
        <v>315000</v>
      </c>
      <c r="J19" s="26">
        <f>SUM(J8:J17)</f>
        <v>9040.5</v>
      </c>
      <c r="K19" s="26">
        <f t="shared" si="8"/>
        <v>0</v>
      </c>
      <c r="L19" s="26">
        <f>SUM(L8:L17)</f>
        <v>9576</v>
      </c>
      <c r="M19" s="26">
        <f>SUM(M8:M17)</f>
        <v>225</v>
      </c>
      <c r="N19" s="26">
        <f>SUM(N8:N17)</f>
        <v>18841.5</v>
      </c>
      <c r="O19" s="26">
        <f>SUM(O8:O17)</f>
        <v>296158.5</v>
      </c>
    </row>
    <row r="20" spans="6:16" s="1" customFormat="1" ht="22.5" customHeight="1" x14ac:dyDescent="0.25">
      <c r="G20" s="13"/>
      <c r="H20" s="13"/>
      <c r="I20" s="13"/>
      <c r="J20" s="13"/>
      <c r="K20" s="13"/>
      <c r="L20" s="13"/>
      <c r="M20" s="13"/>
      <c r="N20" s="13"/>
      <c r="O20" s="13"/>
    </row>
    <row r="21" spans="6:16" s="1" customFormat="1" ht="22.5" customHeight="1" x14ac:dyDescent="0.25">
      <c r="G21" s="13"/>
      <c r="H21" s="13"/>
      <c r="I21" s="13"/>
      <c r="J21" s="13"/>
      <c r="K21" s="13"/>
      <c r="L21" s="13"/>
      <c r="M21" s="13"/>
      <c r="N21" s="13"/>
      <c r="O21" s="13"/>
    </row>
    <row r="22" spans="6:16" s="1" customFormat="1" ht="22.5" customHeight="1" x14ac:dyDescent="0.25">
      <c r="G22" s="13"/>
      <c r="H22" s="13"/>
      <c r="I22" s="13"/>
      <c r="J22" s="13"/>
      <c r="K22" s="13"/>
      <c r="L22" s="13"/>
      <c r="M22" s="13"/>
      <c r="N22" s="13"/>
      <c r="O22" s="13"/>
    </row>
    <row r="23" spans="6:16" s="1" customFormat="1" ht="22.5" customHeight="1" x14ac:dyDescent="0.25">
      <c r="F23" s="15"/>
      <c r="G23" s="15"/>
      <c r="H23" s="15"/>
      <c r="I23" s="13"/>
      <c r="J23" s="13"/>
      <c r="K23" s="13"/>
      <c r="L23" s="13"/>
      <c r="M23" s="13"/>
      <c r="N23" s="13"/>
      <c r="O23" s="13"/>
      <c r="P23" s="17"/>
    </row>
    <row r="24" spans="6:16" s="1" customFormat="1" ht="22.5" customHeight="1" x14ac:dyDescent="0.25">
      <c r="F24" s="40" t="s">
        <v>895</v>
      </c>
      <c r="G24" s="40"/>
      <c r="H24" s="40"/>
      <c r="I24" s="13"/>
      <c r="J24" s="13"/>
      <c r="K24" s="13"/>
      <c r="L24" s="13"/>
      <c r="M24" s="13"/>
      <c r="N24" s="13"/>
      <c r="O24" s="13"/>
    </row>
    <row r="25" spans="6:16" s="1" customFormat="1" ht="22.5" customHeight="1" x14ac:dyDescent="0.25">
      <c r="F25" s="41" t="s">
        <v>896</v>
      </c>
      <c r="G25" s="41"/>
      <c r="H25" s="41"/>
      <c r="I25" s="13"/>
      <c r="J25" s="13"/>
      <c r="K25" s="13"/>
      <c r="L25" s="13"/>
      <c r="M25" s="13"/>
      <c r="N25" s="13"/>
      <c r="O25" s="13"/>
    </row>
  </sheetData>
  <mergeCells count="6">
    <mergeCell ref="F24:H24"/>
    <mergeCell ref="F25:H25"/>
    <mergeCell ref="A2:O2"/>
    <mergeCell ref="A3:O3"/>
    <mergeCell ref="A4:O4"/>
    <mergeCell ref="A5:O5"/>
  </mergeCells>
  <pageMargins left="0.7" right="0.7" top="0.75" bottom="0.75" header="0.3" footer="0.3"/>
  <pageSetup paperSize="5" scale="6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F148"/>
  <sheetViews>
    <sheetView topLeftCell="B1" zoomScale="120" zoomScaleNormal="120" workbookViewId="0">
      <selection activeCell="N142" sqref="N142"/>
    </sheetView>
  </sheetViews>
  <sheetFormatPr baseColWidth="10" defaultColWidth="11.42578125" defaultRowHeight="15" x14ac:dyDescent="0.25"/>
  <cols>
    <col min="1" max="1" width="6.42578125" style="1" customWidth="1"/>
    <col min="2" max="2" width="39.5703125" style="1" customWidth="1"/>
    <col min="3" max="3" width="48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7" customWidth="1"/>
    <col min="8" max="8" width="16.42578125" style="27" customWidth="1"/>
    <col min="9" max="9" width="13.7109375" style="13" customWidth="1"/>
    <col min="10" max="10" width="11.5703125" style="13" bestFit="1" customWidth="1"/>
    <col min="11" max="11" width="14.7109375" style="13" customWidth="1"/>
    <col min="12" max="12" width="13.85546875" style="13" customWidth="1"/>
    <col min="13" max="13" width="13.5703125" style="13" customWidth="1"/>
    <col min="14" max="14" width="14.140625" style="13" customWidth="1"/>
    <col min="15" max="15" width="12" style="13" customWidth="1"/>
    <col min="16" max="16" width="14.5703125" style="13" customWidth="1"/>
    <col min="17" max="17" width="17" style="13" customWidth="1"/>
    <col min="18" max="232" width="11.42578125" style="1"/>
    <col min="233" max="233" width="6.42578125" style="1" customWidth="1"/>
    <col min="234" max="234" width="39.5703125" style="1" customWidth="1"/>
    <col min="235" max="235" width="41.5703125" style="1" customWidth="1"/>
    <col min="236" max="236" width="31.140625" style="1" customWidth="1"/>
    <col min="237" max="237" width="27.85546875" style="1" customWidth="1"/>
    <col min="238" max="238" width="13" style="1" bestFit="1" customWidth="1"/>
    <col min="239" max="239" width="17.5703125" style="1" customWidth="1"/>
    <col min="240" max="240" width="16.42578125" style="1" customWidth="1"/>
    <col min="241" max="241" width="13.7109375" style="1" customWidth="1"/>
    <col min="242" max="242" width="11.5703125" style="1" bestFit="1" customWidth="1"/>
    <col min="243" max="243" width="14.7109375" style="1" customWidth="1"/>
    <col min="244" max="244" width="13.85546875" style="1" customWidth="1"/>
    <col min="245" max="245" width="13.5703125" style="1" customWidth="1"/>
    <col min="246" max="246" width="14.140625" style="1" customWidth="1"/>
    <col min="247" max="247" width="12" style="1" customWidth="1"/>
    <col min="248" max="248" width="14.5703125" style="1" customWidth="1"/>
    <col min="249" max="249" width="17" style="1" customWidth="1"/>
    <col min="250" max="488" width="11.42578125" style="1"/>
    <col min="489" max="489" width="6.42578125" style="1" customWidth="1"/>
    <col min="490" max="490" width="39.5703125" style="1" customWidth="1"/>
    <col min="491" max="491" width="41.5703125" style="1" customWidth="1"/>
    <col min="492" max="492" width="31.140625" style="1" customWidth="1"/>
    <col min="493" max="493" width="27.85546875" style="1" customWidth="1"/>
    <col min="494" max="494" width="13" style="1" bestFit="1" customWidth="1"/>
    <col min="495" max="495" width="17.5703125" style="1" customWidth="1"/>
    <col min="496" max="496" width="16.42578125" style="1" customWidth="1"/>
    <col min="497" max="497" width="13.7109375" style="1" customWidth="1"/>
    <col min="498" max="498" width="11.5703125" style="1" bestFit="1" customWidth="1"/>
    <col min="499" max="499" width="14.7109375" style="1" customWidth="1"/>
    <col min="500" max="500" width="13.85546875" style="1" customWidth="1"/>
    <col min="501" max="501" width="13.5703125" style="1" customWidth="1"/>
    <col min="502" max="502" width="14.140625" style="1" customWidth="1"/>
    <col min="503" max="503" width="12" style="1" customWidth="1"/>
    <col min="504" max="504" width="14.5703125" style="1" customWidth="1"/>
    <col min="505" max="505" width="17" style="1" customWidth="1"/>
    <col min="506" max="744" width="11.42578125" style="1"/>
    <col min="745" max="745" width="6.42578125" style="1" customWidth="1"/>
    <col min="746" max="746" width="39.5703125" style="1" customWidth="1"/>
    <col min="747" max="747" width="41.5703125" style="1" customWidth="1"/>
    <col min="748" max="748" width="31.140625" style="1" customWidth="1"/>
    <col min="749" max="749" width="27.85546875" style="1" customWidth="1"/>
    <col min="750" max="750" width="13" style="1" bestFit="1" customWidth="1"/>
    <col min="751" max="751" width="17.5703125" style="1" customWidth="1"/>
    <col min="752" max="752" width="16.42578125" style="1" customWidth="1"/>
    <col min="753" max="753" width="13.7109375" style="1" customWidth="1"/>
    <col min="754" max="754" width="11.5703125" style="1" bestFit="1" customWidth="1"/>
    <col min="755" max="755" width="14.7109375" style="1" customWidth="1"/>
    <col min="756" max="756" width="13.85546875" style="1" customWidth="1"/>
    <col min="757" max="757" width="13.5703125" style="1" customWidth="1"/>
    <col min="758" max="758" width="14.140625" style="1" customWidth="1"/>
    <col min="759" max="759" width="12" style="1" customWidth="1"/>
    <col min="760" max="760" width="14.5703125" style="1" customWidth="1"/>
    <col min="761" max="761" width="17" style="1" customWidth="1"/>
    <col min="762" max="1000" width="11.42578125" style="1"/>
    <col min="1001" max="1001" width="6.42578125" style="1" customWidth="1"/>
    <col min="1002" max="1002" width="39.5703125" style="1" customWidth="1"/>
    <col min="1003" max="1003" width="41.5703125" style="1" customWidth="1"/>
    <col min="1004" max="1004" width="31.140625" style="1" customWidth="1"/>
    <col min="1005" max="1005" width="27.85546875" style="1" customWidth="1"/>
    <col min="1006" max="1006" width="13" style="1" bestFit="1" customWidth="1"/>
    <col min="1007" max="1007" width="17.5703125" style="1" customWidth="1"/>
    <col min="1008" max="1008" width="16.42578125" style="1" customWidth="1"/>
    <col min="1009" max="1009" width="13.7109375" style="1" customWidth="1"/>
    <col min="1010" max="1010" width="11.5703125" style="1" bestFit="1" customWidth="1"/>
    <col min="1011" max="1011" width="14.7109375" style="1" customWidth="1"/>
    <col min="1012" max="1012" width="13.85546875" style="1" customWidth="1"/>
    <col min="1013" max="1013" width="13.5703125" style="1" customWidth="1"/>
    <col min="1014" max="1014" width="14.140625" style="1" customWidth="1"/>
    <col min="1015" max="1015" width="12" style="1" customWidth="1"/>
    <col min="1016" max="1016" width="14.5703125" style="1" customWidth="1"/>
    <col min="1017" max="1017" width="17" style="1" customWidth="1"/>
    <col min="1018" max="1256" width="11.42578125" style="1"/>
    <col min="1257" max="1257" width="6.42578125" style="1" customWidth="1"/>
    <col min="1258" max="1258" width="39.5703125" style="1" customWidth="1"/>
    <col min="1259" max="1259" width="41.5703125" style="1" customWidth="1"/>
    <col min="1260" max="1260" width="31.140625" style="1" customWidth="1"/>
    <col min="1261" max="1261" width="27.85546875" style="1" customWidth="1"/>
    <col min="1262" max="1262" width="13" style="1" bestFit="1" customWidth="1"/>
    <col min="1263" max="1263" width="17.5703125" style="1" customWidth="1"/>
    <col min="1264" max="1264" width="16.42578125" style="1" customWidth="1"/>
    <col min="1265" max="1265" width="13.7109375" style="1" customWidth="1"/>
    <col min="1266" max="1266" width="11.5703125" style="1" bestFit="1" customWidth="1"/>
    <col min="1267" max="1267" width="14.7109375" style="1" customWidth="1"/>
    <col min="1268" max="1268" width="13.85546875" style="1" customWidth="1"/>
    <col min="1269" max="1269" width="13.5703125" style="1" customWidth="1"/>
    <col min="1270" max="1270" width="14.140625" style="1" customWidth="1"/>
    <col min="1271" max="1271" width="12" style="1" customWidth="1"/>
    <col min="1272" max="1272" width="14.5703125" style="1" customWidth="1"/>
    <col min="1273" max="1273" width="17" style="1" customWidth="1"/>
    <col min="1274" max="1512" width="11.42578125" style="1"/>
    <col min="1513" max="1513" width="6.42578125" style="1" customWidth="1"/>
    <col min="1514" max="1514" width="39.5703125" style="1" customWidth="1"/>
    <col min="1515" max="1515" width="41.5703125" style="1" customWidth="1"/>
    <col min="1516" max="1516" width="31.140625" style="1" customWidth="1"/>
    <col min="1517" max="1517" width="27.85546875" style="1" customWidth="1"/>
    <col min="1518" max="1518" width="13" style="1" bestFit="1" customWidth="1"/>
    <col min="1519" max="1519" width="17.5703125" style="1" customWidth="1"/>
    <col min="1520" max="1520" width="16.42578125" style="1" customWidth="1"/>
    <col min="1521" max="1521" width="13.7109375" style="1" customWidth="1"/>
    <col min="1522" max="1522" width="11.5703125" style="1" bestFit="1" customWidth="1"/>
    <col min="1523" max="1523" width="14.7109375" style="1" customWidth="1"/>
    <col min="1524" max="1524" width="13.85546875" style="1" customWidth="1"/>
    <col min="1525" max="1525" width="13.5703125" style="1" customWidth="1"/>
    <col min="1526" max="1526" width="14.140625" style="1" customWidth="1"/>
    <col min="1527" max="1527" width="12" style="1" customWidth="1"/>
    <col min="1528" max="1528" width="14.5703125" style="1" customWidth="1"/>
    <col min="1529" max="1529" width="17" style="1" customWidth="1"/>
    <col min="1530" max="1768" width="11.42578125" style="1"/>
    <col min="1769" max="1769" width="6.42578125" style="1" customWidth="1"/>
    <col min="1770" max="1770" width="39.5703125" style="1" customWidth="1"/>
    <col min="1771" max="1771" width="41.5703125" style="1" customWidth="1"/>
    <col min="1772" max="1772" width="31.140625" style="1" customWidth="1"/>
    <col min="1773" max="1773" width="27.85546875" style="1" customWidth="1"/>
    <col min="1774" max="1774" width="13" style="1" bestFit="1" customWidth="1"/>
    <col min="1775" max="1775" width="17.5703125" style="1" customWidth="1"/>
    <col min="1776" max="1776" width="16.42578125" style="1" customWidth="1"/>
    <col min="1777" max="1777" width="13.7109375" style="1" customWidth="1"/>
    <col min="1778" max="1778" width="11.5703125" style="1" bestFit="1" customWidth="1"/>
    <col min="1779" max="1779" width="14.7109375" style="1" customWidth="1"/>
    <col min="1780" max="1780" width="13.85546875" style="1" customWidth="1"/>
    <col min="1781" max="1781" width="13.5703125" style="1" customWidth="1"/>
    <col min="1782" max="1782" width="14.140625" style="1" customWidth="1"/>
    <col min="1783" max="1783" width="12" style="1" customWidth="1"/>
    <col min="1784" max="1784" width="14.5703125" style="1" customWidth="1"/>
    <col min="1785" max="1785" width="17" style="1" customWidth="1"/>
    <col min="1786" max="2024" width="11.42578125" style="1"/>
    <col min="2025" max="2025" width="6.42578125" style="1" customWidth="1"/>
    <col min="2026" max="2026" width="39.5703125" style="1" customWidth="1"/>
    <col min="2027" max="2027" width="41.5703125" style="1" customWidth="1"/>
    <col min="2028" max="2028" width="31.140625" style="1" customWidth="1"/>
    <col min="2029" max="2029" width="27.85546875" style="1" customWidth="1"/>
    <col min="2030" max="2030" width="13" style="1" bestFit="1" customWidth="1"/>
    <col min="2031" max="2031" width="17.5703125" style="1" customWidth="1"/>
    <col min="2032" max="2032" width="16.42578125" style="1" customWidth="1"/>
    <col min="2033" max="2033" width="13.7109375" style="1" customWidth="1"/>
    <col min="2034" max="2034" width="11.5703125" style="1" bestFit="1" customWidth="1"/>
    <col min="2035" max="2035" width="14.7109375" style="1" customWidth="1"/>
    <col min="2036" max="2036" width="13.85546875" style="1" customWidth="1"/>
    <col min="2037" max="2037" width="13.5703125" style="1" customWidth="1"/>
    <col min="2038" max="2038" width="14.140625" style="1" customWidth="1"/>
    <col min="2039" max="2039" width="12" style="1" customWidth="1"/>
    <col min="2040" max="2040" width="14.5703125" style="1" customWidth="1"/>
    <col min="2041" max="2041" width="17" style="1" customWidth="1"/>
    <col min="2042" max="2280" width="11.42578125" style="1"/>
    <col min="2281" max="2281" width="6.42578125" style="1" customWidth="1"/>
    <col min="2282" max="2282" width="39.5703125" style="1" customWidth="1"/>
    <col min="2283" max="2283" width="41.5703125" style="1" customWidth="1"/>
    <col min="2284" max="2284" width="31.140625" style="1" customWidth="1"/>
    <col min="2285" max="2285" width="27.85546875" style="1" customWidth="1"/>
    <col min="2286" max="2286" width="13" style="1" bestFit="1" customWidth="1"/>
    <col min="2287" max="2287" width="17.5703125" style="1" customWidth="1"/>
    <col min="2288" max="2288" width="16.42578125" style="1" customWidth="1"/>
    <col min="2289" max="2289" width="13.7109375" style="1" customWidth="1"/>
    <col min="2290" max="2290" width="11.5703125" style="1" bestFit="1" customWidth="1"/>
    <col min="2291" max="2291" width="14.7109375" style="1" customWidth="1"/>
    <col min="2292" max="2292" width="13.85546875" style="1" customWidth="1"/>
    <col min="2293" max="2293" width="13.5703125" style="1" customWidth="1"/>
    <col min="2294" max="2294" width="14.140625" style="1" customWidth="1"/>
    <col min="2295" max="2295" width="12" style="1" customWidth="1"/>
    <col min="2296" max="2296" width="14.5703125" style="1" customWidth="1"/>
    <col min="2297" max="2297" width="17" style="1" customWidth="1"/>
    <col min="2298" max="2536" width="11.42578125" style="1"/>
    <col min="2537" max="2537" width="6.42578125" style="1" customWidth="1"/>
    <col min="2538" max="2538" width="39.5703125" style="1" customWidth="1"/>
    <col min="2539" max="2539" width="41.5703125" style="1" customWidth="1"/>
    <col min="2540" max="2540" width="31.140625" style="1" customWidth="1"/>
    <col min="2541" max="2541" width="27.85546875" style="1" customWidth="1"/>
    <col min="2542" max="2542" width="13" style="1" bestFit="1" customWidth="1"/>
    <col min="2543" max="2543" width="17.5703125" style="1" customWidth="1"/>
    <col min="2544" max="2544" width="16.42578125" style="1" customWidth="1"/>
    <col min="2545" max="2545" width="13.7109375" style="1" customWidth="1"/>
    <col min="2546" max="2546" width="11.5703125" style="1" bestFit="1" customWidth="1"/>
    <col min="2547" max="2547" width="14.7109375" style="1" customWidth="1"/>
    <col min="2548" max="2548" width="13.85546875" style="1" customWidth="1"/>
    <col min="2549" max="2549" width="13.5703125" style="1" customWidth="1"/>
    <col min="2550" max="2550" width="14.140625" style="1" customWidth="1"/>
    <col min="2551" max="2551" width="12" style="1" customWidth="1"/>
    <col min="2552" max="2552" width="14.5703125" style="1" customWidth="1"/>
    <col min="2553" max="2553" width="17" style="1" customWidth="1"/>
    <col min="2554" max="2792" width="11.42578125" style="1"/>
    <col min="2793" max="2793" width="6.42578125" style="1" customWidth="1"/>
    <col min="2794" max="2794" width="39.5703125" style="1" customWidth="1"/>
    <col min="2795" max="2795" width="41.5703125" style="1" customWidth="1"/>
    <col min="2796" max="2796" width="31.140625" style="1" customWidth="1"/>
    <col min="2797" max="2797" width="27.85546875" style="1" customWidth="1"/>
    <col min="2798" max="2798" width="13" style="1" bestFit="1" customWidth="1"/>
    <col min="2799" max="2799" width="17.5703125" style="1" customWidth="1"/>
    <col min="2800" max="2800" width="16.42578125" style="1" customWidth="1"/>
    <col min="2801" max="2801" width="13.7109375" style="1" customWidth="1"/>
    <col min="2802" max="2802" width="11.5703125" style="1" bestFit="1" customWidth="1"/>
    <col min="2803" max="2803" width="14.7109375" style="1" customWidth="1"/>
    <col min="2804" max="2804" width="13.85546875" style="1" customWidth="1"/>
    <col min="2805" max="2805" width="13.5703125" style="1" customWidth="1"/>
    <col min="2806" max="2806" width="14.140625" style="1" customWidth="1"/>
    <col min="2807" max="2807" width="12" style="1" customWidth="1"/>
    <col min="2808" max="2808" width="14.5703125" style="1" customWidth="1"/>
    <col min="2809" max="2809" width="17" style="1" customWidth="1"/>
    <col min="2810" max="3048" width="11.42578125" style="1"/>
    <col min="3049" max="3049" width="6.42578125" style="1" customWidth="1"/>
    <col min="3050" max="3050" width="39.5703125" style="1" customWidth="1"/>
    <col min="3051" max="3051" width="41.5703125" style="1" customWidth="1"/>
    <col min="3052" max="3052" width="31.140625" style="1" customWidth="1"/>
    <col min="3053" max="3053" width="27.85546875" style="1" customWidth="1"/>
    <col min="3054" max="3054" width="13" style="1" bestFit="1" customWidth="1"/>
    <col min="3055" max="3055" width="17.5703125" style="1" customWidth="1"/>
    <col min="3056" max="3056" width="16.42578125" style="1" customWidth="1"/>
    <col min="3057" max="3057" width="13.7109375" style="1" customWidth="1"/>
    <col min="3058" max="3058" width="11.5703125" style="1" bestFit="1" customWidth="1"/>
    <col min="3059" max="3059" width="14.7109375" style="1" customWidth="1"/>
    <col min="3060" max="3060" width="13.85546875" style="1" customWidth="1"/>
    <col min="3061" max="3061" width="13.5703125" style="1" customWidth="1"/>
    <col min="3062" max="3062" width="14.140625" style="1" customWidth="1"/>
    <col min="3063" max="3063" width="12" style="1" customWidth="1"/>
    <col min="3064" max="3064" width="14.5703125" style="1" customWidth="1"/>
    <col min="3065" max="3065" width="17" style="1" customWidth="1"/>
    <col min="3066" max="3304" width="11.42578125" style="1"/>
    <col min="3305" max="3305" width="6.42578125" style="1" customWidth="1"/>
    <col min="3306" max="3306" width="39.5703125" style="1" customWidth="1"/>
    <col min="3307" max="3307" width="41.5703125" style="1" customWidth="1"/>
    <col min="3308" max="3308" width="31.140625" style="1" customWidth="1"/>
    <col min="3309" max="3309" width="27.85546875" style="1" customWidth="1"/>
    <col min="3310" max="3310" width="13" style="1" bestFit="1" customWidth="1"/>
    <col min="3311" max="3311" width="17.5703125" style="1" customWidth="1"/>
    <col min="3312" max="3312" width="16.42578125" style="1" customWidth="1"/>
    <col min="3313" max="3313" width="13.7109375" style="1" customWidth="1"/>
    <col min="3314" max="3314" width="11.5703125" style="1" bestFit="1" customWidth="1"/>
    <col min="3315" max="3315" width="14.7109375" style="1" customWidth="1"/>
    <col min="3316" max="3316" width="13.85546875" style="1" customWidth="1"/>
    <col min="3317" max="3317" width="13.5703125" style="1" customWidth="1"/>
    <col min="3318" max="3318" width="14.140625" style="1" customWidth="1"/>
    <col min="3319" max="3319" width="12" style="1" customWidth="1"/>
    <col min="3320" max="3320" width="14.5703125" style="1" customWidth="1"/>
    <col min="3321" max="3321" width="17" style="1" customWidth="1"/>
    <col min="3322" max="3560" width="11.42578125" style="1"/>
    <col min="3561" max="3561" width="6.42578125" style="1" customWidth="1"/>
    <col min="3562" max="3562" width="39.5703125" style="1" customWidth="1"/>
    <col min="3563" max="3563" width="41.5703125" style="1" customWidth="1"/>
    <col min="3564" max="3564" width="31.140625" style="1" customWidth="1"/>
    <col min="3565" max="3565" width="27.85546875" style="1" customWidth="1"/>
    <col min="3566" max="3566" width="13" style="1" bestFit="1" customWidth="1"/>
    <col min="3567" max="3567" width="17.5703125" style="1" customWidth="1"/>
    <col min="3568" max="3568" width="16.42578125" style="1" customWidth="1"/>
    <col min="3569" max="3569" width="13.7109375" style="1" customWidth="1"/>
    <col min="3570" max="3570" width="11.5703125" style="1" bestFit="1" customWidth="1"/>
    <col min="3571" max="3571" width="14.7109375" style="1" customWidth="1"/>
    <col min="3572" max="3572" width="13.85546875" style="1" customWidth="1"/>
    <col min="3573" max="3573" width="13.5703125" style="1" customWidth="1"/>
    <col min="3574" max="3574" width="14.140625" style="1" customWidth="1"/>
    <col min="3575" max="3575" width="12" style="1" customWidth="1"/>
    <col min="3576" max="3576" width="14.5703125" style="1" customWidth="1"/>
    <col min="3577" max="3577" width="17" style="1" customWidth="1"/>
    <col min="3578" max="3816" width="11.42578125" style="1"/>
    <col min="3817" max="3817" width="6.42578125" style="1" customWidth="1"/>
    <col min="3818" max="3818" width="39.5703125" style="1" customWidth="1"/>
    <col min="3819" max="3819" width="41.5703125" style="1" customWidth="1"/>
    <col min="3820" max="3820" width="31.140625" style="1" customWidth="1"/>
    <col min="3821" max="3821" width="27.85546875" style="1" customWidth="1"/>
    <col min="3822" max="3822" width="13" style="1" bestFit="1" customWidth="1"/>
    <col min="3823" max="3823" width="17.5703125" style="1" customWidth="1"/>
    <col min="3824" max="3824" width="16.42578125" style="1" customWidth="1"/>
    <col min="3825" max="3825" width="13.7109375" style="1" customWidth="1"/>
    <col min="3826" max="3826" width="11.5703125" style="1" bestFit="1" customWidth="1"/>
    <col min="3827" max="3827" width="14.7109375" style="1" customWidth="1"/>
    <col min="3828" max="3828" width="13.85546875" style="1" customWidth="1"/>
    <col min="3829" max="3829" width="13.5703125" style="1" customWidth="1"/>
    <col min="3830" max="3830" width="14.140625" style="1" customWidth="1"/>
    <col min="3831" max="3831" width="12" style="1" customWidth="1"/>
    <col min="3832" max="3832" width="14.5703125" style="1" customWidth="1"/>
    <col min="3833" max="3833" width="17" style="1" customWidth="1"/>
    <col min="3834" max="4072" width="11.42578125" style="1"/>
    <col min="4073" max="4073" width="6.42578125" style="1" customWidth="1"/>
    <col min="4074" max="4074" width="39.5703125" style="1" customWidth="1"/>
    <col min="4075" max="4075" width="41.5703125" style="1" customWidth="1"/>
    <col min="4076" max="4076" width="31.140625" style="1" customWidth="1"/>
    <col min="4077" max="4077" width="27.85546875" style="1" customWidth="1"/>
    <col min="4078" max="4078" width="13" style="1" bestFit="1" customWidth="1"/>
    <col min="4079" max="4079" width="17.5703125" style="1" customWidth="1"/>
    <col min="4080" max="4080" width="16.42578125" style="1" customWidth="1"/>
    <col min="4081" max="4081" width="13.7109375" style="1" customWidth="1"/>
    <col min="4082" max="4082" width="11.5703125" style="1" bestFit="1" customWidth="1"/>
    <col min="4083" max="4083" width="14.7109375" style="1" customWidth="1"/>
    <col min="4084" max="4084" width="13.85546875" style="1" customWidth="1"/>
    <col min="4085" max="4085" width="13.5703125" style="1" customWidth="1"/>
    <col min="4086" max="4086" width="14.140625" style="1" customWidth="1"/>
    <col min="4087" max="4087" width="12" style="1" customWidth="1"/>
    <col min="4088" max="4088" width="14.5703125" style="1" customWidth="1"/>
    <col min="4089" max="4089" width="17" style="1" customWidth="1"/>
    <col min="4090" max="4328" width="11.42578125" style="1"/>
    <col min="4329" max="4329" width="6.42578125" style="1" customWidth="1"/>
    <col min="4330" max="4330" width="39.5703125" style="1" customWidth="1"/>
    <col min="4331" max="4331" width="41.5703125" style="1" customWidth="1"/>
    <col min="4332" max="4332" width="31.140625" style="1" customWidth="1"/>
    <col min="4333" max="4333" width="27.85546875" style="1" customWidth="1"/>
    <col min="4334" max="4334" width="13" style="1" bestFit="1" customWidth="1"/>
    <col min="4335" max="4335" width="17.5703125" style="1" customWidth="1"/>
    <col min="4336" max="4336" width="16.42578125" style="1" customWidth="1"/>
    <col min="4337" max="4337" width="13.7109375" style="1" customWidth="1"/>
    <col min="4338" max="4338" width="11.5703125" style="1" bestFit="1" customWidth="1"/>
    <col min="4339" max="4339" width="14.7109375" style="1" customWidth="1"/>
    <col min="4340" max="4340" width="13.85546875" style="1" customWidth="1"/>
    <col min="4341" max="4341" width="13.5703125" style="1" customWidth="1"/>
    <col min="4342" max="4342" width="14.140625" style="1" customWidth="1"/>
    <col min="4343" max="4343" width="12" style="1" customWidth="1"/>
    <col min="4344" max="4344" width="14.5703125" style="1" customWidth="1"/>
    <col min="4345" max="4345" width="17" style="1" customWidth="1"/>
    <col min="4346" max="4584" width="11.42578125" style="1"/>
    <col min="4585" max="4585" width="6.42578125" style="1" customWidth="1"/>
    <col min="4586" max="4586" width="39.5703125" style="1" customWidth="1"/>
    <col min="4587" max="4587" width="41.5703125" style="1" customWidth="1"/>
    <col min="4588" max="4588" width="31.140625" style="1" customWidth="1"/>
    <col min="4589" max="4589" width="27.85546875" style="1" customWidth="1"/>
    <col min="4590" max="4590" width="13" style="1" bestFit="1" customWidth="1"/>
    <col min="4591" max="4591" width="17.5703125" style="1" customWidth="1"/>
    <col min="4592" max="4592" width="16.42578125" style="1" customWidth="1"/>
    <col min="4593" max="4593" width="13.7109375" style="1" customWidth="1"/>
    <col min="4594" max="4594" width="11.5703125" style="1" bestFit="1" customWidth="1"/>
    <col min="4595" max="4595" width="14.7109375" style="1" customWidth="1"/>
    <col min="4596" max="4596" width="13.85546875" style="1" customWidth="1"/>
    <col min="4597" max="4597" width="13.5703125" style="1" customWidth="1"/>
    <col min="4598" max="4598" width="14.140625" style="1" customWidth="1"/>
    <col min="4599" max="4599" width="12" style="1" customWidth="1"/>
    <col min="4600" max="4600" width="14.5703125" style="1" customWidth="1"/>
    <col min="4601" max="4601" width="17" style="1" customWidth="1"/>
    <col min="4602" max="4840" width="11.42578125" style="1"/>
    <col min="4841" max="4841" width="6.42578125" style="1" customWidth="1"/>
    <col min="4842" max="4842" width="39.5703125" style="1" customWidth="1"/>
    <col min="4843" max="4843" width="41.5703125" style="1" customWidth="1"/>
    <col min="4844" max="4844" width="31.140625" style="1" customWidth="1"/>
    <col min="4845" max="4845" width="27.85546875" style="1" customWidth="1"/>
    <col min="4846" max="4846" width="13" style="1" bestFit="1" customWidth="1"/>
    <col min="4847" max="4847" width="17.5703125" style="1" customWidth="1"/>
    <col min="4848" max="4848" width="16.42578125" style="1" customWidth="1"/>
    <col min="4849" max="4849" width="13.7109375" style="1" customWidth="1"/>
    <col min="4850" max="4850" width="11.5703125" style="1" bestFit="1" customWidth="1"/>
    <col min="4851" max="4851" width="14.7109375" style="1" customWidth="1"/>
    <col min="4852" max="4852" width="13.85546875" style="1" customWidth="1"/>
    <col min="4853" max="4853" width="13.5703125" style="1" customWidth="1"/>
    <col min="4854" max="4854" width="14.140625" style="1" customWidth="1"/>
    <col min="4855" max="4855" width="12" style="1" customWidth="1"/>
    <col min="4856" max="4856" width="14.5703125" style="1" customWidth="1"/>
    <col min="4857" max="4857" width="17" style="1" customWidth="1"/>
    <col min="4858" max="5096" width="11.42578125" style="1"/>
    <col min="5097" max="5097" width="6.42578125" style="1" customWidth="1"/>
    <col min="5098" max="5098" width="39.5703125" style="1" customWidth="1"/>
    <col min="5099" max="5099" width="41.5703125" style="1" customWidth="1"/>
    <col min="5100" max="5100" width="31.140625" style="1" customWidth="1"/>
    <col min="5101" max="5101" width="27.85546875" style="1" customWidth="1"/>
    <col min="5102" max="5102" width="13" style="1" bestFit="1" customWidth="1"/>
    <col min="5103" max="5103" width="17.5703125" style="1" customWidth="1"/>
    <col min="5104" max="5104" width="16.42578125" style="1" customWidth="1"/>
    <col min="5105" max="5105" width="13.7109375" style="1" customWidth="1"/>
    <col min="5106" max="5106" width="11.5703125" style="1" bestFit="1" customWidth="1"/>
    <col min="5107" max="5107" width="14.7109375" style="1" customWidth="1"/>
    <col min="5108" max="5108" width="13.85546875" style="1" customWidth="1"/>
    <col min="5109" max="5109" width="13.5703125" style="1" customWidth="1"/>
    <col min="5110" max="5110" width="14.140625" style="1" customWidth="1"/>
    <col min="5111" max="5111" width="12" style="1" customWidth="1"/>
    <col min="5112" max="5112" width="14.5703125" style="1" customWidth="1"/>
    <col min="5113" max="5113" width="17" style="1" customWidth="1"/>
    <col min="5114" max="5352" width="11.42578125" style="1"/>
    <col min="5353" max="5353" width="6.42578125" style="1" customWidth="1"/>
    <col min="5354" max="5354" width="39.5703125" style="1" customWidth="1"/>
    <col min="5355" max="5355" width="41.5703125" style="1" customWidth="1"/>
    <col min="5356" max="5356" width="31.140625" style="1" customWidth="1"/>
    <col min="5357" max="5357" width="27.85546875" style="1" customWidth="1"/>
    <col min="5358" max="5358" width="13" style="1" bestFit="1" customWidth="1"/>
    <col min="5359" max="5359" width="17.5703125" style="1" customWidth="1"/>
    <col min="5360" max="5360" width="16.42578125" style="1" customWidth="1"/>
    <col min="5361" max="5361" width="13.7109375" style="1" customWidth="1"/>
    <col min="5362" max="5362" width="11.5703125" style="1" bestFit="1" customWidth="1"/>
    <col min="5363" max="5363" width="14.7109375" style="1" customWidth="1"/>
    <col min="5364" max="5364" width="13.85546875" style="1" customWidth="1"/>
    <col min="5365" max="5365" width="13.5703125" style="1" customWidth="1"/>
    <col min="5366" max="5366" width="14.140625" style="1" customWidth="1"/>
    <col min="5367" max="5367" width="12" style="1" customWidth="1"/>
    <col min="5368" max="5368" width="14.5703125" style="1" customWidth="1"/>
    <col min="5369" max="5369" width="17" style="1" customWidth="1"/>
    <col min="5370" max="5608" width="11.42578125" style="1"/>
    <col min="5609" max="5609" width="6.42578125" style="1" customWidth="1"/>
    <col min="5610" max="5610" width="39.5703125" style="1" customWidth="1"/>
    <col min="5611" max="5611" width="41.5703125" style="1" customWidth="1"/>
    <col min="5612" max="5612" width="31.140625" style="1" customWidth="1"/>
    <col min="5613" max="5613" width="27.85546875" style="1" customWidth="1"/>
    <col min="5614" max="5614" width="13" style="1" bestFit="1" customWidth="1"/>
    <col min="5615" max="5615" width="17.5703125" style="1" customWidth="1"/>
    <col min="5616" max="5616" width="16.42578125" style="1" customWidth="1"/>
    <col min="5617" max="5617" width="13.7109375" style="1" customWidth="1"/>
    <col min="5618" max="5618" width="11.5703125" style="1" bestFit="1" customWidth="1"/>
    <col min="5619" max="5619" width="14.7109375" style="1" customWidth="1"/>
    <col min="5620" max="5620" width="13.85546875" style="1" customWidth="1"/>
    <col min="5621" max="5621" width="13.5703125" style="1" customWidth="1"/>
    <col min="5622" max="5622" width="14.140625" style="1" customWidth="1"/>
    <col min="5623" max="5623" width="12" style="1" customWidth="1"/>
    <col min="5624" max="5624" width="14.5703125" style="1" customWidth="1"/>
    <col min="5625" max="5625" width="17" style="1" customWidth="1"/>
    <col min="5626" max="5864" width="11.42578125" style="1"/>
    <col min="5865" max="5865" width="6.42578125" style="1" customWidth="1"/>
    <col min="5866" max="5866" width="39.5703125" style="1" customWidth="1"/>
    <col min="5867" max="5867" width="41.5703125" style="1" customWidth="1"/>
    <col min="5868" max="5868" width="31.140625" style="1" customWidth="1"/>
    <col min="5869" max="5869" width="27.85546875" style="1" customWidth="1"/>
    <col min="5870" max="5870" width="13" style="1" bestFit="1" customWidth="1"/>
    <col min="5871" max="5871" width="17.5703125" style="1" customWidth="1"/>
    <col min="5872" max="5872" width="16.42578125" style="1" customWidth="1"/>
    <col min="5873" max="5873" width="13.7109375" style="1" customWidth="1"/>
    <col min="5874" max="5874" width="11.5703125" style="1" bestFit="1" customWidth="1"/>
    <col min="5875" max="5875" width="14.7109375" style="1" customWidth="1"/>
    <col min="5876" max="5876" width="13.85546875" style="1" customWidth="1"/>
    <col min="5877" max="5877" width="13.5703125" style="1" customWidth="1"/>
    <col min="5878" max="5878" width="14.140625" style="1" customWidth="1"/>
    <col min="5879" max="5879" width="12" style="1" customWidth="1"/>
    <col min="5880" max="5880" width="14.5703125" style="1" customWidth="1"/>
    <col min="5881" max="5881" width="17" style="1" customWidth="1"/>
    <col min="5882" max="6120" width="11.42578125" style="1"/>
    <col min="6121" max="6121" width="6.42578125" style="1" customWidth="1"/>
    <col min="6122" max="6122" width="39.5703125" style="1" customWidth="1"/>
    <col min="6123" max="6123" width="41.5703125" style="1" customWidth="1"/>
    <col min="6124" max="6124" width="31.140625" style="1" customWidth="1"/>
    <col min="6125" max="6125" width="27.85546875" style="1" customWidth="1"/>
    <col min="6126" max="6126" width="13" style="1" bestFit="1" customWidth="1"/>
    <col min="6127" max="6127" width="17.5703125" style="1" customWidth="1"/>
    <col min="6128" max="6128" width="16.42578125" style="1" customWidth="1"/>
    <col min="6129" max="6129" width="13.7109375" style="1" customWidth="1"/>
    <col min="6130" max="6130" width="11.5703125" style="1" bestFit="1" customWidth="1"/>
    <col min="6131" max="6131" width="14.7109375" style="1" customWidth="1"/>
    <col min="6132" max="6132" width="13.85546875" style="1" customWidth="1"/>
    <col min="6133" max="6133" width="13.5703125" style="1" customWidth="1"/>
    <col min="6134" max="6134" width="14.140625" style="1" customWidth="1"/>
    <col min="6135" max="6135" width="12" style="1" customWidth="1"/>
    <col min="6136" max="6136" width="14.5703125" style="1" customWidth="1"/>
    <col min="6137" max="6137" width="17" style="1" customWidth="1"/>
    <col min="6138" max="6376" width="11.42578125" style="1"/>
    <col min="6377" max="6377" width="6.42578125" style="1" customWidth="1"/>
    <col min="6378" max="6378" width="39.5703125" style="1" customWidth="1"/>
    <col min="6379" max="6379" width="41.5703125" style="1" customWidth="1"/>
    <col min="6380" max="6380" width="31.140625" style="1" customWidth="1"/>
    <col min="6381" max="6381" width="27.85546875" style="1" customWidth="1"/>
    <col min="6382" max="6382" width="13" style="1" bestFit="1" customWidth="1"/>
    <col min="6383" max="6383" width="17.5703125" style="1" customWidth="1"/>
    <col min="6384" max="6384" width="16.42578125" style="1" customWidth="1"/>
    <col min="6385" max="6385" width="13.7109375" style="1" customWidth="1"/>
    <col min="6386" max="6386" width="11.5703125" style="1" bestFit="1" customWidth="1"/>
    <col min="6387" max="6387" width="14.7109375" style="1" customWidth="1"/>
    <col min="6388" max="6388" width="13.85546875" style="1" customWidth="1"/>
    <col min="6389" max="6389" width="13.5703125" style="1" customWidth="1"/>
    <col min="6390" max="6390" width="14.140625" style="1" customWidth="1"/>
    <col min="6391" max="6391" width="12" style="1" customWidth="1"/>
    <col min="6392" max="6392" width="14.5703125" style="1" customWidth="1"/>
    <col min="6393" max="6393" width="17" style="1" customWidth="1"/>
    <col min="6394" max="6632" width="11.42578125" style="1"/>
    <col min="6633" max="6633" width="6.42578125" style="1" customWidth="1"/>
    <col min="6634" max="6634" width="39.5703125" style="1" customWidth="1"/>
    <col min="6635" max="6635" width="41.5703125" style="1" customWidth="1"/>
    <col min="6636" max="6636" width="31.140625" style="1" customWidth="1"/>
    <col min="6637" max="6637" width="27.85546875" style="1" customWidth="1"/>
    <col min="6638" max="6638" width="13" style="1" bestFit="1" customWidth="1"/>
    <col min="6639" max="6639" width="17.5703125" style="1" customWidth="1"/>
    <col min="6640" max="6640" width="16.42578125" style="1" customWidth="1"/>
    <col min="6641" max="6641" width="13.7109375" style="1" customWidth="1"/>
    <col min="6642" max="6642" width="11.5703125" style="1" bestFit="1" customWidth="1"/>
    <col min="6643" max="6643" width="14.7109375" style="1" customWidth="1"/>
    <col min="6644" max="6644" width="13.85546875" style="1" customWidth="1"/>
    <col min="6645" max="6645" width="13.5703125" style="1" customWidth="1"/>
    <col min="6646" max="6646" width="14.140625" style="1" customWidth="1"/>
    <col min="6647" max="6647" width="12" style="1" customWidth="1"/>
    <col min="6648" max="6648" width="14.5703125" style="1" customWidth="1"/>
    <col min="6649" max="6649" width="17" style="1" customWidth="1"/>
    <col min="6650" max="6888" width="11.42578125" style="1"/>
    <col min="6889" max="6889" width="6.42578125" style="1" customWidth="1"/>
    <col min="6890" max="6890" width="39.5703125" style="1" customWidth="1"/>
    <col min="6891" max="6891" width="41.5703125" style="1" customWidth="1"/>
    <col min="6892" max="6892" width="31.140625" style="1" customWidth="1"/>
    <col min="6893" max="6893" width="27.85546875" style="1" customWidth="1"/>
    <col min="6894" max="6894" width="13" style="1" bestFit="1" customWidth="1"/>
    <col min="6895" max="6895" width="17.5703125" style="1" customWidth="1"/>
    <col min="6896" max="6896" width="16.42578125" style="1" customWidth="1"/>
    <col min="6897" max="6897" width="13.7109375" style="1" customWidth="1"/>
    <col min="6898" max="6898" width="11.5703125" style="1" bestFit="1" customWidth="1"/>
    <col min="6899" max="6899" width="14.7109375" style="1" customWidth="1"/>
    <col min="6900" max="6900" width="13.85546875" style="1" customWidth="1"/>
    <col min="6901" max="6901" width="13.5703125" style="1" customWidth="1"/>
    <col min="6902" max="6902" width="14.140625" style="1" customWidth="1"/>
    <col min="6903" max="6903" width="12" style="1" customWidth="1"/>
    <col min="6904" max="6904" width="14.5703125" style="1" customWidth="1"/>
    <col min="6905" max="6905" width="17" style="1" customWidth="1"/>
    <col min="6906" max="7144" width="11.42578125" style="1"/>
    <col min="7145" max="7145" width="6.42578125" style="1" customWidth="1"/>
    <col min="7146" max="7146" width="39.5703125" style="1" customWidth="1"/>
    <col min="7147" max="7147" width="41.5703125" style="1" customWidth="1"/>
    <col min="7148" max="7148" width="31.140625" style="1" customWidth="1"/>
    <col min="7149" max="7149" width="27.85546875" style="1" customWidth="1"/>
    <col min="7150" max="7150" width="13" style="1" bestFit="1" customWidth="1"/>
    <col min="7151" max="7151" width="17.5703125" style="1" customWidth="1"/>
    <col min="7152" max="7152" width="16.42578125" style="1" customWidth="1"/>
    <col min="7153" max="7153" width="13.7109375" style="1" customWidth="1"/>
    <col min="7154" max="7154" width="11.5703125" style="1" bestFit="1" customWidth="1"/>
    <col min="7155" max="7155" width="14.7109375" style="1" customWidth="1"/>
    <col min="7156" max="7156" width="13.85546875" style="1" customWidth="1"/>
    <col min="7157" max="7157" width="13.5703125" style="1" customWidth="1"/>
    <col min="7158" max="7158" width="14.140625" style="1" customWidth="1"/>
    <col min="7159" max="7159" width="12" style="1" customWidth="1"/>
    <col min="7160" max="7160" width="14.5703125" style="1" customWidth="1"/>
    <col min="7161" max="7161" width="17" style="1" customWidth="1"/>
    <col min="7162" max="7400" width="11.42578125" style="1"/>
    <col min="7401" max="7401" width="6.42578125" style="1" customWidth="1"/>
    <col min="7402" max="7402" width="39.5703125" style="1" customWidth="1"/>
    <col min="7403" max="7403" width="41.5703125" style="1" customWidth="1"/>
    <col min="7404" max="7404" width="31.140625" style="1" customWidth="1"/>
    <col min="7405" max="7405" width="27.85546875" style="1" customWidth="1"/>
    <col min="7406" max="7406" width="13" style="1" bestFit="1" customWidth="1"/>
    <col min="7407" max="7407" width="17.5703125" style="1" customWidth="1"/>
    <col min="7408" max="7408" width="16.42578125" style="1" customWidth="1"/>
    <col min="7409" max="7409" width="13.7109375" style="1" customWidth="1"/>
    <col min="7410" max="7410" width="11.5703125" style="1" bestFit="1" customWidth="1"/>
    <col min="7411" max="7411" width="14.7109375" style="1" customWidth="1"/>
    <col min="7412" max="7412" width="13.85546875" style="1" customWidth="1"/>
    <col min="7413" max="7413" width="13.5703125" style="1" customWidth="1"/>
    <col min="7414" max="7414" width="14.140625" style="1" customWidth="1"/>
    <col min="7415" max="7415" width="12" style="1" customWidth="1"/>
    <col min="7416" max="7416" width="14.5703125" style="1" customWidth="1"/>
    <col min="7417" max="7417" width="17" style="1" customWidth="1"/>
    <col min="7418" max="7656" width="11.42578125" style="1"/>
    <col min="7657" max="7657" width="6.42578125" style="1" customWidth="1"/>
    <col min="7658" max="7658" width="39.5703125" style="1" customWidth="1"/>
    <col min="7659" max="7659" width="41.5703125" style="1" customWidth="1"/>
    <col min="7660" max="7660" width="31.140625" style="1" customWidth="1"/>
    <col min="7661" max="7661" width="27.85546875" style="1" customWidth="1"/>
    <col min="7662" max="7662" width="13" style="1" bestFit="1" customWidth="1"/>
    <col min="7663" max="7663" width="17.5703125" style="1" customWidth="1"/>
    <col min="7664" max="7664" width="16.42578125" style="1" customWidth="1"/>
    <col min="7665" max="7665" width="13.7109375" style="1" customWidth="1"/>
    <col min="7666" max="7666" width="11.5703125" style="1" bestFit="1" customWidth="1"/>
    <col min="7667" max="7667" width="14.7109375" style="1" customWidth="1"/>
    <col min="7668" max="7668" width="13.85546875" style="1" customWidth="1"/>
    <col min="7669" max="7669" width="13.5703125" style="1" customWidth="1"/>
    <col min="7670" max="7670" width="14.140625" style="1" customWidth="1"/>
    <col min="7671" max="7671" width="12" style="1" customWidth="1"/>
    <col min="7672" max="7672" width="14.5703125" style="1" customWidth="1"/>
    <col min="7673" max="7673" width="17" style="1" customWidth="1"/>
    <col min="7674" max="7912" width="11.42578125" style="1"/>
    <col min="7913" max="7913" width="6.42578125" style="1" customWidth="1"/>
    <col min="7914" max="7914" width="39.5703125" style="1" customWidth="1"/>
    <col min="7915" max="7915" width="41.5703125" style="1" customWidth="1"/>
    <col min="7916" max="7916" width="31.140625" style="1" customWidth="1"/>
    <col min="7917" max="7917" width="27.85546875" style="1" customWidth="1"/>
    <col min="7918" max="7918" width="13" style="1" bestFit="1" customWidth="1"/>
    <col min="7919" max="7919" width="17.5703125" style="1" customWidth="1"/>
    <col min="7920" max="7920" width="16.42578125" style="1" customWidth="1"/>
    <col min="7921" max="7921" width="13.7109375" style="1" customWidth="1"/>
    <col min="7922" max="7922" width="11.5703125" style="1" bestFit="1" customWidth="1"/>
    <col min="7923" max="7923" width="14.7109375" style="1" customWidth="1"/>
    <col min="7924" max="7924" width="13.85546875" style="1" customWidth="1"/>
    <col min="7925" max="7925" width="13.5703125" style="1" customWidth="1"/>
    <col min="7926" max="7926" width="14.140625" style="1" customWidth="1"/>
    <col min="7927" max="7927" width="12" style="1" customWidth="1"/>
    <col min="7928" max="7928" width="14.5703125" style="1" customWidth="1"/>
    <col min="7929" max="7929" width="17" style="1" customWidth="1"/>
    <col min="7930" max="8168" width="11.42578125" style="1"/>
    <col min="8169" max="8169" width="6.42578125" style="1" customWidth="1"/>
    <col min="8170" max="8170" width="39.5703125" style="1" customWidth="1"/>
    <col min="8171" max="8171" width="41.5703125" style="1" customWidth="1"/>
    <col min="8172" max="8172" width="31.140625" style="1" customWidth="1"/>
    <col min="8173" max="8173" width="27.85546875" style="1" customWidth="1"/>
    <col min="8174" max="8174" width="13" style="1" bestFit="1" customWidth="1"/>
    <col min="8175" max="8175" width="17.5703125" style="1" customWidth="1"/>
    <col min="8176" max="8176" width="16.42578125" style="1" customWidth="1"/>
    <col min="8177" max="8177" width="13.7109375" style="1" customWidth="1"/>
    <col min="8178" max="8178" width="11.5703125" style="1" bestFit="1" customWidth="1"/>
    <col min="8179" max="8179" width="14.7109375" style="1" customWidth="1"/>
    <col min="8180" max="8180" width="13.85546875" style="1" customWidth="1"/>
    <col min="8181" max="8181" width="13.5703125" style="1" customWidth="1"/>
    <col min="8182" max="8182" width="14.140625" style="1" customWidth="1"/>
    <col min="8183" max="8183" width="12" style="1" customWidth="1"/>
    <col min="8184" max="8184" width="14.5703125" style="1" customWidth="1"/>
    <col min="8185" max="8185" width="17" style="1" customWidth="1"/>
    <col min="8186" max="8424" width="11.42578125" style="1"/>
    <col min="8425" max="8425" width="6.42578125" style="1" customWidth="1"/>
    <col min="8426" max="8426" width="39.5703125" style="1" customWidth="1"/>
    <col min="8427" max="8427" width="41.5703125" style="1" customWidth="1"/>
    <col min="8428" max="8428" width="31.140625" style="1" customWidth="1"/>
    <col min="8429" max="8429" width="27.85546875" style="1" customWidth="1"/>
    <col min="8430" max="8430" width="13" style="1" bestFit="1" customWidth="1"/>
    <col min="8431" max="8431" width="17.5703125" style="1" customWidth="1"/>
    <col min="8432" max="8432" width="16.42578125" style="1" customWidth="1"/>
    <col min="8433" max="8433" width="13.7109375" style="1" customWidth="1"/>
    <col min="8434" max="8434" width="11.5703125" style="1" bestFit="1" customWidth="1"/>
    <col min="8435" max="8435" width="14.7109375" style="1" customWidth="1"/>
    <col min="8436" max="8436" width="13.85546875" style="1" customWidth="1"/>
    <col min="8437" max="8437" width="13.5703125" style="1" customWidth="1"/>
    <col min="8438" max="8438" width="14.140625" style="1" customWidth="1"/>
    <col min="8439" max="8439" width="12" style="1" customWidth="1"/>
    <col min="8440" max="8440" width="14.5703125" style="1" customWidth="1"/>
    <col min="8441" max="8441" width="17" style="1" customWidth="1"/>
    <col min="8442" max="8680" width="11.42578125" style="1"/>
    <col min="8681" max="8681" width="6.42578125" style="1" customWidth="1"/>
    <col min="8682" max="8682" width="39.5703125" style="1" customWidth="1"/>
    <col min="8683" max="8683" width="41.5703125" style="1" customWidth="1"/>
    <col min="8684" max="8684" width="31.140625" style="1" customWidth="1"/>
    <col min="8685" max="8685" width="27.85546875" style="1" customWidth="1"/>
    <col min="8686" max="8686" width="13" style="1" bestFit="1" customWidth="1"/>
    <col min="8687" max="8687" width="17.5703125" style="1" customWidth="1"/>
    <col min="8688" max="8688" width="16.42578125" style="1" customWidth="1"/>
    <col min="8689" max="8689" width="13.7109375" style="1" customWidth="1"/>
    <col min="8690" max="8690" width="11.5703125" style="1" bestFit="1" customWidth="1"/>
    <col min="8691" max="8691" width="14.7109375" style="1" customWidth="1"/>
    <col min="8692" max="8692" width="13.85546875" style="1" customWidth="1"/>
    <col min="8693" max="8693" width="13.5703125" style="1" customWidth="1"/>
    <col min="8694" max="8694" width="14.140625" style="1" customWidth="1"/>
    <col min="8695" max="8695" width="12" style="1" customWidth="1"/>
    <col min="8696" max="8696" width="14.5703125" style="1" customWidth="1"/>
    <col min="8697" max="8697" width="17" style="1" customWidth="1"/>
    <col min="8698" max="8936" width="11.42578125" style="1"/>
    <col min="8937" max="8937" width="6.42578125" style="1" customWidth="1"/>
    <col min="8938" max="8938" width="39.5703125" style="1" customWidth="1"/>
    <col min="8939" max="8939" width="41.5703125" style="1" customWidth="1"/>
    <col min="8940" max="8940" width="31.140625" style="1" customWidth="1"/>
    <col min="8941" max="8941" width="27.85546875" style="1" customWidth="1"/>
    <col min="8942" max="8942" width="13" style="1" bestFit="1" customWidth="1"/>
    <col min="8943" max="8943" width="17.5703125" style="1" customWidth="1"/>
    <col min="8944" max="8944" width="16.42578125" style="1" customWidth="1"/>
    <col min="8945" max="8945" width="13.7109375" style="1" customWidth="1"/>
    <col min="8946" max="8946" width="11.5703125" style="1" bestFit="1" customWidth="1"/>
    <col min="8947" max="8947" width="14.7109375" style="1" customWidth="1"/>
    <col min="8948" max="8948" width="13.85546875" style="1" customWidth="1"/>
    <col min="8949" max="8949" width="13.5703125" style="1" customWidth="1"/>
    <col min="8950" max="8950" width="14.140625" style="1" customWidth="1"/>
    <col min="8951" max="8951" width="12" style="1" customWidth="1"/>
    <col min="8952" max="8952" width="14.5703125" style="1" customWidth="1"/>
    <col min="8953" max="8953" width="17" style="1" customWidth="1"/>
    <col min="8954" max="9192" width="11.42578125" style="1"/>
    <col min="9193" max="9193" width="6.42578125" style="1" customWidth="1"/>
    <col min="9194" max="9194" width="39.5703125" style="1" customWidth="1"/>
    <col min="9195" max="9195" width="41.5703125" style="1" customWidth="1"/>
    <col min="9196" max="9196" width="31.140625" style="1" customWidth="1"/>
    <col min="9197" max="9197" width="27.85546875" style="1" customWidth="1"/>
    <col min="9198" max="9198" width="13" style="1" bestFit="1" customWidth="1"/>
    <col min="9199" max="9199" width="17.5703125" style="1" customWidth="1"/>
    <col min="9200" max="9200" width="16.42578125" style="1" customWidth="1"/>
    <col min="9201" max="9201" width="13.7109375" style="1" customWidth="1"/>
    <col min="9202" max="9202" width="11.5703125" style="1" bestFit="1" customWidth="1"/>
    <col min="9203" max="9203" width="14.7109375" style="1" customWidth="1"/>
    <col min="9204" max="9204" width="13.85546875" style="1" customWidth="1"/>
    <col min="9205" max="9205" width="13.5703125" style="1" customWidth="1"/>
    <col min="9206" max="9206" width="14.140625" style="1" customWidth="1"/>
    <col min="9207" max="9207" width="12" style="1" customWidth="1"/>
    <col min="9208" max="9208" width="14.5703125" style="1" customWidth="1"/>
    <col min="9209" max="9209" width="17" style="1" customWidth="1"/>
    <col min="9210" max="9448" width="11.42578125" style="1"/>
    <col min="9449" max="9449" width="6.42578125" style="1" customWidth="1"/>
    <col min="9450" max="9450" width="39.5703125" style="1" customWidth="1"/>
    <col min="9451" max="9451" width="41.5703125" style="1" customWidth="1"/>
    <col min="9452" max="9452" width="31.140625" style="1" customWidth="1"/>
    <col min="9453" max="9453" width="27.85546875" style="1" customWidth="1"/>
    <col min="9454" max="9454" width="13" style="1" bestFit="1" customWidth="1"/>
    <col min="9455" max="9455" width="17.5703125" style="1" customWidth="1"/>
    <col min="9456" max="9456" width="16.42578125" style="1" customWidth="1"/>
    <col min="9457" max="9457" width="13.7109375" style="1" customWidth="1"/>
    <col min="9458" max="9458" width="11.5703125" style="1" bestFit="1" customWidth="1"/>
    <col min="9459" max="9459" width="14.7109375" style="1" customWidth="1"/>
    <col min="9460" max="9460" width="13.85546875" style="1" customWidth="1"/>
    <col min="9461" max="9461" width="13.5703125" style="1" customWidth="1"/>
    <col min="9462" max="9462" width="14.140625" style="1" customWidth="1"/>
    <col min="9463" max="9463" width="12" style="1" customWidth="1"/>
    <col min="9464" max="9464" width="14.5703125" style="1" customWidth="1"/>
    <col min="9465" max="9465" width="17" style="1" customWidth="1"/>
    <col min="9466" max="9704" width="11.42578125" style="1"/>
    <col min="9705" max="9705" width="6.42578125" style="1" customWidth="1"/>
    <col min="9706" max="9706" width="39.5703125" style="1" customWidth="1"/>
    <col min="9707" max="9707" width="41.5703125" style="1" customWidth="1"/>
    <col min="9708" max="9708" width="31.140625" style="1" customWidth="1"/>
    <col min="9709" max="9709" width="27.85546875" style="1" customWidth="1"/>
    <col min="9710" max="9710" width="13" style="1" bestFit="1" customWidth="1"/>
    <col min="9711" max="9711" width="17.5703125" style="1" customWidth="1"/>
    <col min="9712" max="9712" width="16.42578125" style="1" customWidth="1"/>
    <col min="9713" max="9713" width="13.7109375" style="1" customWidth="1"/>
    <col min="9714" max="9714" width="11.5703125" style="1" bestFit="1" customWidth="1"/>
    <col min="9715" max="9715" width="14.7109375" style="1" customWidth="1"/>
    <col min="9716" max="9716" width="13.85546875" style="1" customWidth="1"/>
    <col min="9717" max="9717" width="13.5703125" style="1" customWidth="1"/>
    <col min="9718" max="9718" width="14.140625" style="1" customWidth="1"/>
    <col min="9719" max="9719" width="12" style="1" customWidth="1"/>
    <col min="9720" max="9720" width="14.5703125" style="1" customWidth="1"/>
    <col min="9721" max="9721" width="17" style="1" customWidth="1"/>
    <col min="9722" max="9960" width="11.42578125" style="1"/>
    <col min="9961" max="9961" width="6.42578125" style="1" customWidth="1"/>
    <col min="9962" max="9962" width="39.5703125" style="1" customWidth="1"/>
    <col min="9963" max="9963" width="41.5703125" style="1" customWidth="1"/>
    <col min="9964" max="9964" width="31.140625" style="1" customWidth="1"/>
    <col min="9965" max="9965" width="27.85546875" style="1" customWidth="1"/>
    <col min="9966" max="9966" width="13" style="1" bestFit="1" customWidth="1"/>
    <col min="9967" max="9967" width="17.5703125" style="1" customWidth="1"/>
    <col min="9968" max="9968" width="16.42578125" style="1" customWidth="1"/>
    <col min="9969" max="9969" width="13.7109375" style="1" customWidth="1"/>
    <col min="9970" max="9970" width="11.5703125" style="1" bestFit="1" customWidth="1"/>
    <col min="9971" max="9971" width="14.7109375" style="1" customWidth="1"/>
    <col min="9972" max="9972" width="13.85546875" style="1" customWidth="1"/>
    <col min="9973" max="9973" width="13.5703125" style="1" customWidth="1"/>
    <col min="9974" max="9974" width="14.140625" style="1" customWidth="1"/>
    <col min="9975" max="9975" width="12" style="1" customWidth="1"/>
    <col min="9976" max="9976" width="14.5703125" style="1" customWidth="1"/>
    <col min="9977" max="9977" width="17" style="1" customWidth="1"/>
    <col min="9978" max="10216" width="11.42578125" style="1"/>
    <col min="10217" max="10217" width="6.42578125" style="1" customWidth="1"/>
    <col min="10218" max="10218" width="39.5703125" style="1" customWidth="1"/>
    <col min="10219" max="10219" width="41.5703125" style="1" customWidth="1"/>
    <col min="10220" max="10220" width="31.140625" style="1" customWidth="1"/>
    <col min="10221" max="10221" width="27.85546875" style="1" customWidth="1"/>
    <col min="10222" max="10222" width="13" style="1" bestFit="1" customWidth="1"/>
    <col min="10223" max="10223" width="17.5703125" style="1" customWidth="1"/>
    <col min="10224" max="10224" width="16.42578125" style="1" customWidth="1"/>
    <col min="10225" max="10225" width="13.7109375" style="1" customWidth="1"/>
    <col min="10226" max="10226" width="11.5703125" style="1" bestFit="1" customWidth="1"/>
    <col min="10227" max="10227" width="14.7109375" style="1" customWidth="1"/>
    <col min="10228" max="10228" width="13.85546875" style="1" customWidth="1"/>
    <col min="10229" max="10229" width="13.5703125" style="1" customWidth="1"/>
    <col min="10230" max="10230" width="14.140625" style="1" customWidth="1"/>
    <col min="10231" max="10231" width="12" style="1" customWidth="1"/>
    <col min="10232" max="10232" width="14.5703125" style="1" customWidth="1"/>
    <col min="10233" max="10233" width="17" style="1" customWidth="1"/>
    <col min="10234" max="10472" width="11.42578125" style="1"/>
    <col min="10473" max="10473" width="6.42578125" style="1" customWidth="1"/>
    <col min="10474" max="10474" width="39.5703125" style="1" customWidth="1"/>
    <col min="10475" max="10475" width="41.5703125" style="1" customWidth="1"/>
    <col min="10476" max="10476" width="31.140625" style="1" customWidth="1"/>
    <col min="10477" max="10477" width="27.85546875" style="1" customWidth="1"/>
    <col min="10478" max="10478" width="13" style="1" bestFit="1" customWidth="1"/>
    <col min="10479" max="10479" width="17.5703125" style="1" customWidth="1"/>
    <col min="10480" max="10480" width="16.42578125" style="1" customWidth="1"/>
    <col min="10481" max="10481" width="13.7109375" style="1" customWidth="1"/>
    <col min="10482" max="10482" width="11.5703125" style="1" bestFit="1" customWidth="1"/>
    <col min="10483" max="10483" width="14.7109375" style="1" customWidth="1"/>
    <col min="10484" max="10484" width="13.85546875" style="1" customWidth="1"/>
    <col min="10485" max="10485" width="13.5703125" style="1" customWidth="1"/>
    <col min="10486" max="10486" width="14.140625" style="1" customWidth="1"/>
    <col min="10487" max="10487" width="12" style="1" customWidth="1"/>
    <col min="10488" max="10488" width="14.5703125" style="1" customWidth="1"/>
    <col min="10489" max="10489" width="17" style="1" customWidth="1"/>
    <col min="10490" max="10728" width="11.42578125" style="1"/>
    <col min="10729" max="10729" width="6.42578125" style="1" customWidth="1"/>
    <col min="10730" max="10730" width="39.5703125" style="1" customWidth="1"/>
    <col min="10731" max="10731" width="41.5703125" style="1" customWidth="1"/>
    <col min="10732" max="10732" width="31.140625" style="1" customWidth="1"/>
    <col min="10733" max="10733" width="27.85546875" style="1" customWidth="1"/>
    <col min="10734" max="10734" width="13" style="1" bestFit="1" customWidth="1"/>
    <col min="10735" max="10735" width="17.5703125" style="1" customWidth="1"/>
    <col min="10736" max="10736" width="16.42578125" style="1" customWidth="1"/>
    <col min="10737" max="10737" width="13.7109375" style="1" customWidth="1"/>
    <col min="10738" max="10738" width="11.5703125" style="1" bestFit="1" customWidth="1"/>
    <col min="10739" max="10739" width="14.7109375" style="1" customWidth="1"/>
    <col min="10740" max="10740" width="13.85546875" style="1" customWidth="1"/>
    <col min="10741" max="10741" width="13.5703125" style="1" customWidth="1"/>
    <col min="10742" max="10742" width="14.140625" style="1" customWidth="1"/>
    <col min="10743" max="10743" width="12" style="1" customWidth="1"/>
    <col min="10744" max="10744" width="14.5703125" style="1" customWidth="1"/>
    <col min="10745" max="10745" width="17" style="1" customWidth="1"/>
    <col min="10746" max="10984" width="11.42578125" style="1"/>
    <col min="10985" max="10985" width="6.42578125" style="1" customWidth="1"/>
    <col min="10986" max="10986" width="39.5703125" style="1" customWidth="1"/>
    <col min="10987" max="10987" width="41.5703125" style="1" customWidth="1"/>
    <col min="10988" max="10988" width="31.140625" style="1" customWidth="1"/>
    <col min="10989" max="10989" width="27.85546875" style="1" customWidth="1"/>
    <col min="10990" max="10990" width="13" style="1" bestFit="1" customWidth="1"/>
    <col min="10991" max="10991" width="17.5703125" style="1" customWidth="1"/>
    <col min="10992" max="10992" width="16.42578125" style="1" customWidth="1"/>
    <col min="10993" max="10993" width="13.7109375" style="1" customWidth="1"/>
    <col min="10994" max="10994" width="11.5703125" style="1" bestFit="1" customWidth="1"/>
    <col min="10995" max="10995" width="14.7109375" style="1" customWidth="1"/>
    <col min="10996" max="10996" width="13.85546875" style="1" customWidth="1"/>
    <col min="10997" max="10997" width="13.5703125" style="1" customWidth="1"/>
    <col min="10998" max="10998" width="14.140625" style="1" customWidth="1"/>
    <col min="10999" max="10999" width="12" style="1" customWidth="1"/>
    <col min="11000" max="11000" width="14.5703125" style="1" customWidth="1"/>
    <col min="11001" max="11001" width="17" style="1" customWidth="1"/>
    <col min="11002" max="11240" width="11.42578125" style="1"/>
    <col min="11241" max="11241" width="6.42578125" style="1" customWidth="1"/>
    <col min="11242" max="11242" width="39.5703125" style="1" customWidth="1"/>
    <col min="11243" max="11243" width="41.5703125" style="1" customWidth="1"/>
    <col min="11244" max="11244" width="31.140625" style="1" customWidth="1"/>
    <col min="11245" max="11245" width="27.85546875" style="1" customWidth="1"/>
    <col min="11246" max="11246" width="13" style="1" bestFit="1" customWidth="1"/>
    <col min="11247" max="11247" width="17.5703125" style="1" customWidth="1"/>
    <col min="11248" max="11248" width="16.42578125" style="1" customWidth="1"/>
    <col min="11249" max="11249" width="13.7109375" style="1" customWidth="1"/>
    <col min="11250" max="11250" width="11.5703125" style="1" bestFit="1" customWidth="1"/>
    <col min="11251" max="11251" width="14.7109375" style="1" customWidth="1"/>
    <col min="11252" max="11252" width="13.85546875" style="1" customWidth="1"/>
    <col min="11253" max="11253" width="13.5703125" style="1" customWidth="1"/>
    <col min="11254" max="11254" width="14.140625" style="1" customWidth="1"/>
    <col min="11255" max="11255" width="12" style="1" customWidth="1"/>
    <col min="11256" max="11256" width="14.5703125" style="1" customWidth="1"/>
    <col min="11257" max="11257" width="17" style="1" customWidth="1"/>
    <col min="11258" max="11496" width="11.42578125" style="1"/>
    <col min="11497" max="11497" width="6.42578125" style="1" customWidth="1"/>
    <col min="11498" max="11498" width="39.5703125" style="1" customWidth="1"/>
    <col min="11499" max="11499" width="41.5703125" style="1" customWidth="1"/>
    <col min="11500" max="11500" width="31.140625" style="1" customWidth="1"/>
    <col min="11501" max="11501" width="27.85546875" style="1" customWidth="1"/>
    <col min="11502" max="11502" width="13" style="1" bestFit="1" customWidth="1"/>
    <col min="11503" max="11503" width="17.5703125" style="1" customWidth="1"/>
    <col min="11504" max="11504" width="16.42578125" style="1" customWidth="1"/>
    <col min="11505" max="11505" width="13.7109375" style="1" customWidth="1"/>
    <col min="11506" max="11506" width="11.5703125" style="1" bestFit="1" customWidth="1"/>
    <col min="11507" max="11507" width="14.7109375" style="1" customWidth="1"/>
    <col min="11508" max="11508" width="13.85546875" style="1" customWidth="1"/>
    <col min="11509" max="11509" width="13.5703125" style="1" customWidth="1"/>
    <col min="11510" max="11510" width="14.140625" style="1" customWidth="1"/>
    <col min="11511" max="11511" width="12" style="1" customWidth="1"/>
    <col min="11512" max="11512" width="14.5703125" style="1" customWidth="1"/>
    <col min="11513" max="11513" width="17" style="1" customWidth="1"/>
    <col min="11514" max="11752" width="11.42578125" style="1"/>
    <col min="11753" max="11753" width="6.42578125" style="1" customWidth="1"/>
    <col min="11754" max="11754" width="39.5703125" style="1" customWidth="1"/>
    <col min="11755" max="11755" width="41.5703125" style="1" customWidth="1"/>
    <col min="11756" max="11756" width="31.140625" style="1" customWidth="1"/>
    <col min="11757" max="11757" width="27.85546875" style="1" customWidth="1"/>
    <col min="11758" max="11758" width="13" style="1" bestFit="1" customWidth="1"/>
    <col min="11759" max="11759" width="17.5703125" style="1" customWidth="1"/>
    <col min="11760" max="11760" width="16.42578125" style="1" customWidth="1"/>
    <col min="11761" max="11761" width="13.7109375" style="1" customWidth="1"/>
    <col min="11762" max="11762" width="11.5703125" style="1" bestFit="1" customWidth="1"/>
    <col min="11763" max="11763" width="14.7109375" style="1" customWidth="1"/>
    <col min="11764" max="11764" width="13.85546875" style="1" customWidth="1"/>
    <col min="11765" max="11765" width="13.5703125" style="1" customWidth="1"/>
    <col min="11766" max="11766" width="14.140625" style="1" customWidth="1"/>
    <col min="11767" max="11767" width="12" style="1" customWidth="1"/>
    <col min="11768" max="11768" width="14.5703125" style="1" customWidth="1"/>
    <col min="11769" max="11769" width="17" style="1" customWidth="1"/>
    <col min="11770" max="12008" width="11.42578125" style="1"/>
    <col min="12009" max="12009" width="6.42578125" style="1" customWidth="1"/>
    <col min="12010" max="12010" width="39.5703125" style="1" customWidth="1"/>
    <col min="12011" max="12011" width="41.5703125" style="1" customWidth="1"/>
    <col min="12012" max="12012" width="31.140625" style="1" customWidth="1"/>
    <col min="12013" max="12013" width="27.85546875" style="1" customWidth="1"/>
    <col min="12014" max="12014" width="13" style="1" bestFit="1" customWidth="1"/>
    <col min="12015" max="12015" width="17.5703125" style="1" customWidth="1"/>
    <col min="12016" max="12016" width="16.42578125" style="1" customWidth="1"/>
    <col min="12017" max="12017" width="13.7109375" style="1" customWidth="1"/>
    <col min="12018" max="12018" width="11.5703125" style="1" bestFit="1" customWidth="1"/>
    <col min="12019" max="12019" width="14.7109375" style="1" customWidth="1"/>
    <col min="12020" max="12020" width="13.85546875" style="1" customWidth="1"/>
    <col min="12021" max="12021" width="13.5703125" style="1" customWidth="1"/>
    <col min="12022" max="12022" width="14.140625" style="1" customWidth="1"/>
    <col min="12023" max="12023" width="12" style="1" customWidth="1"/>
    <col min="12024" max="12024" width="14.5703125" style="1" customWidth="1"/>
    <col min="12025" max="12025" width="17" style="1" customWidth="1"/>
    <col min="12026" max="12264" width="11.42578125" style="1"/>
    <col min="12265" max="12265" width="6.42578125" style="1" customWidth="1"/>
    <col min="12266" max="12266" width="39.5703125" style="1" customWidth="1"/>
    <col min="12267" max="12267" width="41.5703125" style="1" customWidth="1"/>
    <col min="12268" max="12268" width="31.140625" style="1" customWidth="1"/>
    <col min="12269" max="12269" width="27.85546875" style="1" customWidth="1"/>
    <col min="12270" max="12270" width="13" style="1" bestFit="1" customWidth="1"/>
    <col min="12271" max="12271" width="17.5703125" style="1" customWidth="1"/>
    <col min="12272" max="12272" width="16.42578125" style="1" customWidth="1"/>
    <col min="12273" max="12273" width="13.7109375" style="1" customWidth="1"/>
    <col min="12274" max="12274" width="11.5703125" style="1" bestFit="1" customWidth="1"/>
    <col min="12275" max="12275" width="14.7109375" style="1" customWidth="1"/>
    <col min="12276" max="12276" width="13.85546875" style="1" customWidth="1"/>
    <col min="12277" max="12277" width="13.5703125" style="1" customWidth="1"/>
    <col min="12278" max="12278" width="14.140625" style="1" customWidth="1"/>
    <col min="12279" max="12279" width="12" style="1" customWidth="1"/>
    <col min="12280" max="12280" width="14.5703125" style="1" customWidth="1"/>
    <col min="12281" max="12281" width="17" style="1" customWidth="1"/>
    <col min="12282" max="12520" width="11.42578125" style="1"/>
    <col min="12521" max="12521" width="6.42578125" style="1" customWidth="1"/>
    <col min="12522" max="12522" width="39.5703125" style="1" customWidth="1"/>
    <col min="12523" max="12523" width="41.5703125" style="1" customWidth="1"/>
    <col min="12524" max="12524" width="31.140625" style="1" customWidth="1"/>
    <col min="12525" max="12525" width="27.85546875" style="1" customWidth="1"/>
    <col min="12526" max="12526" width="13" style="1" bestFit="1" customWidth="1"/>
    <col min="12527" max="12527" width="17.5703125" style="1" customWidth="1"/>
    <col min="12528" max="12528" width="16.42578125" style="1" customWidth="1"/>
    <col min="12529" max="12529" width="13.7109375" style="1" customWidth="1"/>
    <col min="12530" max="12530" width="11.5703125" style="1" bestFit="1" customWidth="1"/>
    <col min="12531" max="12531" width="14.7109375" style="1" customWidth="1"/>
    <col min="12532" max="12532" width="13.85546875" style="1" customWidth="1"/>
    <col min="12533" max="12533" width="13.5703125" style="1" customWidth="1"/>
    <col min="12534" max="12534" width="14.140625" style="1" customWidth="1"/>
    <col min="12535" max="12535" width="12" style="1" customWidth="1"/>
    <col min="12536" max="12536" width="14.5703125" style="1" customWidth="1"/>
    <col min="12537" max="12537" width="17" style="1" customWidth="1"/>
    <col min="12538" max="12776" width="11.42578125" style="1"/>
    <col min="12777" max="12777" width="6.42578125" style="1" customWidth="1"/>
    <col min="12778" max="12778" width="39.5703125" style="1" customWidth="1"/>
    <col min="12779" max="12779" width="41.5703125" style="1" customWidth="1"/>
    <col min="12780" max="12780" width="31.140625" style="1" customWidth="1"/>
    <col min="12781" max="12781" width="27.85546875" style="1" customWidth="1"/>
    <col min="12782" max="12782" width="13" style="1" bestFit="1" customWidth="1"/>
    <col min="12783" max="12783" width="17.5703125" style="1" customWidth="1"/>
    <col min="12784" max="12784" width="16.42578125" style="1" customWidth="1"/>
    <col min="12785" max="12785" width="13.7109375" style="1" customWidth="1"/>
    <col min="12786" max="12786" width="11.5703125" style="1" bestFit="1" customWidth="1"/>
    <col min="12787" max="12787" width="14.7109375" style="1" customWidth="1"/>
    <col min="12788" max="12788" width="13.85546875" style="1" customWidth="1"/>
    <col min="12789" max="12789" width="13.5703125" style="1" customWidth="1"/>
    <col min="12790" max="12790" width="14.140625" style="1" customWidth="1"/>
    <col min="12791" max="12791" width="12" style="1" customWidth="1"/>
    <col min="12792" max="12792" width="14.5703125" style="1" customWidth="1"/>
    <col min="12793" max="12793" width="17" style="1" customWidth="1"/>
    <col min="12794" max="13032" width="11.42578125" style="1"/>
    <col min="13033" max="13033" width="6.42578125" style="1" customWidth="1"/>
    <col min="13034" max="13034" width="39.5703125" style="1" customWidth="1"/>
    <col min="13035" max="13035" width="41.5703125" style="1" customWidth="1"/>
    <col min="13036" max="13036" width="31.140625" style="1" customWidth="1"/>
    <col min="13037" max="13037" width="27.85546875" style="1" customWidth="1"/>
    <col min="13038" max="13038" width="13" style="1" bestFit="1" customWidth="1"/>
    <col min="13039" max="13039" width="17.5703125" style="1" customWidth="1"/>
    <col min="13040" max="13040" width="16.42578125" style="1" customWidth="1"/>
    <col min="13041" max="13041" width="13.7109375" style="1" customWidth="1"/>
    <col min="13042" max="13042" width="11.5703125" style="1" bestFit="1" customWidth="1"/>
    <col min="13043" max="13043" width="14.7109375" style="1" customWidth="1"/>
    <col min="13044" max="13044" width="13.85546875" style="1" customWidth="1"/>
    <col min="13045" max="13045" width="13.5703125" style="1" customWidth="1"/>
    <col min="13046" max="13046" width="14.140625" style="1" customWidth="1"/>
    <col min="13047" max="13047" width="12" style="1" customWidth="1"/>
    <col min="13048" max="13048" width="14.5703125" style="1" customWidth="1"/>
    <col min="13049" max="13049" width="17" style="1" customWidth="1"/>
    <col min="13050" max="13288" width="11.42578125" style="1"/>
    <col min="13289" max="13289" width="6.42578125" style="1" customWidth="1"/>
    <col min="13290" max="13290" width="39.5703125" style="1" customWidth="1"/>
    <col min="13291" max="13291" width="41.5703125" style="1" customWidth="1"/>
    <col min="13292" max="13292" width="31.140625" style="1" customWidth="1"/>
    <col min="13293" max="13293" width="27.85546875" style="1" customWidth="1"/>
    <col min="13294" max="13294" width="13" style="1" bestFit="1" customWidth="1"/>
    <col min="13295" max="13295" width="17.5703125" style="1" customWidth="1"/>
    <col min="13296" max="13296" width="16.42578125" style="1" customWidth="1"/>
    <col min="13297" max="13297" width="13.7109375" style="1" customWidth="1"/>
    <col min="13298" max="13298" width="11.5703125" style="1" bestFit="1" customWidth="1"/>
    <col min="13299" max="13299" width="14.7109375" style="1" customWidth="1"/>
    <col min="13300" max="13300" width="13.85546875" style="1" customWidth="1"/>
    <col min="13301" max="13301" width="13.5703125" style="1" customWidth="1"/>
    <col min="13302" max="13302" width="14.140625" style="1" customWidth="1"/>
    <col min="13303" max="13303" width="12" style="1" customWidth="1"/>
    <col min="13304" max="13304" width="14.5703125" style="1" customWidth="1"/>
    <col min="13305" max="13305" width="17" style="1" customWidth="1"/>
    <col min="13306" max="13544" width="11.42578125" style="1"/>
    <col min="13545" max="13545" width="6.42578125" style="1" customWidth="1"/>
    <col min="13546" max="13546" width="39.5703125" style="1" customWidth="1"/>
    <col min="13547" max="13547" width="41.5703125" style="1" customWidth="1"/>
    <col min="13548" max="13548" width="31.140625" style="1" customWidth="1"/>
    <col min="13549" max="13549" width="27.85546875" style="1" customWidth="1"/>
    <col min="13550" max="13550" width="13" style="1" bestFit="1" customWidth="1"/>
    <col min="13551" max="13551" width="17.5703125" style="1" customWidth="1"/>
    <col min="13552" max="13552" width="16.42578125" style="1" customWidth="1"/>
    <col min="13553" max="13553" width="13.7109375" style="1" customWidth="1"/>
    <col min="13554" max="13554" width="11.5703125" style="1" bestFit="1" customWidth="1"/>
    <col min="13555" max="13555" width="14.7109375" style="1" customWidth="1"/>
    <col min="13556" max="13556" width="13.85546875" style="1" customWidth="1"/>
    <col min="13557" max="13557" width="13.5703125" style="1" customWidth="1"/>
    <col min="13558" max="13558" width="14.140625" style="1" customWidth="1"/>
    <col min="13559" max="13559" width="12" style="1" customWidth="1"/>
    <col min="13560" max="13560" width="14.5703125" style="1" customWidth="1"/>
    <col min="13561" max="13561" width="17" style="1" customWidth="1"/>
    <col min="13562" max="13800" width="11.42578125" style="1"/>
    <col min="13801" max="13801" width="6.42578125" style="1" customWidth="1"/>
    <col min="13802" max="13802" width="39.5703125" style="1" customWidth="1"/>
    <col min="13803" max="13803" width="41.5703125" style="1" customWidth="1"/>
    <col min="13804" max="13804" width="31.140625" style="1" customWidth="1"/>
    <col min="13805" max="13805" width="27.85546875" style="1" customWidth="1"/>
    <col min="13806" max="13806" width="13" style="1" bestFit="1" customWidth="1"/>
    <col min="13807" max="13807" width="17.5703125" style="1" customWidth="1"/>
    <col min="13808" max="13808" width="16.42578125" style="1" customWidth="1"/>
    <col min="13809" max="13809" width="13.7109375" style="1" customWidth="1"/>
    <col min="13810" max="13810" width="11.5703125" style="1" bestFit="1" customWidth="1"/>
    <col min="13811" max="13811" width="14.7109375" style="1" customWidth="1"/>
    <col min="13812" max="13812" width="13.85546875" style="1" customWidth="1"/>
    <col min="13813" max="13813" width="13.5703125" style="1" customWidth="1"/>
    <col min="13814" max="13814" width="14.140625" style="1" customWidth="1"/>
    <col min="13815" max="13815" width="12" style="1" customWidth="1"/>
    <col min="13816" max="13816" width="14.5703125" style="1" customWidth="1"/>
    <col min="13817" max="13817" width="17" style="1" customWidth="1"/>
    <col min="13818" max="14056" width="11.42578125" style="1"/>
    <col min="14057" max="14057" width="6.42578125" style="1" customWidth="1"/>
    <col min="14058" max="14058" width="39.5703125" style="1" customWidth="1"/>
    <col min="14059" max="14059" width="41.5703125" style="1" customWidth="1"/>
    <col min="14060" max="14060" width="31.140625" style="1" customWidth="1"/>
    <col min="14061" max="14061" width="27.85546875" style="1" customWidth="1"/>
    <col min="14062" max="14062" width="13" style="1" bestFit="1" customWidth="1"/>
    <col min="14063" max="14063" width="17.5703125" style="1" customWidth="1"/>
    <col min="14064" max="14064" width="16.42578125" style="1" customWidth="1"/>
    <col min="14065" max="14065" width="13.7109375" style="1" customWidth="1"/>
    <col min="14066" max="14066" width="11.5703125" style="1" bestFit="1" customWidth="1"/>
    <col min="14067" max="14067" width="14.7109375" style="1" customWidth="1"/>
    <col min="14068" max="14068" width="13.85546875" style="1" customWidth="1"/>
    <col min="14069" max="14069" width="13.5703125" style="1" customWidth="1"/>
    <col min="14070" max="14070" width="14.140625" style="1" customWidth="1"/>
    <col min="14071" max="14071" width="12" style="1" customWidth="1"/>
    <col min="14072" max="14072" width="14.5703125" style="1" customWidth="1"/>
    <col min="14073" max="14073" width="17" style="1" customWidth="1"/>
    <col min="14074" max="14312" width="11.42578125" style="1"/>
    <col min="14313" max="14313" width="6.42578125" style="1" customWidth="1"/>
    <col min="14314" max="14314" width="39.5703125" style="1" customWidth="1"/>
    <col min="14315" max="14315" width="41.5703125" style="1" customWidth="1"/>
    <col min="14316" max="14316" width="31.140625" style="1" customWidth="1"/>
    <col min="14317" max="14317" width="27.85546875" style="1" customWidth="1"/>
    <col min="14318" max="14318" width="13" style="1" bestFit="1" customWidth="1"/>
    <col min="14319" max="14319" width="17.5703125" style="1" customWidth="1"/>
    <col min="14320" max="14320" width="16.42578125" style="1" customWidth="1"/>
    <col min="14321" max="14321" width="13.7109375" style="1" customWidth="1"/>
    <col min="14322" max="14322" width="11.5703125" style="1" bestFit="1" customWidth="1"/>
    <col min="14323" max="14323" width="14.7109375" style="1" customWidth="1"/>
    <col min="14324" max="14324" width="13.85546875" style="1" customWidth="1"/>
    <col min="14325" max="14325" width="13.5703125" style="1" customWidth="1"/>
    <col min="14326" max="14326" width="14.140625" style="1" customWidth="1"/>
    <col min="14327" max="14327" width="12" style="1" customWidth="1"/>
    <col min="14328" max="14328" width="14.5703125" style="1" customWidth="1"/>
    <col min="14329" max="14329" width="17" style="1" customWidth="1"/>
    <col min="14330" max="14568" width="11.42578125" style="1"/>
    <col min="14569" max="14569" width="6.42578125" style="1" customWidth="1"/>
    <col min="14570" max="14570" width="39.5703125" style="1" customWidth="1"/>
    <col min="14571" max="14571" width="41.5703125" style="1" customWidth="1"/>
    <col min="14572" max="14572" width="31.140625" style="1" customWidth="1"/>
    <col min="14573" max="14573" width="27.85546875" style="1" customWidth="1"/>
    <col min="14574" max="14574" width="13" style="1" bestFit="1" customWidth="1"/>
    <col min="14575" max="14575" width="17.5703125" style="1" customWidth="1"/>
    <col min="14576" max="14576" width="16.42578125" style="1" customWidth="1"/>
    <col min="14577" max="14577" width="13.7109375" style="1" customWidth="1"/>
    <col min="14578" max="14578" width="11.5703125" style="1" bestFit="1" customWidth="1"/>
    <col min="14579" max="14579" width="14.7109375" style="1" customWidth="1"/>
    <col min="14580" max="14580" width="13.85546875" style="1" customWidth="1"/>
    <col min="14581" max="14581" width="13.5703125" style="1" customWidth="1"/>
    <col min="14582" max="14582" width="14.140625" style="1" customWidth="1"/>
    <col min="14583" max="14583" width="12" style="1" customWidth="1"/>
    <col min="14584" max="14584" width="14.5703125" style="1" customWidth="1"/>
    <col min="14585" max="14585" width="17" style="1" customWidth="1"/>
    <col min="14586" max="14824" width="11.42578125" style="1"/>
    <col min="14825" max="14825" width="6.42578125" style="1" customWidth="1"/>
    <col min="14826" max="14826" width="39.5703125" style="1" customWidth="1"/>
    <col min="14827" max="14827" width="41.5703125" style="1" customWidth="1"/>
    <col min="14828" max="14828" width="31.140625" style="1" customWidth="1"/>
    <col min="14829" max="14829" width="27.85546875" style="1" customWidth="1"/>
    <col min="14830" max="14830" width="13" style="1" bestFit="1" customWidth="1"/>
    <col min="14831" max="14831" width="17.5703125" style="1" customWidth="1"/>
    <col min="14832" max="14832" width="16.42578125" style="1" customWidth="1"/>
    <col min="14833" max="14833" width="13.7109375" style="1" customWidth="1"/>
    <col min="14834" max="14834" width="11.5703125" style="1" bestFit="1" customWidth="1"/>
    <col min="14835" max="14835" width="14.7109375" style="1" customWidth="1"/>
    <col min="14836" max="14836" width="13.85546875" style="1" customWidth="1"/>
    <col min="14837" max="14837" width="13.5703125" style="1" customWidth="1"/>
    <col min="14838" max="14838" width="14.140625" style="1" customWidth="1"/>
    <col min="14839" max="14839" width="12" style="1" customWidth="1"/>
    <col min="14840" max="14840" width="14.5703125" style="1" customWidth="1"/>
    <col min="14841" max="14841" width="17" style="1" customWidth="1"/>
    <col min="14842" max="15080" width="11.42578125" style="1"/>
    <col min="15081" max="15081" width="6.42578125" style="1" customWidth="1"/>
    <col min="15082" max="15082" width="39.5703125" style="1" customWidth="1"/>
    <col min="15083" max="15083" width="41.5703125" style="1" customWidth="1"/>
    <col min="15084" max="15084" width="31.140625" style="1" customWidth="1"/>
    <col min="15085" max="15085" width="27.85546875" style="1" customWidth="1"/>
    <col min="15086" max="15086" width="13" style="1" bestFit="1" customWidth="1"/>
    <col min="15087" max="15087" width="17.5703125" style="1" customWidth="1"/>
    <col min="15088" max="15088" width="16.42578125" style="1" customWidth="1"/>
    <col min="15089" max="15089" width="13.7109375" style="1" customWidth="1"/>
    <col min="15090" max="15090" width="11.5703125" style="1" bestFit="1" customWidth="1"/>
    <col min="15091" max="15091" width="14.7109375" style="1" customWidth="1"/>
    <col min="15092" max="15092" width="13.85546875" style="1" customWidth="1"/>
    <col min="15093" max="15093" width="13.5703125" style="1" customWidth="1"/>
    <col min="15094" max="15094" width="14.140625" style="1" customWidth="1"/>
    <col min="15095" max="15095" width="12" style="1" customWidth="1"/>
    <col min="15096" max="15096" width="14.5703125" style="1" customWidth="1"/>
    <col min="15097" max="15097" width="17" style="1" customWidth="1"/>
    <col min="15098" max="15336" width="11.42578125" style="1"/>
    <col min="15337" max="15337" width="6.42578125" style="1" customWidth="1"/>
    <col min="15338" max="15338" width="39.5703125" style="1" customWidth="1"/>
    <col min="15339" max="15339" width="41.5703125" style="1" customWidth="1"/>
    <col min="15340" max="15340" width="31.140625" style="1" customWidth="1"/>
    <col min="15341" max="15341" width="27.85546875" style="1" customWidth="1"/>
    <col min="15342" max="15342" width="13" style="1" bestFit="1" customWidth="1"/>
    <col min="15343" max="15343" width="17.5703125" style="1" customWidth="1"/>
    <col min="15344" max="15344" width="16.42578125" style="1" customWidth="1"/>
    <col min="15345" max="15345" width="13.7109375" style="1" customWidth="1"/>
    <col min="15346" max="15346" width="11.5703125" style="1" bestFit="1" customWidth="1"/>
    <col min="15347" max="15347" width="14.7109375" style="1" customWidth="1"/>
    <col min="15348" max="15348" width="13.85546875" style="1" customWidth="1"/>
    <col min="15349" max="15349" width="13.5703125" style="1" customWidth="1"/>
    <col min="15350" max="15350" width="14.140625" style="1" customWidth="1"/>
    <col min="15351" max="15351" width="12" style="1" customWidth="1"/>
    <col min="15352" max="15352" width="14.5703125" style="1" customWidth="1"/>
    <col min="15353" max="15353" width="17" style="1" customWidth="1"/>
    <col min="15354" max="15592" width="11.42578125" style="1"/>
    <col min="15593" max="15593" width="6.42578125" style="1" customWidth="1"/>
    <col min="15594" max="15594" width="39.5703125" style="1" customWidth="1"/>
    <col min="15595" max="15595" width="41.5703125" style="1" customWidth="1"/>
    <col min="15596" max="15596" width="31.140625" style="1" customWidth="1"/>
    <col min="15597" max="15597" width="27.85546875" style="1" customWidth="1"/>
    <col min="15598" max="15598" width="13" style="1" bestFit="1" customWidth="1"/>
    <col min="15599" max="15599" width="17.5703125" style="1" customWidth="1"/>
    <col min="15600" max="15600" width="16.42578125" style="1" customWidth="1"/>
    <col min="15601" max="15601" width="13.7109375" style="1" customWidth="1"/>
    <col min="15602" max="15602" width="11.5703125" style="1" bestFit="1" customWidth="1"/>
    <col min="15603" max="15603" width="14.7109375" style="1" customWidth="1"/>
    <col min="15604" max="15604" width="13.85546875" style="1" customWidth="1"/>
    <col min="15605" max="15605" width="13.5703125" style="1" customWidth="1"/>
    <col min="15606" max="15606" width="14.140625" style="1" customWidth="1"/>
    <col min="15607" max="15607" width="12" style="1" customWidth="1"/>
    <col min="15608" max="15608" width="14.5703125" style="1" customWidth="1"/>
    <col min="15609" max="15609" width="17" style="1" customWidth="1"/>
    <col min="15610" max="15848" width="11.42578125" style="1"/>
    <col min="15849" max="15849" width="6.42578125" style="1" customWidth="1"/>
    <col min="15850" max="15850" width="39.5703125" style="1" customWidth="1"/>
    <col min="15851" max="15851" width="41.5703125" style="1" customWidth="1"/>
    <col min="15852" max="15852" width="31.140625" style="1" customWidth="1"/>
    <col min="15853" max="15853" width="27.85546875" style="1" customWidth="1"/>
    <col min="15854" max="15854" width="13" style="1" bestFit="1" customWidth="1"/>
    <col min="15855" max="15855" width="17.5703125" style="1" customWidth="1"/>
    <col min="15856" max="15856" width="16.42578125" style="1" customWidth="1"/>
    <col min="15857" max="15857" width="13.7109375" style="1" customWidth="1"/>
    <col min="15858" max="15858" width="11.5703125" style="1" bestFit="1" customWidth="1"/>
    <col min="15859" max="15859" width="14.7109375" style="1" customWidth="1"/>
    <col min="15860" max="15860" width="13.85546875" style="1" customWidth="1"/>
    <col min="15861" max="15861" width="13.5703125" style="1" customWidth="1"/>
    <col min="15862" max="15862" width="14.140625" style="1" customWidth="1"/>
    <col min="15863" max="15863" width="12" style="1" customWidth="1"/>
    <col min="15864" max="15864" width="14.5703125" style="1" customWidth="1"/>
    <col min="15865" max="15865" width="17" style="1" customWidth="1"/>
    <col min="15866" max="16104" width="11.42578125" style="1"/>
    <col min="16105" max="16105" width="6.42578125" style="1" customWidth="1"/>
    <col min="16106" max="16106" width="39.5703125" style="1" customWidth="1"/>
    <col min="16107" max="16107" width="41.5703125" style="1" customWidth="1"/>
    <col min="16108" max="16108" width="31.140625" style="1" customWidth="1"/>
    <col min="16109" max="16109" width="27.85546875" style="1" customWidth="1"/>
    <col min="16110" max="16110" width="13" style="1" bestFit="1" customWidth="1"/>
    <col min="16111" max="16111" width="17.5703125" style="1" customWidth="1"/>
    <col min="16112" max="16112" width="16.42578125" style="1" customWidth="1"/>
    <col min="16113" max="16113" width="13.7109375" style="1" customWidth="1"/>
    <col min="16114" max="16114" width="11.5703125" style="1" bestFit="1" customWidth="1"/>
    <col min="16115" max="16115" width="14.7109375" style="1" customWidth="1"/>
    <col min="16116" max="16116" width="13.85546875" style="1" customWidth="1"/>
    <col min="16117" max="16117" width="13.5703125" style="1" customWidth="1"/>
    <col min="16118" max="16118" width="14.140625" style="1" customWidth="1"/>
    <col min="16119" max="16119" width="12" style="1" customWidth="1"/>
    <col min="16120" max="16120" width="14.5703125" style="1" customWidth="1"/>
    <col min="16121" max="16121" width="17" style="1" customWidth="1"/>
    <col min="16122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40" t="s">
        <v>1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</row>
    <row r="3" spans="1:17" x14ac:dyDescent="0.25">
      <c r="B3" s="40" t="s">
        <v>2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</row>
    <row r="4" spans="1:17" ht="15.75" x14ac:dyDescent="0.25">
      <c r="B4" s="43" t="s">
        <v>3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</row>
    <row r="5" spans="1:17" ht="21" customHeight="1" x14ac:dyDescent="0.35">
      <c r="A5" s="44" t="s">
        <v>1521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</row>
    <row r="6" spans="1:17" ht="29.25" customHeight="1" x14ac:dyDescent="0.25">
      <c r="D6" s="18" t="s">
        <v>4</v>
      </c>
      <c r="E6" s="19" t="s">
        <v>5</v>
      </c>
      <c r="F6" s="19" t="s">
        <v>6</v>
      </c>
      <c r="G6" s="20" t="s">
        <v>7</v>
      </c>
      <c r="H6" s="20" t="s">
        <v>8</v>
      </c>
      <c r="J6" s="13" t="s">
        <v>9</v>
      </c>
    </row>
    <row r="7" spans="1:17" s="24" customFormat="1" ht="30" x14ac:dyDescent="0.25">
      <c r="A7" s="21" t="s">
        <v>897</v>
      </c>
      <c r="B7" s="21" t="s">
        <v>11</v>
      </c>
      <c r="C7" s="21" t="s">
        <v>12</v>
      </c>
      <c r="D7" s="21" t="s">
        <v>13</v>
      </c>
      <c r="E7" s="21" t="s">
        <v>14</v>
      </c>
      <c r="F7" s="21" t="s">
        <v>15</v>
      </c>
      <c r="G7" s="22" t="s">
        <v>898</v>
      </c>
      <c r="H7" s="22" t="s">
        <v>899</v>
      </c>
      <c r="I7" s="23" t="s">
        <v>16</v>
      </c>
      <c r="J7" s="23" t="s">
        <v>17</v>
      </c>
      <c r="K7" s="23" t="s">
        <v>18</v>
      </c>
      <c r="L7" s="23" t="s">
        <v>19</v>
      </c>
      <c r="M7" s="23" t="s">
        <v>20</v>
      </c>
      <c r="N7" s="23" t="s">
        <v>21</v>
      </c>
      <c r="O7" s="23" t="s">
        <v>22</v>
      </c>
      <c r="P7" s="23" t="s">
        <v>23</v>
      </c>
      <c r="Q7" s="23" t="s">
        <v>24</v>
      </c>
    </row>
    <row r="8" spans="1:17" x14ac:dyDescent="0.25">
      <c r="A8" s="1">
        <v>1</v>
      </c>
      <c r="B8" t="s">
        <v>900</v>
      </c>
      <c r="C8" s="1" t="s">
        <v>901</v>
      </c>
      <c r="D8" s="1" t="s">
        <v>902</v>
      </c>
      <c r="E8" s="1" t="s">
        <v>903</v>
      </c>
      <c r="F8" s="1" t="s">
        <v>37</v>
      </c>
      <c r="G8" s="25" t="s">
        <v>904</v>
      </c>
      <c r="H8" s="25" t="s">
        <v>905</v>
      </c>
      <c r="I8" s="13">
        <v>30000</v>
      </c>
      <c r="K8" s="13">
        <v>30000</v>
      </c>
      <c r="L8" s="13">
        <f>+I8*2.87%</f>
        <v>861</v>
      </c>
      <c r="M8" s="13">
        <v>0</v>
      </c>
      <c r="N8" s="13">
        <f>+I8*3.04%</f>
        <v>912</v>
      </c>
      <c r="O8" s="13">
        <v>1740.46</v>
      </c>
      <c r="P8" s="13">
        <f>+L8+M8+N8+O8</f>
        <v>3513.46</v>
      </c>
      <c r="Q8" s="13">
        <f>+I8-P8</f>
        <v>26486.54</v>
      </c>
    </row>
    <row r="9" spans="1:17" s="24" customFormat="1" x14ac:dyDescent="0.25">
      <c r="A9" s="1">
        <v>2</v>
      </c>
      <c r="B9" t="s">
        <v>906</v>
      </c>
      <c r="C9" s="1" t="s">
        <v>26</v>
      </c>
      <c r="D9" t="s">
        <v>200</v>
      </c>
      <c r="E9" s="1" t="s">
        <v>903</v>
      </c>
      <c r="F9" s="1" t="s">
        <v>37</v>
      </c>
      <c r="G9" s="25" t="s">
        <v>907</v>
      </c>
      <c r="H9" s="25" t="s">
        <v>908</v>
      </c>
      <c r="I9" s="13">
        <v>50000</v>
      </c>
      <c r="J9" s="13">
        <v>0</v>
      </c>
      <c r="K9" s="13">
        <v>50000</v>
      </c>
      <c r="L9" s="13">
        <f>+I9*2.87%</f>
        <v>1435</v>
      </c>
      <c r="M9" s="13">
        <v>1854</v>
      </c>
      <c r="N9" s="13">
        <v>1520</v>
      </c>
      <c r="O9" s="13">
        <v>425</v>
      </c>
      <c r="P9" s="13">
        <f t="shared" ref="P9:P72" si="0">+L9+M9+N9+O9</f>
        <v>5234</v>
      </c>
      <c r="Q9" s="13">
        <f t="shared" ref="Q9:Q72" si="1">+I9-P9</f>
        <v>44766</v>
      </c>
    </row>
    <row r="10" spans="1:17" ht="30" x14ac:dyDescent="0.25">
      <c r="A10" s="1">
        <v>3</v>
      </c>
      <c r="B10" t="s">
        <v>909</v>
      </c>
      <c r="C10" s="1" t="s">
        <v>910</v>
      </c>
      <c r="D10" s="1" t="s">
        <v>911</v>
      </c>
      <c r="E10" s="1" t="s">
        <v>903</v>
      </c>
      <c r="F10" s="1" t="s">
        <v>37</v>
      </c>
      <c r="G10" s="25" t="s">
        <v>912</v>
      </c>
      <c r="H10" s="25" t="s">
        <v>913</v>
      </c>
      <c r="I10" s="13">
        <v>120000</v>
      </c>
      <c r="J10" s="13">
        <v>0</v>
      </c>
      <c r="K10" s="13">
        <v>120000</v>
      </c>
      <c r="L10" s="13">
        <f>+I10*2.87%</f>
        <v>3444</v>
      </c>
      <c r="M10" s="13">
        <v>16809.87</v>
      </c>
      <c r="N10" s="13">
        <f>+I10*3.04%</f>
        <v>3648</v>
      </c>
      <c r="O10" s="13">
        <v>2489.6</v>
      </c>
      <c r="P10" s="13">
        <f t="shared" si="0"/>
        <v>26391.469999999998</v>
      </c>
      <c r="Q10" s="13">
        <f t="shared" si="1"/>
        <v>93608.53</v>
      </c>
    </row>
    <row r="11" spans="1:17" x14ac:dyDescent="0.25">
      <c r="A11" s="1">
        <v>4</v>
      </c>
      <c r="B11" t="s">
        <v>1364</v>
      </c>
      <c r="C11" t="s">
        <v>1363</v>
      </c>
      <c r="D11" t="s">
        <v>1365</v>
      </c>
      <c r="E11" s="1" t="s">
        <v>903</v>
      </c>
      <c r="F11" s="1" t="s">
        <v>37</v>
      </c>
      <c r="G11" s="25" t="s">
        <v>950</v>
      </c>
      <c r="H11" s="25" t="s">
        <v>1366</v>
      </c>
      <c r="I11" s="13">
        <v>50000</v>
      </c>
      <c r="J11" s="13">
        <v>0</v>
      </c>
      <c r="K11" s="13">
        <v>50000</v>
      </c>
      <c r="L11" s="13">
        <v>1435</v>
      </c>
      <c r="M11" s="13">
        <v>1854</v>
      </c>
      <c r="N11" s="13">
        <v>1520</v>
      </c>
      <c r="O11" s="13">
        <v>25</v>
      </c>
      <c r="P11" s="13">
        <f t="shared" si="0"/>
        <v>4834</v>
      </c>
      <c r="Q11" s="13">
        <f t="shared" si="1"/>
        <v>45166</v>
      </c>
    </row>
    <row r="12" spans="1:17" x14ac:dyDescent="0.25">
      <c r="A12" s="1">
        <v>5</v>
      </c>
      <c r="B12" t="s">
        <v>915</v>
      </c>
      <c r="C12" s="1" t="s">
        <v>105</v>
      </c>
      <c r="D12" s="1" t="s">
        <v>916</v>
      </c>
      <c r="E12" s="1" t="s">
        <v>903</v>
      </c>
      <c r="F12" s="1" t="s">
        <v>29</v>
      </c>
      <c r="G12" s="25" t="s">
        <v>917</v>
      </c>
      <c r="H12" s="25" t="s">
        <v>918</v>
      </c>
      <c r="I12" s="13">
        <v>45000</v>
      </c>
      <c r="J12" s="13">
        <v>0</v>
      </c>
      <c r="K12" s="13">
        <v>45000</v>
      </c>
      <c r="L12" s="13">
        <f t="shared" ref="L12:L99" si="2">+I12*2.87%</f>
        <v>1291.5</v>
      </c>
      <c r="M12" s="13">
        <v>1148.33</v>
      </c>
      <c r="N12" s="13">
        <f t="shared" ref="N12:N99" si="3">+I12*3.04%</f>
        <v>1368</v>
      </c>
      <c r="O12" s="13">
        <v>25</v>
      </c>
      <c r="P12" s="13">
        <f t="shared" si="0"/>
        <v>3832.83</v>
      </c>
      <c r="Q12" s="13">
        <f t="shared" si="1"/>
        <v>41167.17</v>
      </c>
    </row>
    <row r="13" spans="1:17" x14ac:dyDescent="0.25">
      <c r="A13" s="1">
        <v>6</v>
      </c>
      <c r="B13" t="s">
        <v>1461</v>
      </c>
      <c r="C13" s="1" t="s">
        <v>105</v>
      </c>
      <c r="D13" t="s">
        <v>1462</v>
      </c>
      <c r="E13" s="1" t="s">
        <v>903</v>
      </c>
      <c r="F13" s="1" t="s">
        <v>29</v>
      </c>
      <c r="G13" s="25" t="s">
        <v>1329</v>
      </c>
      <c r="H13" s="25" t="s">
        <v>1460</v>
      </c>
      <c r="I13" s="13">
        <v>100000</v>
      </c>
      <c r="J13" s="13">
        <v>0</v>
      </c>
      <c r="K13" s="13">
        <v>100000</v>
      </c>
      <c r="L13" s="13">
        <v>2870</v>
      </c>
      <c r="M13" s="13">
        <v>12105.37</v>
      </c>
      <c r="N13" s="13">
        <v>3040</v>
      </c>
      <c r="O13" s="13">
        <v>25</v>
      </c>
      <c r="P13" s="13">
        <f t="shared" si="0"/>
        <v>18040.370000000003</v>
      </c>
      <c r="Q13" s="13">
        <f t="shared" si="1"/>
        <v>81959.63</v>
      </c>
    </row>
    <row r="14" spans="1:17" x14ac:dyDescent="0.25">
      <c r="A14" s="1">
        <v>7</v>
      </c>
      <c r="B14" t="s">
        <v>1458</v>
      </c>
      <c r="C14" t="s">
        <v>166</v>
      </c>
      <c r="D14" t="s">
        <v>1459</v>
      </c>
      <c r="E14" s="1" t="s">
        <v>903</v>
      </c>
      <c r="F14" s="1" t="s">
        <v>29</v>
      </c>
      <c r="G14" s="25" t="s">
        <v>1329</v>
      </c>
      <c r="H14" s="25" t="s">
        <v>1460</v>
      </c>
      <c r="I14" s="13">
        <v>80000</v>
      </c>
      <c r="J14" s="13">
        <v>0</v>
      </c>
      <c r="K14" s="13">
        <v>80000</v>
      </c>
      <c r="L14" s="13">
        <v>2296</v>
      </c>
      <c r="M14" s="13">
        <v>7400.87</v>
      </c>
      <c r="N14" s="13">
        <v>2432</v>
      </c>
      <c r="O14" s="13">
        <v>25</v>
      </c>
      <c r="P14" s="13">
        <f t="shared" si="0"/>
        <v>12153.869999999999</v>
      </c>
      <c r="Q14" s="13">
        <f t="shared" si="1"/>
        <v>67846.13</v>
      </c>
    </row>
    <row r="15" spans="1:17" x14ac:dyDescent="0.25">
      <c r="A15" s="1">
        <v>8</v>
      </c>
      <c r="B15" t="s">
        <v>919</v>
      </c>
      <c r="C15" s="1" t="s">
        <v>920</v>
      </c>
      <c r="D15" s="1" t="s">
        <v>902</v>
      </c>
      <c r="E15" s="1" t="s">
        <v>903</v>
      </c>
      <c r="F15" s="1" t="s">
        <v>37</v>
      </c>
      <c r="G15" s="25" t="s">
        <v>921</v>
      </c>
      <c r="H15" s="25" t="s">
        <v>922</v>
      </c>
      <c r="I15" s="13">
        <v>35000</v>
      </c>
      <c r="K15" s="13">
        <v>35000</v>
      </c>
      <c r="L15" s="13">
        <f t="shared" si="2"/>
        <v>1004.5</v>
      </c>
      <c r="M15" s="13">
        <v>0</v>
      </c>
      <c r="N15" s="13">
        <f t="shared" si="3"/>
        <v>1064</v>
      </c>
      <c r="O15" s="13">
        <v>25</v>
      </c>
      <c r="P15" s="13">
        <f t="shared" si="0"/>
        <v>2093.5</v>
      </c>
      <c r="Q15" s="13">
        <f t="shared" si="1"/>
        <v>32906.5</v>
      </c>
    </row>
    <row r="16" spans="1:17" x14ac:dyDescent="0.25">
      <c r="A16" s="1">
        <v>9</v>
      </c>
      <c r="B16" t="s">
        <v>923</v>
      </c>
      <c r="C16" s="1" t="s">
        <v>66</v>
      </c>
      <c r="D16" s="1" t="s">
        <v>1487</v>
      </c>
      <c r="E16" s="1" t="s">
        <v>903</v>
      </c>
      <c r="F16" s="1" t="s">
        <v>29</v>
      </c>
      <c r="G16" s="25" t="s">
        <v>912</v>
      </c>
      <c r="H16" s="25" t="s">
        <v>913</v>
      </c>
      <c r="I16" s="13">
        <v>70000</v>
      </c>
      <c r="J16" s="13">
        <v>0</v>
      </c>
      <c r="K16" s="13">
        <v>70000</v>
      </c>
      <c r="L16" s="13">
        <f>+I16*2.87%</f>
        <v>2009</v>
      </c>
      <c r="M16" s="13">
        <v>5368.48</v>
      </c>
      <c r="N16" s="13">
        <f>+I16*3.04%</f>
        <v>2128</v>
      </c>
      <c r="O16" s="13">
        <v>25</v>
      </c>
      <c r="P16" s="13">
        <f t="shared" si="0"/>
        <v>9530.48</v>
      </c>
      <c r="Q16" s="13">
        <f t="shared" si="1"/>
        <v>60469.520000000004</v>
      </c>
    </row>
    <row r="17" spans="1:17" x14ac:dyDescent="0.25">
      <c r="A17" s="1">
        <v>10</v>
      </c>
      <c r="B17" t="s">
        <v>924</v>
      </c>
      <c r="C17" s="1" t="s">
        <v>925</v>
      </c>
      <c r="D17" s="1" t="s">
        <v>296</v>
      </c>
      <c r="E17" s="1" t="s">
        <v>903</v>
      </c>
      <c r="F17" s="1" t="s">
        <v>37</v>
      </c>
      <c r="G17" s="25" t="s">
        <v>917</v>
      </c>
      <c r="H17" s="25" t="s">
        <v>918</v>
      </c>
      <c r="I17" s="13">
        <v>75000</v>
      </c>
      <c r="J17" s="13">
        <v>0</v>
      </c>
      <c r="K17" s="13">
        <v>75000</v>
      </c>
      <c r="L17" s="13">
        <f t="shared" si="2"/>
        <v>2152.5</v>
      </c>
      <c r="M17" s="13">
        <v>6309.38</v>
      </c>
      <c r="N17" s="13">
        <f t="shared" si="3"/>
        <v>2280</v>
      </c>
      <c r="O17" s="13">
        <v>25</v>
      </c>
      <c r="P17" s="13">
        <f t="shared" si="0"/>
        <v>10766.880000000001</v>
      </c>
      <c r="Q17" s="13">
        <f t="shared" si="1"/>
        <v>64233.119999999995</v>
      </c>
    </row>
    <row r="18" spans="1:17" x14ac:dyDescent="0.25">
      <c r="A18" s="1">
        <v>11</v>
      </c>
      <c r="B18" t="s">
        <v>926</v>
      </c>
      <c r="C18" s="1" t="s">
        <v>925</v>
      </c>
      <c r="D18" s="1" t="s">
        <v>927</v>
      </c>
      <c r="E18" s="1" t="s">
        <v>903</v>
      </c>
      <c r="F18" s="1" t="s">
        <v>29</v>
      </c>
      <c r="G18" s="25" t="s">
        <v>904</v>
      </c>
      <c r="H18" s="25" t="s">
        <v>905</v>
      </c>
      <c r="I18" s="13">
        <v>50000</v>
      </c>
      <c r="J18" s="13">
        <v>0</v>
      </c>
      <c r="K18" s="13">
        <v>50000</v>
      </c>
      <c r="L18" s="13">
        <f t="shared" si="2"/>
        <v>1435</v>
      </c>
      <c r="M18" s="13">
        <v>1854</v>
      </c>
      <c r="N18" s="13">
        <f t="shared" si="3"/>
        <v>1520</v>
      </c>
      <c r="O18" s="13">
        <v>25</v>
      </c>
      <c r="P18" s="13">
        <f t="shared" si="0"/>
        <v>4834</v>
      </c>
      <c r="Q18" s="13">
        <f t="shared" si="1"/>
        <v>45166</v>
      </c>
    </row>
    <row r="19" spans="1:17" x14ac:dyDescent="0.25">
      <c r="A19" s="1">
        <v>12</v>
      </c>
      <c r="B19" t="s">
        <v>1423</v>
      </c>
      <c r="C19" s="1" t="s">
        <v>925</v>
      </c>
      <c r="D19" s="1" t="s">
        <v>927</v>
      </c>
      <c r="E19" s="1" t="s">
        <v>903</v>
      </c>
      <c r="F19" s="1" t="s">
        <v>29</v>
      </c>
      <c r="G19" s="25" t="s">
        <v>921</v>
      </c>
      <c r="H19" s="25" t="s">
        <v>922</v>
      </c>
      <c r="I19" s="13">
        <v>41000</v>
      </c>
      <c r="J19" s="13">
        <v>0</v>
      </c>
      <c r="K19" s="13">
        <v>41000</v>
      </c>
      <c r="L19" s="13">
        <f t="shared" si="2"/>
        <v>1176.7</v>
      </c>
      <c r="M19" s="13">
        <v>583.79</v>
      </c>
      <c r="N19" s="13">
        <f t="shared" si="3"/>
        <v>1246.4000000000001</v>
      </c>
      <c r="O19" s="13">
        <v>25</v>
      </c>
      <c r="P19" s="13">
        <f t="shared" si="0"/>
        <v>3031.8900000000003</v>
      </c>
      <c r="Q19" s="13">
        <f t="shared" si="1"/>
        <v>37968.11</v>
      </c>
    </row>
    <row r="20" spans="1:17" x14ac:dyDescent="0.25">
      <c r="A20" s="1">
        <v>13</v>
      </c>
      <c r="B20" t="s">
        <v>1424</v>
      </c>
      <c r="C20" s="1" t="s">
        <v>925</v>
      </c>
      <c r="D20" s="1" t="s">
        <v>902</v>
      </c>
      <c r="E20" s="1" t="s">
        <v>903</v>
      </c>
      <c r="F20" s="1" t="s">
        <v>29</v>
      </c>
      <c r="G20" s="25" t="s">
        <v>904</v>
      </c>
      <c r="H20" s="25" t="s">
        <v>905</v>
      </c>
      <c r="I20" s="13">
        <v>45000</v>
      </c>
      <c r="J20" s="13">
        <v>0</v>
      </c>
      <c r="K20" s="13">
        <v>45000</v>
      </c>
      <c r="L20" s="13">
        <v>1291.5</v>
      </c>
      <c r="M20" s="13">
        <v>1148.33</v>
      </c>
      <c r="N20" s="13">
        <v>1368</v>
      </c>
      <c r="O20" s="13">
        <v>25</v>
      </c>
      <c r="P20" s="13">
        <f t="shared" si="0"/>
        <v>3832.83</v>
      </c>
      <c r="Q20" s="13">
        <f t="shared" si="1"/>
        <v>41167.17</v>
      </c>
    </row>
    <row r="21" spans="1:17" x14ac:dyDescent="0.25">
      <c r="A21" s="1">
        <v>14</v>
      </c>
      <c r="B21" t="s">
        <v>1432</v>
      </c>
      <c r="C21" s="1" t="s">
        <v>925</v>
      </c>
      <c r="D21" s="1" t="s">
        <v>1489</v>
      </c>
      <c r="E21" s="1" t="s">
        <v>903</v>
      </c>
      <c r="F21" s="1" t="s">
        <v>37</v>
      </c>
      <c r="G21" s="25" t="s">
        <v>907</v>
      </c>
      <c r="H21" s="25" t="s">
        <v>908</v>
      </c>
      <c r="I21" s="13">
        <v>35000</v>
      </c>
      <c r="J21" s="13">
        <v>0</v>
      </c>
      <c r="K21" s="13">
        <v>35000</v>
      </c>
      <c r="L21" s="13">
        <f t="shared" si="2"/>
        <v>1004.5</v>
      </c>
      <c r="M21" s="13">
        <v>0</v>
      </c>
      <c r="N21" s="13">
        <v>1064</v>
      </c>
      <c r="O21" s="13">
        <v>25</v>
      </c>
      <c r="P21" s="13">
        <f t="shared" si="0"/>
        <v>2093.5</v>
      </c>
      <c r="Q21" s="13">
        <f t="shared" si="1"/>
        <v>32906.5</v>
      </c>
    </row>
    <row r="22" spans="1:17" ht="30" x14ac:dyDescent="0.25">
      <c r="A22" s="1">
        <v>15</v>
      </c>
      <c r="B22" t="s">
        <v>1425</v>
      </c>
      <c r="C22" s="1" t="s">
        <v>117</v>
      </c>
      <c r="D22" s="1" t="s">
        <v>928</v>
      </c>
      <c r="E22" s="1" t="s">
        <v>903</v>
      </c>
      <c r="F22" s="1" t="s">
        <v>29</v>
      </c>
      <c r="G22" s="25" t="s">
        <v>929</v>
      </c>
      <c r="H22" s="25" t="s">
        <v>930</v>
      </c>
      <c r="I22" s="13">
        <v>75000</v>
      </c>
      <c r="J22" s="13">
        <v>0</v>
      </c>
      <c r="K22" s="13">
        <v>75000</v>
      </c>
      <c r="L22" s="13">
        <v>2152.5</v>
      </c>
      <c r="M22" s="13">
        <v>5966.28</v>
      </c>
      <c r="N22" s="13">
        <v>2280</v>
      </c>
      <c r="O22" s="13">
        <v>1740.46</v>
      </c>
      <c r="P22" s="13">
        <f t="shared" si="0"/>
        <v>12139.239999999998</v>
      </c>
      <c r="Q22" s="13">
        <f t="shared" si="1"/>
        <v>62860.76</v>
      </c>
    </row>
    <row r="23" spans="1:17" x14ac:dyDescent="0.25">
      <c r="A23" s="1">
        <v>16</v>
      </c>
      <c r="B23" t="s">
        <v>931</v>
      </c>
      <c r="C23" s="1" t="s">
        <v>132</v>
      </c>
      <c r="D23" s="1" t="s">
        <v>932</v>
      </c>
      <c r="E23" s="1" t="s">
        <v>903</v>
      </c>
      <c r="F23" s="1" t="s">
        <v>29</v>
      </c>
      <c r="G23" s="25" t="s">
        <v>904</v>
      </c>
      <c r="H23" s="25" t="s">
        <v>905</v>
      </c>
      <c r="I23" s="13">
        <v>55000</v>
      </c>
      <c r="J23" s="13">
        <v>0</v>
      </c>
      <c r="K23" s="13">
        <v>55000</v>
      </c>
      <c r="L23" s="13">
        <f t="shared" si="2"/>
        <v>1578.5</v>
      </c>
      <c r="M23" s="13">
        <v>2559.6799999999998</v>
      </c>
      <c r="N23" s="13">
        <f t="shared" si="3"/>
        <v>1672</v>
      </c>
      <c r="O23" s="13">
        <v>25</v>
      </c>
      <c r="P23" s="13">
        <f t="shared" si="0"/>
        <v>5835.18</v>
      </c>
      <c r="Q23" s="13">
        <f t="shared" si="1"/>
        <v>49164.82</v>
      </c>
    </row>
    <row r="24" spans="1:17" x14ac:dyDescent="0.25">
      <c r="A24" s="1">
        <v>17</v>
      </c>
      <c r="B24" t="s">
        <v>933</v>
      </c>
      <c r="C24" s="1" t="s">
        <v>132</v>
      </c>
      <c r="D24" t="s">
        <v>934</v>
      </c>
      <c r="E24" s="1" t="s">
        <v>903</v>
      </c>
      <c r="F24" s="1" t="s">
        <v>29</v>
      </c>
      <c r="G24" s="25" t="s">
        <v>905</v>
      </c>
      <c r="H24" s="25" t="s">
        <v>914</v>
      </c>
      <c r="I24" s="13">
        <v>60000</v>
      </c>
      <c r="J24" s="13">
        <v>0</v>
      </c>
      <c r="K24" s="13">
        <v>60000</v>
      </c>
      <c r="L24" s="13">
        <f t="shared" si="2"/>
        <v>1722</v>
      </c>
      <c r="M24" s="13">
        <v>0</v>
      </c>
      <c r="N24" s="13">
        <v>1824</v>
      </c>
      <c r="O24" s="13">
        <v>3595.92</v>
      </c>
      <c r="P24" s="13">
        <f t="shared" si="0"/>
        <v>7141.92</v>
      </c>
      <c r="Q24" s="13">
        <f t="shared" si="1"/>
        <v>52858.080000000002</v>
      </c>
    </row>
    <row r="25" spans="1:17" x14ac:dyDescent="0.25">
      <c r="A25" s="1">
        <v>18</v>
      </c>
      <c r="B25" t="s">
        <v>935</v>
      </c>
      <c r="C25" t="s">
        <v>936</v>
      </c>
      <c r="D25" t="s">
        <v>937</v>
      </c>
      <c r="E25" s="1" t="s">
        <v>903</v>
      </c>
      <c r="F25" s="1" t="s">
        <v>37</v>
      </c>
      <c r="G25" s="25" t="s">
        <v>907</v>
      </c>
      <c r="H25" s="25" t="s">
        <v>908</v>
      </c>
      <c r="I25" s="13">
        <v>30000</v>
      </c>
      <c r="J25" s="13">
        <v>0</v>
      </c>
      <c r="K25" s="13">
        <v>30000</v>
      </c>
      <c r="L25" s="13">
        <f t="shared" si="2"/>
        <v>861</v>
      </c>
      <c r="M25" s="13">
        <v>0</v>
      </c>
      <c r="N25" s="13">
        <v>912</v>
      </c>
      <c r="O25" s="13">
        <v>25</v>
      </c>
      <c r="P25" s="13">
        <f t="shared" si="0"/>
        <v>1798</v>
      </c>
      <c r="Q25" s="13">
        <f t="shared" si="1"/>
        <v>28202</v>
      </c>
    </row>
    <row r="26" spans="1:17" x14ac:dyDescent="0.25">
      <c r="A26" s="1">
        <v>19</v>
      </c>
      <c r="B26" t="s">
        <v>938</v>
      </c>
      <c r="C26" t="s">
        <v>936</v>
      </c>
      <c r="D26" t="s">
        <v>937</v>
      </c>
      <c r="E26" s="1" t="s">
        <v>903</v>
      </c>
      <c r="F26" s="1" t="s">
        <v>29</v>
      </c>
      <c r="G26" s="25" t="s">
        <v>907</v>
      </c>
      <c r="H26" s="25" t="s">
        <v>908</v>
      </c>
      <c r="I26" s="13">
        <v>30000</v>
      </c>
      <c r="J26" s="13">
        <v>0</v>
      </c>
      <c r="K26" s="13">
        <v>30000</v>
      </c>
      <c r="L26" s="13">
        <f t="shared" si="2"/>
        <v>861</v>
      </c>
      <c r="M26" s="13">
        <v>0</v>
      </c>
      <c r="N26" s="13">
        <v>912</v>
      </c>
      <c r="O26" s="13">
        <v>25</v>
      </c>
      <c r="P26" s="13">
        <f t="shared" si="0"/>
        <v>1798</v>
      </c>
      <c r="Q26" s="13">
        <f t="shared" si="1"/>
        <v>28202</v>
      </c>
    </row>
    <row r="27" spans="1:17" x14ac:dyDescent="0.25">
      <c r="A27" s="1">
        <v>20</v>
      </c>
      <c r="B27" t="s">
        <v>939</v>
      </c>
      <c r="C27" t="s">
        <v>936</v>
      </c>
      <c r="D27" t="s">
        <v>200</v>
      </c>
      <c r="E27" s="1" t="s">
        <v>903</v>
      </c>
      <c r="F27" s="1" t="s">
        <v>37</v>
      </c>
      <c r="G27" s="25" t="s">
        <v>907</v>
      </c>
      <c r="H27" s="25" t="s">
        <v>908</v>
      </c>
      <c r="I27" s="13">
        <v>35000</v>
      </c>
      <c r="J27" s="13">
        <v>0</v>
      </c>
      <c r="K27" s="13">
        <v>35000</v>
      </c>
      <c r="L27" s="13">
        <f t="shared" si="2"/>
        <v>1004.5</v>
      </c>
      <c r="M27" s="13">
        <v>0</v>
      </c>
      <c r="N27" s="13">
        <v>1064</v>
      </c>
      <c r="O27" s="13">
        <v>25</v>
      </c>
      <c r="P27" s="13">
        <f t="shared" si="0"/>
        <v>2093.5</v>
      </c>
      <c r="Q27" s="13">
        <f t="shared" si="1"/>
        <v>32906.5</v>
      </c>
    </row>
    <row r="28" spans="1:17" x14ac:dyDescent="0.25">
      <c r="A28" s="1">
        <v>21</v>
      </c>
      <c r="B28" t="s">
        <v>1426</v>
      </c>
      <c r="C28" s="1" t="s">
        <v>940</v>
      </c>
      <c r="D28" s="1" t="s">
        <v>941</v>
      </c>
      <c r="E28" s="1" t="s">
        <v>903</v>
      </c>
      <c r="F28" s="1" t="s">
        <v>37</v>
      </c>
      <c r="G28" s="25" t="s">
        <v>942</v>
      </c>
      <c r="H28" s="25" t="s">
        <v>943</v>
      </c>
      <c r="I28" s="13">
        <v>45000</v>
      </c>
      <c r="J28" s="13">
        <v>0</v>
      </c>
      <c r="K28" s="13">
        <v>45000</v>
      </c>
      <c r="L28" s="13">
        <f t="shared" si="2"/>
        <v>1291.5</v>
      </c>
      <c r="M28" s="13">
        <v>1148.33</v>
      </c>
      <c r="N28" s="13">
        <f t="shared" si="3"/>
        <v>1368</v>
      </c>
      <c r="O28" s="13">
        <v>2035.8</v>
      </c>
      <c r="P28" s="13">
        <f t="shared" si="0"/>
        <v>5843.63</v>
      </c>
      <c r="Q28" s="13">
        <f t="shared" si="1"/>
        <v>39156.370000000003</v>
      </c>
    </row>
    <row r="29" spans="1:17" ht="30" x14ac:dyDescent="0.25">
      <c r="A29" s="1">
        <v>22</v>
      </c>
      <c r="B29" t="s">
        <v>944</v>
      </c>
      <c r="C29" s="1" t="s">
        <v>69</v>
      </c>
      <c r="D29" s="1" t="s">
        <v>945</v>
      </c>
      <c r="E29" s="1" t="s">
        <v>903</v>
      </c>
      <c r="F29" s="1" t="s">
        <v>29</v>
      </c>
      <c r="G29" s="25" t="s">
        <v>921</v>
      </c>
      <c r="H29" s="25" t="s">
        <v>922</v>
      </c>
      <c r="I29" s="13">
        <v>25000</v>
      </c>
      <c r="K29" s="13">
        <v>25000</v>
      </c>
      <c r="L29" s="13">
        <f t="shared" si="2"/>
        <v>717.5</v>
      </c>
      <c r="M29" s="13">
        <v>0</v>
      </c>
      <c r="N29" s="13">
        <f t="shared" si="3"/>
        <v>760</v>
      </c>
      <c r="O29" s="13">
        <v>25</v>
      </c>
      <c r="P29" s="13">
        <f t="shared" si="0"/>
        <v>1502.5</v>
      </c>
      <c r="Q29" s="13">
        <f t="shared" si="1"/>
        <v>23497.5</v>
      </c>
    </row>
    <row r="30" spans="1:17" ht="30" x14ac:dyDescent="0.25">
      <c r="A30" s="1">
        <v>23</v>
      </c>
      <c r="B30" t="s">
        <v>946</v>
      </c>
      <c r="C30" s="1" t="s">
        <v>69</v>
      </c>
      <c r="D30" s="1" t="s">
        <v>175</v>
      </c>
      <c r="E30" s="1" t="s">
        <v>903</v>
      </c>
      <c r="F30" s="1" t="s">
        <v>29</v>
      </c>
      <c r="G30" s="25" t="s">
        <v>912</v>
      </c>
      <c r="H30" s="25" t="s">
        <v>913</v>
      </c>
      <c r="I30" s="13">
        <v>50000</v>
      </c>
      <c r="J30" s="13">
        <v>0</v>
      </c>
      <c r="K30" s="13">
        <v>50000</v>
      </c>
      <c r="L30" s="13">
        <f t="shared" si="2"/>
        <v>1435</v>
      </c>
      <c r="M30" s="13">
        <v>1854</v>
      </c>
      <c r="N30" s="13">
        <f t="shared" si="3"/>
        <v>1520</v>
      </c>
      <c r="O30" s="13">
        <v>25</v>
      </c>
      <c r="P30" s="13">
        <f t="shared" si="0"/>
        <v>4834</v>
      </c>
      <c r="Q30" s="13">
        <f t="shared" si="1"/>
        <v>45166</v>
      </c>
    </row>
    <row r="31" spans="1:17" x14ac:dyDescent="0.25">
      <c r="A31" s="1">
        <v>24</v>
      </c>
      <c r="B31" t="s">
        <v>1440</v>
      </c>
      <c r="C31" t="s">
        <v>1073</v>
      </c>
      <c r="D31" t="s">
        <v>75</v>
      </c>
      <c r="E31" s="1" t="s">
        <v>903</v>
      </c>
      <c r="F31" s="1" t="s">
        <v>37</v>
      </c>
      <c r="G31" s="25" t="s">
        <v>1353</v>
      </c>
      <c r="H31" s="25" t="s">
        <v>1441</v>
      </c>
      <c r="I31" s="13">
        <v>35000</v>
      </c>
      <c r="J31" s="13">
        <v>0</v>
      </c>
      <c r="K31" s="13">
        <v>35000</v>
      </c>
      <c r="L31" s="13">
        <v>1004.5</v>
      </c>
      <c r="M31" s="13">
        <v>0</v>
      </c>
      <c r="N31" s="13">
        <v>1064</v>
      </c>
      <c r="O31" s="13">
        <v>25</v>
      </c>
      <c r="P31" s="13">
        <f t="shared" si="0"/>
        <v>2093.5</v>
      </c>
      <c r="Q31" s="13">
        <f t="shared" si="1"/>
        <v>32906.5</v>
      </c>
    </row>
    <row r="32" spans="1:17" x14ac:dyDescent="0.25">
      <c r="A32" s="1">
        <v>25</v>
      </c>
      <c r="B32" t="s">
        <v>1355</v>
      </c>
      <c r="C32" t="s">
        <v>159</v>
      </c>
      <c r="D32" t="s">
        <v>161</v>
      </c>
      <c r="E32" s="1" t="s">
        <v>903</v>
      </c>
      <c r="F32" s="1" t="s">
        <v>37</v>
      </c>
      <c r="G32" s="25" t="s">
        <v>1000</v>
      </c>
      <c r="H32" s="25" t="s">
        <v>1356</v>
      </c>
      <c r="I32" s="13">
        <v>55000</v>
      </c>
      <c r="J32" s="13">
        <v>0</v>
      </c>
      <c r="K32" s="13">
        <v>55000</v>
      </c>
      <c r="L32" s="13">
        <v>1578.5</v>
      </c>
      <c r="M32" s="13">
        <v>2559.6799999999998</v>
      </c>
      <c r="N32" s="13">
        <v>1672</v>
      </c>
      <c r="O32" s="13">
        <v>25</v>
      </c>
      <c r="P32" s="13">
        <f t="shared" si="0"/>
        <v>5835.18</v>
      </c>
      <c r="Q32" s="13">
        <f t="shared" si="1"/>
        <v>49164.82</v>
      </c>
    </row>
    <row r="33" spans="1:17" x14ac:dyDescent="0.25">
      <c r="A33" s="1">
        <v>26</v>
      </c>
      <c r="B33" t="s">
        <v>1367</v>
      </c>
      <c r="C33" t="s">
        <v>948</v>
      </c>
      <c r="D33" t="s">
        <v>937</v>
      </c>
      <c r="E33" s="1" t="s">
        <v>903</v>
      </c>
      <c r="F33" s="1" t="s">
        <v>37</v>
      </c>
      <c r="G33" s="25" t="s">
        <v>950</v>
      </c>
      <c r="H33" s="25" t="s">
        <v>1366</v>
      </c>
      <c r="I33" s="13">
        <v>30000</v>
      </c>
      <c r="J33" s="13">
        <v>0</v>
      </c>
      <c r="K33" s="13">
        <v>30000</v>
      </c>
      <c r="L33" s="13">
        <v>861</v>
      </c>
      <c r="M33" s="13">
        <v>0</v>
      </c>
      <c r="N33" s="13">
        <v>912</v>
      </c>
      <c r="O33" s="13">
        <v>25</v>
      </c>
      <c r="P33" s="13">
        <f t="shared" si="0"/>
        <v>1798</v>
      </c>
      <c r="Q33" s="13">
        <f t="shared" si="1"/>
        <v>28202</v>
      </c>
    </row>
    <row r="34" spans="1:17" ht="30" x14ac:dyDescent="0.25">
      <c r="A34" s="1">
        <v>27</v>
      </c>
      <c r="B34" t="s">
        <v>951</v>
      </c>
      <c r="C34" s="1" t="s">
        <v>952</v>
      </c>
      <c r="D34" s="1" t="s">
        <v>953</v>
      </c>
      <c r="E34" s="1" t="s">
        <v>903</v>
      </c>
      <c r="F34" s="1" t="s">
        <v>29</v>
      </c>
      <c r="G34" s="25" t="s">
        <v>917</v>
      </c>
      <c r="H34" s="25" t="s">
        <v>918</v>
      </c>
      <c r="I34" s="13">
        <v>90000</v>
      </c>
      <c r="J34" s="13">
        <v>0</v>
      </c>
      <c r="K34" s="13">
        <v>90000</v>
      </c>
      <c r="L34" s="13">
        <f t="shared" si="2"/>
        <v>2583</v>
      </c>
      <c r="M34" s="13">
        <v>9753.1200000000008</v>
      </c>
      <c r="N34" s="13">
        <v>2736</v>
      </c>
      <c r="O34" s="13">
        <v>225</v>
      </c>
      <c r="P34" s="13">
        <f t="shared" si="0"/>
        <v>15297.12</v>
      </c>
      <c r="Q34" s="13">
        <f t="shared" si="1"/>
        <v>74702.880000000005</v>
      </c>
    </row>
    <row r="35" spans="1:17" x14ac:dyDescent="0.25">
      <c r="A35" s="1">
        <v>28</v>
      </c>
      <c r="B35" t="s">
        <v>1427</v>
      </c>
      <c r="C35" s="1" t="s">
        <v>952</v>
      </c>
      <c r="D35" s="1" t="s">
        <v>296</v>
      </c>
      <c r="E35" s="1" t="s">
        <v>903</v>
      </c>
      <c r="F35" s="1" t="s">
        <v>29</v>
      </c>
      <c r="G35" s="25" t="s">
        <v>913</v>
      </c>
      <c r="H35" s="25" t="s">
        <v>954</v>
      </c>
      <c r="I35" s="13">
        <v>80000</v>
      </c>
      <c r="J35" s="13">
        <v>0</v>
      </c>
      <c r="K35" s="13">
        <v>80000</v>
      </c>
      <c r="L35" s="13">
        <f t="shared" si="2"/>
        <v>2296</v>
      </c>
      <c r="M35" s="13">
        <v>7400.87</v>
      </c>
      <c r="N35" s="13">
        <v>2432</v>
      </c>
      <c r="O35" s="13">
        <v>25</v>
      </c>
      <c r="P35" s="13">
        <f t="shared" si="0"/>
        <v>12153.869999999999</v>
      </c>
      <c r="Q35" s="13">
        <f t="shared" si="1"/>
        <v>67846.13</v>
      </c>
    </row>
    <row r="36" spans="1:17" x14ac:dyDescent="0.25">
      <c r="A36" s="1">
        <v>29</v>
      </c>
      <c r="B36" t="s">
        <v>1422</v>
      </c>
      <c r="C36" s="1" t="s">
        <v>952</v>
      </c>
      <c r="D36" t="s">
        <v>937</v>
      </c>
      <c r="E36" s="1" t="s">
        <v>903</v>
      </c>
      <c r="F36" s="1" t="s">
        <v>29</v>
      </c>
      <c r="G36" s="25" t="s">
        <v>964</v>
      </c>
      <c r="H36" s="25" t="s">
        <v>1421</v>
      </c>
      <c r="I36" s="13">
        <v>30000</v>
      </c>
      <c r="J36" s="13">
        <v>0</v>
      </c>
      <c r="K36" s="13">
        <v>30000</v>
      </c>
      <c r="L36" s="13">
        <v>861</v>
      </c>
      <c r="M36" s="13">
        <v>0</v>
      </c>
      <c r="N36" s="13">
        <v>912</v>
      </c>
      <c r="O36" s="13">
        <v>25</v>
      </c>
      <c r="P36" s="13">
        <f t="shared" si="0"/>
        <v>1798</v>
      </c>
      <c r="Q36" s="13">
        <f t="shared" si="1"/>
        <v>28202</v>
      </c>
    </row>
    <row r="37" spans="1:17" x14ac:dyDescent="0.25">
      <c r="A37" s="1">
        <v>30</v>
      </c>
      <c r="B37" t="s">
        <v>955</v>
      </c>
      <c r="C37" s="1" t="s">
        <v>279</v>
      </c>
      <c r="D37" s="1" t="s">
        <v>200</v>
      </c>
      <c r="E37" s="1" t="s">
        <v>903</v>
      </c>
      <c r="F37" s="1" t="s">
        <v>29</v>
      </c>
      <c r="G37" s="25" t="s">
        <v>912</v>
      </c>
      <c r="H37" s="25" t="s">
        <v>913</v>
      </c>
      <c r="I37" s="13">
        <v>35000</v>
      </c>
      <c r="J37" s="13">
        <v>0</v>
      </c>
      <c r="K37" s="13">
        <v>35000</v>
      </c>
      <c r="L37" s="13">
        <f t="shared" si="2"/>
        <v>1004.5</v>
      </c>
      <c r="M37" s="13">
        <v>0</v>
      </c>
      <c r="N37" s="13">
        <f t="shared" si="3"/>
        <v>1064</v>
      </c>
      <c r="O37" s="13">
        <v>25</v>
      </c>
      <c r="P37" s="13">
        <f t="shared" si="0"/>
        <v>2093.5</v>
      </c>
      <c r="Q37" s="13">
        <f t="shared" si="1"/>
        <v>32906.5</v>
      </c>
    </row>
    <row r="38" spans="1:17" x14ac:dyDescent="0.25">
      <c r="A38" s="1">
        <v>31</v>
      </c>
      <c r="B38" t="s">
        <v>956</v>
      </c>
      <c r="C38" s="1" t="s">
        <v>279</v>
      </c>
      <c r="D38" s="1" t="s">
        <v>200</v>
      </c>
      <c r="E38" s="1" t="s">
        <v>903</v>
      </c>
      <c r="F38" s="1" t="s">
        <v>29</v>
      </c>
      <c r="G38" s="25" t="s">
        <v>917</v>
      </c>
      <c r="H38" s="25" t="s">
        <v>918</v>
      </c>
      <c r="I38" s="13">
        <v>35000</v>
      </c>
      <c r="J38" s="13">
        <v>0</v>
      </c>
      <c r="K38" s="13">
        <v>35000</v>
      </c>
      <c r="L38" s="13">
        <f t="shared" si="2"/>
        <v>1004.5</v>
      </c>
      <c r="M38" s="13">
        <v>0</v>
      </c>
      <c r="N38" s="13">
        <f t="shared" si="3"/>
        <v>1064</v>
      </c>
      <c r="O38" s="13">
        <v>25</v>
      </c>
      <c r="P38" s="13">
        <f t="shared" si="0"/>
        <v>2093.5</v>
      </c>
      <c r="Q38" s="13">
        <f t="shared" si="1"/>
        <v>32906.5</v>
      </c>
    </row>
    <row r="39" spans="1:17" x14ac:dyDescent="0.25">
      <c r="A39" s="1">
        <v>32</v>
      </c>
      <c r="B39" t="s">
        <v>957</v>
      </c>
      <c r="C39" s="1" t="s">
        <v>279</v>
      </c>
      <c r="D39" s="1" t="s">
        <v>200</v>
      </c>
      <c r="E39" s="1" t="s">
        <v>903</v>
      </c>
      <c r="F39" s="1" t="s">
        <v>37</v>
      </c>
      <c r="G39" s="25" t="s">
        <v>904</v>
      </c>
      <c r="H39" s="25" t="s">
        <v>905</v>
      </c>
      <c r="I39" s="13">
        <v>35000</v>
      </c>
      <c r="J39" s="13">
        <v>0</v>
      </c>
      <c r="K39" s="13">
        <v>35000</v>
      </c>
      <c r="L39" s="13">
        <f t="shared" si="2"/>
        <v>1004.5</v>
      </c>
      <c r="M39" s="13">
        <v>0</v>
      </c>
      <c r="N39" s="13">
        <f t="shared" si="3"/>
        <v>1064</v>
      </c>
      <c r="O39" s="13">
        <v>425</v>
      </c>
      <c r="P39" s="13">
        <f t="shared" si="0"/>
        <v>2493.5</v>
      </c>
      <c r="Q39" s="13">
        <f t="shared" si="1"/>
        <v>32506.5</v>
      </c>
    </row>
    <row r="40" spans="1:17" x14ac:dyDescent="0.25">
      <c r="A40" s="1">
        <v>33</v>
      </c>
      <c r="B40" t="s">
        <v>958</v>
      </c>
      <c r="C40" s="1" t="s">
        <v>279</v>
      </c>
      <c r="D40" s="1" t="s">
        <v>200</v>
      </c>
      <c r="E40" s="1" t="s">
        <v>903</v>
      </c>
      <c r="F40" s="1" t="s">
        <v>29</v>
      </c>
      <c r="G40" s="25" t="s">
        <v>959</v>
      </c>
      <c r="H40" s="25" t="s">
        <v>942</v>
      </c>
      <c r="I40" s="13">
        <v>35000</v>
      </c>
      <c r="J40" s="13">
        <v>0</v>
      </c>
      <c r="K40" s="13">
        <v>35000</v>
      </c>
      <c r="L40" s="13">
        <f t="shared" si="2"/>
        <v>1004.5</v>
      </c>
      <c r="M40" s="13">
        <v>0</v>
      </c>
      <c r="N40" s="13">
        <f t="shared" si="3"/>
        <v>1064</v>
      </c>
      <c r="O40" s="13">
        <v>25</v>
      </c>
      <c r="P40" s="13">
        <f t="shared" si="0"/>
        <v>2093.5</v>
      </c>
      <c r="Q40" s="13">
        <f t="shared" si="1"/>
        <v>32906.5</v>
      </c>
    </row>
    <row r="41" spans="1:17" x14ac:dyDescent="0.25">
      <c r="A41" s="1">
        <v>34</v>
      </c>
      <c r="B41" t="s">
        <v>960</v>
      </c>
      <c r="C41" s="1" t="s">
        <v>279</v>
      </c>
      <c r="D41" s="1" t="s">
        <v>200</v>
      </c>
      <c r="E41" s="1" t="s">
        <v>903</v>
      </c>
      <c r="F41" s="1" t="s">
        <v>37</v>
      </c>
      <c r="G41" s="25" t="s">
        <v>929</v>
      </c>
      <c r="H41" s="25" t="s">
        <v>930</v>
      </c>
      <c r="I41" s="13">
        <v>35000</v>
      </c>
      <c r="J41" s="13">
        <v>0</v>
      </c>
      <c r="K41" s="13">
        <v>35000</v>
      </c>
      <c r="L41" s="13">
        <f t="shared" si="2"/>
        <v>1004.5</v>
      </c>
      <c r="M41" s="13">
        <v>0</v>
      </c>
      <c r="N41" s="13">
        <f t="shared" si="3"/>
        <v>1064</v>
      </c>
      <c r="O41" s="13">
        <v>25</v>
      </c>
      <c r="P41" s="13">
        <f t="shared" si="0"/>
        <v>2093.5</v>
      </c>
      <c r="Q41" s="13">
        <f t="shared" si="1"/>
        <v>32906.5</v>
      </c>
    </row>
    <row r="42" spans="1:17" x14ac:dyDescent="0.25">
      <c r="A42" s="1">
        <v>35</v>
      </c>
      <c r="B42" t="s">
        <v>961</v>
      </c>
      <c r="C42" s="1" t="s">
        <v>279</v>
      </c>
      <c r="D42" s="1" t="s">
        <v>200</v>
      </c>
      <c r="E42" s="1" t="s">
        <v>903</v>
      </c>
      <c r="F42" s="1" t="s">
        <v>37</v>
      </c>
      <c r="G42" s="25" t="s">
        <v>929</v>
      </c>
      <c r="H42" s="25" t="s">
        <v>930</v>
      </c>
      <c r="I42" s="13">
        <v>35000</v>
      </c>
      <c r="J42" s="13">
        <v>0</v>
      </c>
      <c r="K42" s="13">
        <v>35000</v>
      </c>
      <c r="L42" s="13">
        <f t="shared" si="2"/>
        <v>1004.5</v>
      </c>
      <c r="M42" s="13">
        <v>0</v>
      </c>
      <c r="N42" s="13">
        <f t="shared" si="3"/>
        <v>1064</v>
      </c>
      <c r="O42" s="13">
        <v>6150</v>
      </c>
      <c r="P42" s="13">
        <f t="shared" si="0"/>
        <v>8218.5</v>
      </c>
      <c r="Q42" s="13">
        <f t="shared" si="1"/>
        <v>26781.5</v>
      </c>
    </row>
    <row r="43" spans="1:17" x14ac:dyDescent="0.25">
      <c r="A43" s="1">
        <v>36</v>
      </c>
      <c r="B43" t="s">
        <v>962</v>
      </c>
      <c r="C43" s="1" t="s">
        <v>279</v>
      </c>
      <c r="D43" s="1" t="s">
        <v>200</v>
      </c>
      <c r="E43" s="1" t="s">
        <v>903</v>
      </c>
      <c r="F43" s="1" t="s">
        <v>37</v>
      </c>
      <c r="G43" s="25" t="s">
        <v>929</v>
      </c>
      <c r="H43" s="25" t="s">
        <v>930</v>
      </c>
      <c r="I43" s="13">
        <v>35000</v>
      </c>
      <c r="J43" s="13">
        <v>0</v>
      </c>
      <c r="K43" s="13">
        <v>35000</v>
      </c>
      <c r="L43" s="13">
        <f t="shared" si="2"/>
        <v>1004.5</v>
      </c>
      <c r="M43" s="13">
        <v>0</v>
      </c>
      <c r="N43" s="13">
        <f t="shared" si="3"/>
        <v>1064</v>
      </c>
      <c r="O43" s="13">
        <v>25</v>
      </c>
      <c r="P43" s="13">
        <f t="shared" si="0"/>
        <v>2093.5</v>
      </c>
      <c r="Q43" s="13">
        <f t="shared" si="1"/>
        <v>32906.5</v>
      </c>
    </row>
    <row r="44" spans="1:17" x14ac:dyDescent="0.25">
      <c r="A44" s="1">
        <v>37</v>
      </c>
      <c r="B44" t="s">
        <v>963</v>
      </c>
      <c r="C44" s="1" t="s">
        <v>279</v>
      </c>
      <c r="D44" s="1" t="s">
        <v>200</v>
      </c>
      <c r="E44" s="1" t="s">
        <v>903</v>
      </c>
      <c r="F44" s="1" t="s">
        <v>37</v>
      </c>
      <c r="G44" s="25" t="s">
        <v>943</v>
      </c>
      <c r="H44" s="25" t="s">
        <v>964</v>
      </c>
      <c r="I44" s="13">
        <v>35000</v>
      </c>
      <c r="J44" s="13">
        <v>0</v>
      </c>
      <c r="K44" s="13">
        <v>35000</v>
      </c>
      <c r="L44" s="13">
        <f t="shared" si="2"/>
        <v>1004.5</v>
      </c>
      <c r="M44" s="13">
        <v>0</v>
      </c>
      <c r="N44" s="13">
        <v>1064</v>
      </c>
      <c r="O44" s="13">
        <v>25</v>
      </c>
      <c r="P44" s="13">
        <f t="shared" si="0"/>
        <v>2093.5</v>
      </c>
      <c r="Q44" s="13">
        <f t="shared" si="1"/>
        <v>32906.5</v>
      </c>
    </row>
    <row r="45" spans="1:17" x14ac:dyDescent="0.25">
      <c r="A45" s="1">
        <v>38</v>
      </c>
      <c r="B45" t="s">
        <v>965</v>
      </c>
      <c r="C45" s="1" t="s">
        <v>279</v>
      </c>
      <c r="D45" s="1" t="s">
        <v>200</v>
      </c>
      <c r="E45" s="1" t="s">
        <v>903</v>
      </c>
      <c r="F45" s="1" t="s">
        <v>29</v>
      </c>
      <c r="G45" s="25" t="s">
        <v>943</v>
      </c>
      <c r="H45" s="25" t="s">
        <v>942</v>
      </c>
      <c r="I45" s="13">
        <v>30000</v>
      </c>
      <c r="J45" s="13">
        <v>0</v>
      </c>
      <c r="K45" s="13">
        <v>30000</v>
      </c>
      <c r="L45" s="13">
        <f t="shared" si="2"/>
        <v>861</v>
      </c>
      <c r="M45" s="13">
        <v>0</v>
      </c>
      <c r="N45" s="13">
        <v>912</v>
      </c>
      <c r="O45" s="13">
        <v>25</v>
      </c>
      <c r="P45" s="13">
        <f t="shared" si="0"/>
        <v>1798</v>
      </c>
      <c r="Q45" s="13">
        <f t="shared" si="1"/>
        <v>28202</v>
      </c>
    </row>
    <row r="46" spans="1:17" x14ac:dyDescent="0.25">
      <c r="A46" s="1">
        <v>39</v>
      </c>
      <c r="B46" t="s">
        <v>967</v>
      </c>
      <c r="C46" s="1" t="s">
        <v>279</v>
      </c>
      <c r="D46" t="s">
        <v>937</v>
      </c>
      <c r="E46" s="1" t="s">
        <v>903</v>
      </c>
      <c r="F46" s="1" t="s">
        <v>29</v>
      </c>
      <c r="G46" s="25" t="s">
        <v>943</v>
      </c>
      <c r="H46" s="25" t="s">
        <v>942</v>
      </c>
      <c r="I46" s="13">
        <v>30000</v>
      </c>
      <c r="J46" s="13">
        <v>0</v>
      </c>
      <c r="K46" s="13">
        <v>30000</v>
      </c>
      <c r="L46" s="13">
        <f t="shared" si="2"/>
        <v>861</v>
      </c>
      <c r="M46" s="13">
        <v>0</v>
      </c>
      <c r="N46" s="13">
        <v>912</v>
      </c>
      <c r="O46" s="13">
        <v>25</v>
      </c>
      <c r="P46" s="13">
        <f t="shared" si="0"/>
        <v>1798</v>
      </c>
      <c r="Q46" s="13">
        <f t="shared" si="1"/>
        <v>28202</v>
      </c>
    </row>
    <row r="47" spans="1:17" x14ac:dyDescent="0.25">
      <c r="A47" s="1">
        <v>40</v>
      </c>
      <c r="B47" t="s">
        <v>968</v>
      </c>
      <c r="C47" s="1" t="s">
        <v>279</v>
      </c>
      <c r="D47" t="s">
        <v>937</v>
      </c>
      <c r="E47" s="1" t="s">
        <v>903</v>
      </c>
      <c r="F47" s="1" t="s">
        <v>29</v>
      </c>
      <c r="G47" s="25" t="s">
        <v>943</v>
      </c>
      <c r="H47" s="25" t="s">
        <v>942</v>
      </c>
      <c r="I47" s="13">
        <v>35000</v>
      </c>
      <c r="J47" s="13">
        <v>0</v>
      </c>
      <c r="K47" s="13">
        <v>35000</v>
      </c>
      <c r="L47" s="13">
        <v>1004.5</v>
      </c>
      <c r="M47" s="13">
        <v>0</v>
      </c>
      <c r="N47" s="13">
        <v>1064</v>
      </c>
      <c r="O47" s="13">
        <v>425</v>
      </c>
      <c r="P47" s="13">
        <f t="shared" si="0"/>
        <v>2493.5</v>
      </c>
      <c r="Q47" s="13">
        <f t="shared" si="1"/>
        <v>32506.5</v>
      </c>
    </row>
    <row r="48" spans="1:17" x14ac:dyDescent="0.25">
      <c r="A48" s="1">
        <v>41</v>
      </c>
      <c r="B48" t="s">
        <v>969</v>
      </c>
      <c r="C48" s="1" t="s">
        <v>279</v>
      </c>
      <c r="D48" t="s">
        <v>937</v>
      </c>
      <c r="E48" s="1" t="s">
        <v>903</v>
      </c>
      <c r="F48" s="1" t="s">
        <v>29</v>
      </c>
      <c r="G48" s="25" t="s">
        <v>943</v>
      </c>
      <c r="H48" s="25" t="s">
        <v>942</v>
      </c>
      <c r="I48" s="13">
        <v>30000</v>
      </c>
      <c r="J48" s="13">
        <v>0</v>
      </c>
      <c r="K48" s="13">
        <v>30000</v>
      </c>
      <c r="L48" s="13">
        <f t="shared" si="2"/>
        <v>861</v>
      </c>
      <c r="M48" s="13">
        <v>0</v>
      </c>
      <c r="N48" s="13">
        <v>912</v>
      </c>
      <c r="O48" s="13">
        <v>2500</v>
      </c>
      <c r="P48" s="13">
        <f t="shared" si="0"/>
        <v>4273</v>
      </c>
      <c r="Q48" s="13">
        <f t="shared" si="1"/>
        <v>25727</v>
      </c>
    </row>
    <row r="49" spans="1:17" x14ac:dyDescent="0.25">
      <c r="A49" s="1">
        <v>42</v>
      </c>
      <c r="B49" t="s">
        <v>1345</v>
      </c>
      <c r="C49" s="1" t="s">
        <v>279</v>
      </c>
      <c r="D49" t="s">
        <v>937</v>
      </c>
      <c r="E49" s="1" t="s">
        <v>903</v>
      </c>
      <c r="F49" s="1" t="s">
        <v>29</v>
      </c>
      <c r="G49" s="25" t="s">
        <v>914</v>
      </c>
      <c r="H49" s="25" t="s">
        <v>1329</v>
      </c>
      <c r="I49" s="13">
        <v>30000</v>
      </c>
      <c r="J49" s="13">
        <v>0</v>
      </c>
      <c r="K49" s="13">
        <v>30000</v>
      </c>
      <c r="L49" s="13">
        <v>861</v>
      </c>
      <c r="M49" s="13">
        <v>0</v>
      </c>
      <c r="N49" s="13">
        <v>912</v>
      </c>
      <c r="O49" s="13">
        <v>25</v>
      </c>
      <c r="P49" s="13">
        <f t="shared" si="0"/>
        <v>1798</v>
      </c>
      <c r="Q49" s="13">
        <f t="shared" si="1"/>
        <v>28202</v>
      </c>
    </row>
    <row r="50" spans="1:17" x14ac:dyDescent="0.25">
      <c r="A50" s="1">
        <v>43</v>
      </c>
      <c r="B50" t="s">
        <v>1346</v>
      </c>
      <c r="C50" s="1" t="s">
        <v>279</v>
      </c>
      <c r="D50" t="s">
        <v>937</v>
      </c>
      <c r="E50" s="1" t="s">
        <v>903</v>
      </c>
      <c r="F50" s="1" t="s">
        <v>29</v>
      </c>
      <c r="G50" s="25" t="s">
        <v>914</v>
      </c>
      <c r="H50" s="25" t="s">
        <v>1329</v>
      </c>
      <c r="I50" s="13">
        <v>30000</v>
      </c>
      <c r="J50" s="13">
        <v>0</v>
      </c>
      <c r="K50" s="13">
        <v>30000</v>
      </c>
      <c r="L50" s="13">
        <v>861</v>
      </c>
      <c r="M50" s="13">
        <v>0</v>
      </c>
      <c r="N50" s="13">
        <v>912</v>
      </c>
      <c r="O50" s="13">
        <v>25</v>
      </c>
      <c r="P50" s="13">
        <f t="shared" si="0"/>
        <v>1798</v>
      </c>
      <c r="Q50" s="13">
        <f t="shared" si="1"/>
        <v>28202</v>
      </c>
    </row>
    <row r="51" spans="1:17" x14ac:dyDescent="0.25">
      <c r="A51" s="1">
        <v>44</v>
      </c>
      <c r="B51" t="s">
        <v>1347</v>
      </c>
      <c r="C51" s="1" t="s">
        <v>279</v>
      </c>
      <c r="D51" t="s">
        <v>937</v>
      </c>
      <c r="E51" s="1" t="s">
        <v>903</v>
      </c>
      <c r="F51" s="1" t="s">
        <v>29</v>
      </c>
      <c r="G51" s="25" t="s">
        <v>914</v>
      </c>
      <c r="H51" s="25" t="s">
        <v>1329</v>
      </c>
      <c r="I51" s="13">
        <v>30000</v>
      </c>
      <c r="J51" s="13">
        <v>0</v>
      </c>
      <c r="K51" s="13">
        <v>30000</v>
      </c>
      <c r="L51" s="13">
        <v>861</v>
      </c>
      <c r="M51" s="13">
        <v>0</v>
      </c>
      <c r="N51" s="13">
        <v>912</v>
      </c>
      <c r="O51" s="13">
        <v>25</v>
      </c>
      <c r="P51" s="13">
        <f t="shared" si="0"/>
        <v>1798</v>
      </c>
      <c r="Q51" s="13">
        <f t="shared" si="1"/>
        <v>28202</v>
      </c>
    </row>
    <row r="52" spans="1:17" x14ac:dyDescent="0.25">
      <c r="A52" s="1">
        <v>45</v>
      </c>
      <c r="B52" t="s">
        <v>1348</v>
      </c>
      <c r="C52" s="1" t="s">
        <v>279</v>
      </c>
      <c r="D52" t="s">
        <v>937</v>
      </c>
      <c r="E52" s="1" t="s">
        <v>903</v>
      </c>
      <c r="F52" s="1" t="s">
        <v>37</v>
      </c>
      <c r="G52" s="25" t="s">
        <v>914</v>
      </c>
      <c r="H52" s="25" t="s">
        <v>1329</v>
      </c>
      <c r="I52" s="13">
        <v>30000</v>
      </c>
      <c r="J52" s="13">
        <v>0</v>
      </c>
      <c r="K52" s="13">
        <v>30000</v>
      </c>
      <c r="L52" s="13">
        <v>861</v>
      </c>
      <c r="M52" s="13">
        <v>0</v>
      </c>
      <c r="N52" s="13">
        <v>912</v>
      </c>
      <c r="O52" s="13">
        <v>25</v>
      </c>
      <c r="P52" s="13">
        <f t="shared" si="0"/>
        <v>1798</v>
      </c>
      <c r="Q52" s="13">
        <f t="shared" si="1"/>
        <v>28202</v>
      </c>
    </row>
    <row r="53" spans="1:17" x14ac:dyDescent="0.25">
      <c r="A53" s="1">
        <v>46</v>
      </c>
      <c r="B53" t="s">
        <v>1420</v>
      </c>
      <c r="C53" s="1" t="s">
        <v>279</v>
      </c>
      <c r="D53" t="s">
        <v>937</v>
      </c>
      <c r="E53" s="1" t="s">
        <v>903</v>
      </c>
      <c r="F53" s="1" t="s">
        <v>37</v>
      </c>
      <c r="G53" s="25" t="s">
        <v>964</v>
      </c>
      <c r="H53" s="25" t="s">
        <v>1421</v>
      </c>
      <c r="I53" s="13">
        <v>30000</v>
      </c>
      <c r="J53" s="13">
        <v>0</v>
      </c>
      <c r="K53" s="13">
        <v>30000</v>
      </c>
      <c r="L53" s="13">
        <v>861</v>
      </c>
      <c r="M53" s="13">
        <v>0</v>
      </c>
      <c r="N53" s="13">
        <v>912</v>
      </c>
      <c r="O53" s="13">
        <v>25</v>
      </c>
      <c r="P53" s="13">
        <f t="shared" si="0"/>
        <v>1798</v>
      </c>
      <c r="Q53" s="13">
        <f t="shared" si="1"/>
        <v>28202</v>
      </c>
    </row>
    <row r="54" spans="1:17" ht="30" x14ac:dyDescent="0.25">
      <c r="A54" s="1">
        <v>47</v>
      </c>
      <c r="B54" t="s">
        <v>970</v>
      </c>
      <c r="C54" s="1" t="s">
        <v>971</v>
      </c>
      <c r="D54" s="1" t="s">
        <v>200</v>
      </c>
      <c r="E54" s="1" t="s">
        <v>903</v>
      </c>
      <c r="F54" s="1" t="s">
        <v>37</v>
      </c>
      <c r="G54" s="25" t="s">
        <v>912</v>
      </c>
      <c r="H54" s="25" t="s">
        <v>913</v>
      </c>
      <c r="I54" s="13">
        <v>95000</v>
      </c>
      <c r="J54" s="13">
        <v>0</v>
      </c>
      <c r="K54" s="13">
        <v>95000</v>
      </c>
      <c r="L54" s="13">
        <f t="shared" si="2"/>
        <v>2726.5</v>
      </c>
      <c r="M54" s="13">
        <v>10929.24</v>
      </c>
      <c r="N54" s="13">
        <v>2888</v>
      </c>
      <c r="O54" s="13">
        <v>25</v>
      </c>
      <c r="P54" s="13">
        <f t="shared" si="0"/>
        <v>16568.739999999998</v>
      </c>
      <c r="Q54" s="13">
        <f t="shared" si="1"/>
        <v>78431.260000000009</v>
      </c>
    </row>
    <row r="55" spans="1:17" x14ac:dyDescent="0.25">
      <c r="A55" s="1">
        <v>48</v>
      </c>
      <c r="B55" t="s">
        <v>972</v>
      </c>
      <c r="C55" s="1" t="s">
        <v>275</v>
      </c>
      <c r="D55" s="1" t="s">
        <v>200</v>
      </c>
      <c r="E55" s="1" t="s">
        <v>903</v>
      </c>
      <c r="F55" s="1" t="s">
        <v>37</v>
      </c>
      <c r="G55" s="25" t="s">
        <v>904</v>
      </c>
      <c r="H55" s="25" t="s">
        <v>905</v>
      </c>
      <c r="I55" s="13">
        <v>50000</v>
      </c>
      <c r="J55" s="13">
        <v>0</v>
      </c>
      <c r="K55" s="13">
        <v>50000</v>
      </c>
      <c r="L55" s="13">
        <f t="shared" si="2"/>
        <v>1435</v>
      </c>
      <c r="M55" s="13">
        <v>1854</v>
      </c>
      <c r="N55" s="13">
        <f t="shared" si="3"/>
        <v>1520</v>
      </c>
      <c r="O55" s="13">
        <v>25</v>
      </c>
      <c r="P55" s="13">
        <f t="shared" si="0"/>
        <v>4834</v>
      </c>
      <c r="Q55" s="13">
        <f t="shared" si="1"/>
        <v>45166</v>
      </c>
    </row>
    <row r="56" spans="1:17" x14ac:dyDescent="0.25">
      <c r="A56" s="1">
        <v>49</v>
      </c>
      <c r="B56" t="s">
        <v>1358</v>
      </c>
      <c r="C56" t="s">
        <v>275</v>
      </c>
      <c r="D56" t="s">
        <v>200</v>
      </c>
      <c r="E56" s="1" t="s">
        <v>903</v>
      </c>
      <c r="F56" s="1" t="s">
        <v>37</v>
      </c>
      <c r="G56" s="25" t="s">
        <v>1000</v>
      </c>
      <c r="H56" s="25" t="s">
        <v>1356</v>
      </c>
      <c r="I56" s="13">
        <v>35000</v>
      </c>
      <c r="J56" s="13">
        <v>0</v>
      </c>
      <c r="K56" s="13">
        <v>35000</v>
      </c>
      <c r="L56" s="13">
        <v>1004.5</v>
      </c>
      <c r="M56" s="13">
        <v>0</v>
      </c>
      <c r="N56" s="13">
        <v>1064</v>
      </c>
      <c r="O56" s="13">
        <v>25</v>
      </c>
      <c r="P56" s="13">
        <f t="shared" si="0"/>
        <v>2093.5</v>
      </c>
      <c r="Q56" s="13">
        <f t="shared" si="1"/>
        <v>32906.5</v>
      </c>
    </row>
    <row r="57" spans="1:17" x14ac:dyDescent="0.25">
      <c r="A57" s="1">
        <v>50</v>
      </c>
      <c r="B57" t="s">
        <v>179</v>
      </c>
      <c r="C57" t="s">
        <v>275</v>
      </c>
      <c r="D57" t="s">
        <v>200</v>
      </c>
      <c r="E57" s="1" t="s">
        <v>903</v>
      </c>
      <c r="F57" s="1" t="s">
        <v>37</v>
      </c>
      <c r="G57" s="25" t="s">
        <v>1329</v>
      </c>
      <c r="H57" s="25" t="s">
        <v>1460</v>
      </c>
      <c r="I57" s="13">
        <v>35000</v>
      </c>
      <c r="J57" s="13">
        <v>0</v>
      </c>
      <c r="K57" s="13">
        <v>35000</v>
      </c>
      <c r="L57" s="13">
        <v>1004.5</v>
      </c>
      <c r="M57" s="13">
        <v>0</v>
      </c>
      <c r="N57" s="13">
        <v>1064</v>
      </c>
      <c r="O57" s="13">
        <v>2358</v>
      </c>
      <c r="P57" s="13">
        <f t="shared" si="0"/>
        <v>4426.5</v>
      </c>
      <c r="Q57" s="13">
        <f t="shared" si="1"/>
        <v>30573.5</v>
      </c>
    </row>
    <row r="58" spans="1:17" ht="60" x14ac:dyDescent="0.25">
      <c r="A58" s="1">
        <v>51</v>
      </c>
      <c r="B58" t="s">
        <v>973</v>
      </c>
      <c r="C58" s="1" t="s">
        <v>974</v>
      </c>
      <c r="D58" s="1" t="s">
        <v>975</v>
      </c>
      <c r="E58" s="1" t="s">
        <v>903</v>
      </c>
      <c r="F58" s="1" t="s">
        <v>37</v>
      </c>
      <c r="G58" s="25" t="s">
        <v>917</v>
      </c>
      <c r="H58" s="25" t="s">
        <v>918</v>
      </c>
      <c r="I58" s="13">
        <v>90000</v>
      </c>
      <c r="J58" s="13">
        <v>0</v>
      </c>
      <c r="K58" s="13">
        <v>90000</v>
      </c>
      <c r="L58" s="13">
        <f t="shared" si="2"/>
        <v>2583</v>
      </c>
      <c r="M58" s="13">
        <v>9753.1200000000008</v>
      </c>
      <c r="N58" s="13">
        <f t="shared" si="3"/>
        <v>2736</v>
      </c>
      <c r="O58" s="13">
        <v>425</v>
      </c>
      <c r="P58" s="13">
        <f t="shared" si="0"/>
        <v>15497.12</v>
      </c>
      <c r="Q58" s="13">
        <f t="shared" si="1"/>
        <v>74502.880000000005</v>
      </c>
    </row>
    <row r="59" spans="1:17" ht="30" x14ac:dyDescent="0.25">
      <c r="A59" s="1">
        <v>52</v>
      </c>
      <c r="B59" t="s">
        <v>976</v>
      </c>
      <c r="C59" s="1" t="s">
        <v>974</v>
      </c>
      <c r="D59" s="1" t="s">
        <v>200</v>
      </c>
      <c r="E59" s="1" t="s">
        <v>903</v>
      </c>
      <c r="F59" s="1" t="s">
        <v>37</v>
      </c>
      <c r="G59" s="25" t="s">
        <v>921</v>
      </c>
      <c r="H59" s="25" t="s">
        <v>922</v>
      </c>
      <c r="I59" s="13">
        <v>45000</v>
      </c>
      <c r="J59" s="13">
        <v>0</v>
      </c>
      <c r="K59" s="13">
        <v>45000</v>
      </c>
      <c r="L59" s="13">
        <f t="shared" si="2"/>
        <v>1291.5</v>
      </c>
      <c r="M59" s="13">
        <v>1148.33</v>
      </c>
      <c r="N59" s="13">
        <f t="shared" si="3"/>
        <v>1368</v>
      </c>
      <c r="O59" s="13">
        <v>1722</v>
      </c>
      <c r="P59" s="13">
        <f t="shared" si="0"/>
        <v>5529.83</v>
      </c>
      <c r="Q59" s="13">
        <f t="shared" si="1"/>
        <v>39470.17</v>
      </c>
    </row>
    <row r="60" spans="1:17" ht="30" x14ac:dyDescent="0.25">
      <c r="A60" s="1">
        <v>53</v>
      </c>
      <c r="B60" t="s">
        <v>1334</v>
      </c>
      <c r="C60" s="1" t="s">
        <v>974</v>
      </c>
      <c r="D60" s="1" t="s">
        <v>200</v>
      </c>
      <c r="E60" s="1" t="s">
        <v>903</v>
      </c>
      <c r="F60" s="1" t="s">
        <v>37</v>
      </c>
      <c r="G60" s="25" t="s">
        <v>1352</v>
      </c>
      <c r="H60" s="25" t="s">
        <v>1353</v>
      </c>
      <c r="I60" s="13">
        <v>35000</v>
      </c>
      <c r="J60" s="13">
        <v>0</v>
      </c>
      <c r="K60" s="13">
        <v>35000</v>
      </c>
      <c r="L60" s="13">
        <v>1004.5</v>
      </c>
      <c r="M60" s="13">
        <v>0</v>
      </c>
      <c r="N60" s="13">
        <v>1064</v>
      </c>
      <c r="O60" s="13">
        <v>25</v>
      </c>
      <c r="P60" s="13">
        <f t="shared" si="0"/>
        <v>2093.5</v>
      </c>
      <c r="Q60" s="13">
        <f t="shared" si="1"/>
        <v>32906.5</v>
      </c>
    </row>
    <row r="61" spans="1:17" ht="30" x14ac:dyDescent="0.25">
      <c r="A61" s="1">
        <v>54</v>
      </c>
      <c r="B61" t="s">
        <v>977</v>
      </c>
      <c r="C61" s="1" t="s">
        <v>974</v>
      </c>
      <c r="D61" s="1" t="s">
        <v>186</v>
      </c>
      <c r="E61" s="1" t="s">
        <v>903</v>
      </c>
      <c r="F61" s="1" t="s">
        <v>37</v>
      </c>
      <c r="G61" s="25" t="s">
        <v>959</v>
      </c>
      <c r="H61" s="25" t="s">
        <v>942</v>
      </c>
      <c r="I61" s="13">
        <v>35000</v>
      </c>
      <c r="J61" s="13">
        <v>0</v>
      </c>
      <c r="K61" s="13">
        <v>35000</v>
      </c>
      <c r="L61" s="13">
        <f t="shared" si="2"/>
        <v>1004.5</v>
      </c>
      <c r="M61" s="13">
        <v>0</v>
      </c>
      <c r="N61" s="13">
        <f t="shared" si="3"/>
        <v>1064</v>
      </c>
      <c r="O61" s="13">
        <v>25</v>
      </c>
      <c r="P61" s="13">
        <f t="shared" si="0"/>
        <v>2093.5</v>
      </c>
      <c r="Q61" s="13">
        <f t="shared" si="1"/>
        <v>32906.5</v>
      </c>
    </row>
    <row r="62" spans="1:17" ht="30" x14ac:dyDescent="0.25">
      <c r="A62" s="1">
        <v>55</v>
      </c>
      <c r="B62" t="s">
        <v>978</v>
      </c>
      <c r="C62" s="1" t="s">
        <v>974</v>
      </c>
      <c r="D62" t="s">
        <v>937</v>
      </c>
      <c r="E62" s="1" t="s">
        <v>903</v>
      </c>
      <c r="F62" s="1" t="s">
        <v>29</v>
      </c>
      <c r="G62" s="25" t="s">
        <v>907</v>
      </c>
      <c r="H62" s="25" t="s">
        <v>908</v>
      </c>
      <c r="I62" s="13">
        <v>30000</v>
      </c>
      <c r="J62" s="13">
        <v>0</v>
      </c>
      <c r="K62" s="13">
        <v>30000</v>
      </c>
      <c r="L62" s="13">
        <f t="shared" si="2"/>
        <v>861</v>
      </c>
      <c r="M62" s="13">
        <v>0</v>
      </c>
      <c r="N62" s="13">
        <v>912</v>
      </c>
      <c r="O62" s="13">
        <v>25</v>
      </c>
      <c r="P62" s="13">
        <f t="shared" si="0"/>
        <v>1798</v>
      </c>
      <c r="Q62" s="13">
        <f t="shared" si="1"/>
        <v>28202</v>
      </c>
    </row>
    <row r="63" spans="1:17" x14ac:dyDescent="0.25">
      <c r="A63" s="1">
        <v>56</v>
      </c>
      <c r="B63" t="s">
        <v>979</v>
      </c>
      <c r="C63" s="1" t="s">
        <v>334</v>
      </c>
      <c r="D63" s="1" t="s">
        <v>335</v>
      </c>
      <c r="E63" s="1" t="s">
        <v>903</v>
      </c>
      <c r="F63" s="1" t="s">
        <v>29</v>
      </c>
      <c r="G63" s="25" t="s">
        <v>980</v>
      </c>
      <c r="H63" s="25" t="s">
        <v>981</v>
      </c>
      <c r="I63" s="13">
        <v>70000</v>
      </c>
      <c r="J63" s="13">
        <v>0</v>
      </c>
      <c r="K63" s="13">
        <v>70000</v>
      </c>
      <c r="L63" s="13">
        <f t="shared" si="2"/>
        <v>2009</v>
      </c>
      <c r="M63" s="13">
        <v>5368.48</v>
      </c>
      <c r="N63" s="13">
        <f t="shared" si="3"/>
        <v>2128</v>
      </c>
      <c r="O63" s="13">
        <v>4954.2</v>
      </c>
      <c r="P63" s="13">
        <f t="shared" si="0"/>
        <v>14459.68</v>
      </c>
      <c r="Q63" s="13">
        <f t="shared" si="1"/>
        <v>55540.32</v>
      </c>
    </row>
    <row r="64" spans="1:17" x14ac:dyDescent="0.25">
      <c r="A64" s="1">
        <v>57</v>
      </c>
      <c r="B64" t="s">
        <v>982</v>
      </c>
      <c r="C64" s="1" t="s">
        <v>332</v>
      </c>
      <c r="D64" s="1" t="s">
        <v>296</v>
      </c>
      <c r="E64" s="1" t="s">
        <v>903</v>
      </c>
      <c r="F64" s="1" t="s">
        <v>29</v>
      </c>
      <c r="G64" s="25" t="s">
        <v>959</v>
      </c>
      <c r="H64" s="25" t="s">
        <v>942</v>
      </c>
      <c r="I64" s="13">
        <v>70000</v>
      </c>
      <c r="J64" s="13">
        <v>0</v>
      </c>
      <c r="K64" s="13">
        <v>70000</v>
      </c>
      <c r="L64" s="13">
        <f t="shared" si="2"/>
        <v>2009</v>
      </c>
      <c r="M64" s="13">
        <v>5368.48</v>
      </c>
      <c r="N64" s="13">
        <f t="shared" si="3"/>
        <v>2128</v>
      </c>
      <c r="O64" s="13">
        <v>425</v>
      </c>
      <c r="P64" s="13">
        <f t="shared" si="0"/>
        <v>9930.48</v>
      </c>
      <c r="Q64" s="13">
        <f t="shared" si="1"/>
        <v>60069.520000000004</v>
      </c>
    </row>
    <row r="65" spans="1:17" ht="30" x14ac:dyDescent="0.25">
      <c r="A65" s="1">
        <v>58</v>
      </c>
      <c r="B65" t="s">
        <v>983</v>
      </c>
      <c r="C65" s="1" t="s">
        <v>984</v>
      </c>
      <c r="D65" s="1" t="s">
        <v>200</v>
      </c>
      <c r="E65" s="1" t="s">
        <v>903</v>
      </c>
      <c r="F65" s="1" t="s">
        <v>37</v>
      </c>
      <c r="G65" s="25" t="s">
        <v>959</v>
      </c>
      <c r="H65" s="25" t="s">
        <v>942</v>
      </c>
      <c r="I65" s="13">
        <v>35000</v>
      </c>
      <c r="J65" s="13">
        <v>0</v>
      </c>
      <c r="K65" s="13">
        <v>35000</v>
      </c>
      <c r="L65" s="13">
        <f t="shared" si="2"/>
        <v>1004.5</v>
      </c>
      <c r="M65" s="13">
        <v>0</v>
      </c>
      <c r="N65" s="13">
        <f t="shared" si="3"/>
        <v>1064</v>
      </c>
      <c r="O65" s="13">
        <v>25</v>
      </c>
      <c r="P65" s="13">
        <f t="shared" si="0"/>
        <v>2093.5</v>
      </c>
      <c r="Q65" s="13">
        <f t="shared" si="1"/>
        <v>32906.5</v>
      </c>
    </row>
    <row r="66" spans="1:17" x14ac:dyDescent="0.25">
      <c r="A66" s="1">
        <v>59</v>
      </c>
      <c r="B66" t="s">
        <v>1332</v>
      </c>
      <c r="C66" t="s">
        <v>180</v>
      </c>
      <c r="D66" t="s">
        <v>1333</v>
      </c>
      <c r="E66" s="1" t="s">
        <v>903</v>
      </c>
      <c r="F66" s="1" t="s">
        <v>37</v>
      </c>
      <c r="G66" s="25" t="s">
        <v>1352</v>
      </c>
      <c r="H66" s="25" t="s">
        <v>1353</v>
      </c>
      <c r="I66" s="13">
        <v>55000</v>
      </c>
      <c r="J66" s="13">
        <v>0</v>
      </c>
      <c r="K66" s="13">
        <v>55000</v>
      </c>
      <c r="L66" s="13">
        <v>1578.5</v>
      </c>
      <c r="M66" s="13">
        <v>2559.6799999999998</v>
      </c>
      <c r="N66" s="13">
        <v>1672</v>
      </c>
      <c r="O66" s="13">
        <v>25</v>
      </c>
      <c r="P66" s="13">
        <f t="shared" si="0"/>
        <v>5835.18</v>
      </c>
      <c r="Q66" s="13">
        <f t="shared" si="1"/>
        <v>49164.82</v>
      </c>
    </row>
    <row r="67" spans="1:17" x14ac:dyDescent="0.25">
      <c r="A67" s="1">
        <v>60</v>
      </c>
      <c r="B67" t="s">
        <v>985</v>
      </c>
      <c r="C67" s="1" t="s">
        <v>986</v>
      </c>
      <c r="D67" s="1" t="s">
        <v>296</v>
      </c>
      <c r="E67" s="1" t="s">
        <v>903</v>
      </c>
      <c r="F67" s="1" t="s">
        <v>37</v>
      </c>
      <c r="G67" s="25" t="s">
        <v>929</v>
      </c>
      <c r="H67" s="25" t="s">
        <v>930</v>
      </c>
      <c r="I67" s="13">
        <v>60000</v>
      </c>
      <c r="J67" s="13">
        <v>0</v>
      </c>
      <c r="K67" s="13">
        <v>60000</v>
      </c>
      <c r="L67" s="13">
        <f t="shared" si="2"/>
        <v>1722</v>
      </c>
      <c r="M67" s="13">
        <v>3486.68</v>
      </c>
      <c r="N67" s="13">
        <f t="shared" si="3"/>
        <v>1824</v>
      </c>
      <c r="O67" s="13">
        <v>25</v>
      </c>
      <c r="P67" s="13">
        <f t="shared" si="0"/>
        <v>7057.68</v>
      </c>
      <c r="Q67" s="13">
        <f t="shared" si="1"/>
        <v>52942.32</v>
      </c>
    </row>
    <row r="68" spans="1:17" x14ac:dyDescent="0.25">
      <c r="A68" s="1">
        <v>61</v>
      </c>
      <c r="B68" t="s">
        <v>987</v>
      </c>
      <c r="C68" s="1" t="s">
        <v>986</v>
      </c>
      <c r="D68" s="1" t="s">
        <v>200</v>
      </c>
      <c r="E68" s="1" t="s">
        <v>903</v>
      </c>
      <c r="F68" s="1" t="s">
        <v>37</v>
      </c>
      <c r="G68" s="25" t="s">
        <v>904</v>
      </c>
      <c r="H68" s="25" t="s">
        <v>905</v>
      </c>
      <c r="I68" s="13">
        <v>50000</v>
      </c>
      <c r="J68" s="13">
        <v>0</v>
      </c>
      <c r="K68" s="13">
        <v>50000</v>
      </c>
      <c r="L68" s="13">
        <v>1435</v>
      </c>
      <c r="M68" s="13">
        <v>1854</v>
      </c>
      <c r="N68" s="13">
        <v>1520</v>
      </c>
      <c r="O68" s="13">
        <v>1595</v>
      </c>
      <c r="P68" s="13">
        <f t="shared" si="0"/>
        <v>6404</v>
      </c>
      <c r="Q68" s="13">
        <f t="shared" si="1"/>
        <v>43596</v>
      </c>
    </row>
    <row r="69" spans="1:17" x14ac:dyDescent="0.25">
      <c r="A69" s="1">
        <v>62</v>
      </c>
      <c r="B69" t="s">
        <v>988</v>
      </c>
      <c r="C69" s="1" t="s">
        <v>352</v>
      </c>
      <c r="D69" s="1" t="s">
        <v>989</v>
      </c>
      <c r="E69" s="1" t="s">
        <v>903</v>
      </c>
      <c r="F69" s="1" t="s">
        <v>37</v>
      </c>
      <c r="G69" s="25" t="s">
        <v>917</v>
      </c>
      <c r="H69" s="25" t="s">
        <v>918</v>
      </c>
      <c r="I69" s="13">
        <v>35000</v>
      </c>
      <c r="J69" s="13">
        <v>0</v>
      </c>
      <c r="K69" s="13">
        <v>35000</v>
      </c>
      <c r="L69" s="13">
        <f t="shared" si="2"/>
        <v>1004.5</v>
      </c>
      <c r="M69" s="13">
        <v>0</v>
      </c>
      <c r="N69" s="13">
        <f t="shared" si="3"/>
        <v>1064</v>
      </c>
      <c r="O69" s="13">
        <v>25</v>
      </c>
      <c r="P69" s="13">
        <f t="shared" si="0"/>
        <v>2093.5</v>
      </c>
      <c r="Q69" s="13">
        <f t="shared" si="1"/>
        <v>32906.5</v>
      </c>
    </row>
    <row r="70" spans="1:17" x14ac:dyDescent="0.25">
      <c r="A70" s="1">
        <v>63</v>
      </c>
      <c r="B70" t="s">
        <v>990</v>
      </c>
      <c r="C70" s="1" t="s">
        <v>352</v>
      </c>
      <c r="D70" s="1" t="s">
        <v>200</v>
      </c>
      <c r="E70" s="1" t="s">
        <v>903</v>
      </c>
      <c r="F70" s="1" t="s">
        <v>37</v>
      </c>
      <c r="G70" s="25" t="s">
        <v>991</v>
      </c>
      <c r="H70" s="25" t="s">
        <v>992</v>
      </c>
      <c r="I70" s="13">
        <v>35000</v>
      </c>
      <c r="J70" s="13">
        <v>0</v>
      </c>
      <c r="K70" s="13">
        <v>35000</v>
      </c>
      <c r="L70" s="13">
        <f t="shared" si="2"/>
        <v>1004.5</v>
      </c>
      <c r="M70" s="13">
        <v>0</v>
      </c>
      <c r="N70" s="13">
        <f t="shared" si="3"/>
        <v>1064</v>
      </c>
      <c r="O70" s="13">
        <v>25</v>
      </c>
      <c r="P70" s="13">
        <f t="shared" si="0"/>
        <v>2093.5</v>
      </c>
      <c r="Q70" s="13">
        <f t="shared" si="1"/>
        <v>32906.5</v>
      </c>
    </row>
    <row r="71" spans="1:17" x14ac:dyDescent="0.25">
      <c r="A71" s="1">
        <v>64</v>
      </c>
      <c r="B71" t="s">
        <v>993</v>
      </c>
      <c r="C71" s="1" t="s">
        <v>994</v>
      </c>
      <c r="D71" s="1" t="s">
        <v>328</v>
      </c>
      <c r="E71" s="1" t="s">
        <v>903</v>
      </c>
      <c r="F71" s="1" t="s">
        <v>29</v>
      </c>
      <c r="G71" s="25" t="s">
        <v>917</v>
      </c>
      <c r="H71" s="25" t="s">
        <v>918</v>
      </c>
      <c r="I71" s="13">
        <v>35000</v>
      </c>
      <c r="J71" s="13">
        <v>0</v>
      </c>
      <c r="K71" s="13">
        <v>35000</v>
      </c>
      <c r="L71" s="13">
        <f t="shared" si="2"/>
        <v>1004.5</v>
      </c>
      <c r="M71" s="13">
        <v>0</v>
      </c>
      <c r="N71" s="13">
        <f t="shared" si="3"/>
        <v>1064</v>
      </c>
      <c r="O71" s="13">
        <v>25</v>
      </c>
      <c r="P71" s="13">
        <f t="shared" si="0"/>
        <v>2093.5</v>
      </c>
      <c r="Q71" s="13">
        <f t="shared" si="1"/>
        <v>32906.5</v>
      </c>
    </row>
    <row r="72" spans="1:17" x14ac:dyDescent="0.25">
      <c r="A72" s="1">
        <v>65</v>
      </c>
      <c r="B72" t="s">
        <v>995</v>
      </c>
      <c r="C72" s="1" t="s">
        <v>994</v>
      </c>
      <c r="D72" s="1" t="s">
        <v>186</v>
      </c>
      <c r="E72" s="1" t="s">
        <v>903</v>
      </c>
      <c r="F72" s="1" t="s">
        <v>29</v>
      </c>
      <c r="G72" s="25" t="s">
        <v>917</v>
      </c>
      <c r="H72" s="25" t="s">
        <v>918</v>
      </c>
      <c r="I72" s="13">
        <v>35000</v>
      </c>
      <c r="J72" s="13">
        <v>0</v>
      </c>
      <c r="K72" s="13">
        <v>35000</v>
      </c>
      <c r="L72" s="13">
        <f t="shared" si="2"/>
        <v>1004.5</v>
      </c>
      <c r="M72" s="13">
        <v>0</v>
      </c>
      <c r="N72" s="13">
        <f t="shared" si="3"/>
        <v>1064</v>
      </c>
      <c r="O72" s="13">
        <v>25</v>
      </c>
      <c r="P72" s="13">
        <f t="shared" si="0"/>
        <v>2093.5</v>
      </c>
      <c r="Q72" s="13">
        <f t="shared" si="1"/>
        <v>32906.5</v>
      </c>
    </row>
    <row r="73" spans="1:17" x14ac:dyDescent="0.25">
      <c r="A73" s="1">
        <v>66</v>
      </c>
      <c r="B73" t="s">
        <v>996</v>
      </c>
      <c r="C73" s="1" t="s">
        <v>994</v>
      </c>
      <c r="D73" s="1" t="s">
        <v>186</v>
      </c>
      <c r="E73" s="1" t="s">
        <v>903</v>
      </c>
      <c r="F73" s="1" t="s">
        <v>37</v>
      </c>
      <c r="G73" s="25" t="s">
        <v>917</v>
      </c>
      <c r="H73" s="25" t="s">
        <v>918</v>
      </c>
      <c r="I73" s="13">
        <v>35000</v>
      </c>
      <c r="J73" s="13">
        <v>0</v>
      </c>
      <c r="K73" s="13">
        <v>35000</v>
      </c>
      <c r="L73" s="13">
        <f t="shared" si="2"/>
        <v>1004.5</v>
      </c>
      <c r="M73" s="13">
        <v>0</v>
      </c>
      <c r="N73" s="13">
        <f t="shared" si="3"/>
        <v>1064</v>
      </c>
      <c r="O73" s="13">
        <v>25</v>
      </c>
      <c r="P73" s="13">
        <f t="shared" ref="P73:P135" si="4">+L73+M73+N73+O73</f>
        <v>2093.5</v>
      </c>
      <c r="Q73" s="13">
        <f t="shared" ref="Q73:Q135" si="5">+I73-P73</f>
        <v>32906.5</v>
      </c>
    </row>
    <row r="74" spans="1:17" x14ac:dyDescent="0.25">
      <c r="A74" s="1">
        <v>67</v>
      </c>
      <c r="B74" t="s">
        <v>997</v>
      </c>
      <c r="C74" s="1" t="s">
        <v>998</v>
      </c>
      <c r="D74" s="1" t="s">
        <v>186</v>
      </c>
      <c r="E74" s="1" t="s">
        <v>903</v>
      </c>
      <c r="F74" s="1" t="s">
        <v>29</v>
      </c>
      <c r="G74" s="25" t="s">
        <v>904</v>
      </c>
      <c r="H74" s="25" t="s">
        <v>905</v>
      </c>
      <c r="I74" s="13">
        <v>30000</v>
      </c>
      <c r="J74" s="13">
        <v>0</v>
      </c>
      <c r="K74" s="13">
        <v>30000</v>
      </c>
      <c r="L74" s="13">
        <f t="shared" si="2"/>
        <v>861</v>
      </c>
      <c r="M74" s="13">
        <v>0</v>
      </c>
      <c r="N74" s="13">
        <f t="shared" si="3"/>
        <v>912</v>
      </c>
      <c r="O74" s="13">
        <v>25</v>
      </c>
      <c r="P74" s="13">
        <f t="shared" si="4"/>
        <v>1798</v>
      </c>
      <c r="Q74" s="13">
        <f t="shared" si="5"/>
        <v>28202</v>
      </c>
    </row>
    <row r="75" spans="1:17" x14ac:dyDescent="0.25">
      <c r="A75" s="1">
        <v>68</v>
      </c>
      <c r="B75" t="s">
        <v>999</v>
      </c>
      <c r="C75" t="s">
        <v>362</v>
      </c>
      <c r="D75" t="s">
        <v>200</v>
      </c>
      <c r="E75" s="1" t="s">
        <v>903</v>
      </c>
      <c r="F75" s="1" t="s">
        <v>29</v>
      </c>
      <c r="G75" s="25" t="s">
        <v>954</v>
      </c>
      <c r="H75" s="25" t="s">
        <v>1000</v>
      </c>
      <c r="I75" s="13">
        <v>35000</v>
      </c>
      <c r="J75" s="13">
        <v>0</v>
      </c>
      <c r="K75" s="13">
        <v>35000</v>
      </c>
      <c r="L75" s="13">
        <f t="shared" si="2"/>
        <v>1004.5</v>
      </c>
      <c r="M75" s="13">
        <v>0</v>
      </c>
      <c r="N75" s="13">
        <v>1064</v>
      </c>
      <c r="O75" s="13">
        <v>25</v>
      </c>
      <c r="P75" s="13">
        <f t="shared" si="4"/>
        <v>2093.5</v>
      </c>
      <c r="Q75" s="13">
        <f t="shared" si="5"/>
        <v>32906.5</v>
      </c>
    </row>
    <row r="76" spans="1:17" x14ac:dyDescent="0.25">
      <c r="A76" s="1">
        <v>69</v>
      </c>
      <c r="B76" t="s">
        <v>1492</v>
      </c>
      <c r="C76" t="s">
        <v>362</v>
      </c>
      <c r="D76" t="s">
        <v>200</v>
      </c>
      <c r="E76" s="1" t="s">
        <v>903</v>
      </c>
      <c r="F76" s="1" t="s">
        <v>29</v>
      </c>
      <c r="G76" s="25" t="s">
        <v>1356</v>
      </c>
      <c r="H76" s="25" t="s">
        <v>1493</v>
      </c>
      <c r="I76" s="13">
        <v>35000</v>
      </c>
      <c r="J76" s="13">
        <v>0</v>
      </c>
      <c r="K76" s="13">
        <v>35000</v>
      </c>
      <c r="L76" s="13">
        <v>1004.5</v>
      </c>
      <c r="M76" s="13">
        <v>0</v>
      </c>
      <c r="N76" s="13">
        <v>1064</v>
      </c>
      <c r="O76" s="13">
        <v>25</v>
      </c>
      <c r="P76" s="13">
        <f t="shared" si="4"/>
        <v>2093.5</v>
      </c>
      <c r="Q76" s="13">
        <f t="shared" si="5"/>
        <v>32906.5</v>
      </c>
    </row>
    <row r="77" spans="1:17" x14ac:dyDescent="0.25">
      <c r="A77" s="1">
        <v>70</v>
      </c>
      <c r="B77" t="s">
        <v>1001</v>
      </c>
      <c r="C77" s="1" t="s">
        <v>705</v>
      </c>
      <c r="D77" s="1" t="s">
        <v>200</v>
      </c>
      <c r="E77" s="1" t="s">
        <v>903</v>
      </c>
      <c r="F77" s="1" t="s">
        <v>29</v>
      </c>
      <c r="G77" s="25" t="s">
        <v>921</v>
      </c>
      <c r="H77" s="25" t="s">
        <v>922</v>
      </c>
      <c r="I77" s="13">
        <v>35000</v>
      </c>
      <c r="J77" s="13">
        <v>0</v>
      </c>
      <c r="K77" s="13">
        <v>35000</v>
      </c>
      <c r="L77" s="13">
        <f t="shared" si="2"/>
        <v>1004.5</v>
      </c>
      <c r="M77" s="13">
        <v>0</v>
      </c>
      <c r="N77" s="13">
        <f t="shared" si="3"/>
        <v>1064</v>
      </c>
      <c r="O77" s="13">
        <v>425</v>
      </c>
      <c r="P77" s="13">
        <f t="shared" si="4"/>
        <v>2493.5</v>
      </c>
      <c r="Q77" s="13">
        <f t="shared" si="5"/>
        <v>32506.5</v>
      </c>
    </row>
    <row r="78" spans="1:17" x14ac:dyDescent="0.25">
      <c r="A78" s="1">
        <v>71</v>
      </c>
      <c r="B78" t="s">
        <v>1002</v>
      </c>
      <c r="C78" s="1" t="s">
        <v>760</v>
      </c>
      <c r="D78" s="1" t="s">
        <v>328</v>
      </c>
      <c r="E78" s="1" t="s">
        <v>903</v>
      </c>
      <c r="F78" s="1" t="s">
        <v>29</v>
      </c>
      <c r="G78" s="25" t="s">
        <v>917</v>
      </c>
      <c r="H78" s="25" t="s">
        <v>918</v>
      </c>
      <c r="I78" s="13">
        <v>35000</v>
      </c>
      <c r="J78" s="13">
        <v>0</v>
      </c>
      <c r="K78" s="13">
        <v>35000</v>
      </c>
      <c r="L78" s="13">
        <f t="shared" si="2"/>
        <v>1004.5</v>
      </c>
      <c r="M78" s="13">
        <v>0</v>
      </c>
      <c r="N78" s="13">
        <f t="shared" si="3"/>
        <v>1064</v>
      </c>
      <c r="O78" s="13">
        <v>3455.92</v>
      </c>
      <c r="P78" s="13">
        <f t="shared" si="4"/>
        <v>5524.42</v>
      </c>
      <c r="Q78" s="13">
        <f t="shared" si="5"/>
        <v>29475.58</v>
      </c>
    </row>
    <row r="79" spans="1:17" x14ac:dyDescent="0.25">
      <c r="A79" s="1">
        <v>72</v>
      </c>
      <c r="B79" t="s">
        <v>1003</v>
      </c>
      <c r="C79" s="1" t="s">
        <v>760</v>
      </c>
      <c r="D79" s="1" t="s">
        <v>200</v>
      </c>
      <c r="E79" s="1" t="s">
        <v>903</v>
      </c>
      <c r="F79" s="1" t="s">
        <v>29</v>
      </c>
      <c r="G79" s="25" t="s">
        <v>917</v>
      </c>
      <c r="H79" s="25" t="s">
        <v>918</v>
      </c>
      <c r="I79" s="13">
        <v>35000</v>
      </c>
      <c r="J79" s="13">
        <v>0</v>
      </c>
      <c r="K79" s="13">
        <v>35000</v>
      </c>
      <c r="L79" s="13">
        <f t="shared" si="2"/>
        <v>1004.5</v>
      </c>
      <c r="M79" s="13">
        <v>0</v>
      </c>
      <c r="N79" s="13">
        <f t="shared" si="3"/>
        <v>1064</v>
      </c>
      <c r="O79" s="13">
        <v>1740.46</v>
      </c>
      <c r="P79" s="13">
        <f t="shared" si="4"/>
        <v>3808.96</v>
      </c>
      <c r="Q79" s="13">
        <f t="shared" si="5"/>
        <v>31191.040000000001</v>
      </c>
    </row>
    <row r="80" spans="1:17" x14ac:dyDescent="0.25">
      <c r="A80" s="1">
        <v>73</v>
      </c>
      <c r="B80" t="s">
        <v>1004</v>
      </c>
      <c r="C80" s="1" t="s">
        <v>760</v>
      </c>
      <c r="D80" s="1" t="s">
        <v>200</v>
      </c>
      <c r="E80" s="1" t="s">
        <v>903</v>
      </c>
      <c r="F80" s="1" t="s">
        <v>29</v>
      </c>
      <c r="G80" s="25" t="s">
        <v>904</v>
      </c>
      <c r="H80" s="25" t="s">
        <v>905</v>
      </c>
      <c r="I80" s="13">
        <v>35000</v>
      </c>
      <c r="J80" s="13">
        <v>0</v>
      </c>
      <c r="K80" s="13">
        <v>35000</v>
      </c>
      <c r="L80" s="13">
        <f t="shared" si="2"/>
        <v>1004.5</v>
      </c>
      <c r="M80" s="13">
        <v>0</v>
      </c>
      <c r="N80" s="13">
        <f t="shared" si="3"/>
        <v>1064</v>
      </c>
      <c r="O80" s="13">
        <v>25</v>
      </c>
      <c r="P80" s="13">
        <f t="shared" si="4"/>
        <v>2093.5</v>
      </c>
      <c r="Q80" s="13">
        <f t="shared" si="5"/>
        <v>32906.5</v>
      </c>
    </row>
    <row r="81" spans="1:17" x14ac:dyDescent="0.25">
      <c r="A81" s="1">
        <v>74</v>
      </c>
      <c r="B81" t="s">
        <v>1005</v>
      </c>
      <c r="C81" s="1" t="s">
        <v>760</v>
      </c>
      <c r="D81" s="1" t="s">
        <v>200</v>
      </c>
      <c r="E81" s="1" t="s">
        <v>903</v>
      </c>
      <c r="F81" s="1" t="s">
        <v>37</v>
      </c>
      <c r="G81" s="25" t="s">
        <v>949</v>
      </c>
      <c r="H81" s="25" t="s">
        <v>950</v>
      </c>
      <c r="I81" s="13">
        <v>35000</v>
      </c>
      <c r="J81" s="13">
        <v>0</v>
      </c>
      <c r="K81" s="13">
        <v>35000</v>
      </c>
      <c r="L81" s="13">
        <f t="shared" si="2"/>
        <v>1004.5</v>
      </c>
      <c r="M81" s="13">
        <v>0</v>
      </c>
      <c r="N81" s="13">
        <v>1064</v>
      </c>
      <c r="O81" s="13">
        <v>25</v>
      </c>
      <c r="P81" s="13">
        <f t="shared" si="4"/>
        <v>2093.5</v>
      </c>
      <c r="Q81" s="13">
        <f t="shared" si="5"/>
        <v>32906.5</v>
      </c>
    </row>
    <row r="82" spans="1:17" x14ac:dyDescent="0.25">
      <c r="A82" s="1">
        <v>75</v>
      </c>
      <c r="B82" t="s">
        <v>1006</v>
      </c>
      <c r="C82" s="1" t="s">
        <v>626</v>
      </c>
      <c r="D82" s="1" t="s">
        <v>200</v>
      </c>
      <c r="E82" s="1" t="s">
        <v>903</v>
      </c>
      <c r="F82" s="1" t="s">
        <v>29</v>
      </c>
      <c r="G82" s="25" t="s">
        <v>904</v>
      </c>
      <c r="H82" s="25" t="s">
        <v>905</v>
      </c>
      <c r="I82" s="13">
        <v>35000</v>
      </c>
      <c r="J82" s="13">
        <v>0</v>
      </c>
      <c r="K82" s="13">
        <v>35000</v>
      </c>
      <c r="L82" s="13">
        <f t="shared" si="2"/>
        <v>1004.5</v>
      </c>
      <c r="M82" s="13">
        <v>0</v>
      </c>
      <c r="N82" s="13">
        <f t="shared" si="3"/>
        <v>1064</v>
      </c>
      <c r="O82" s="13">
        <v>25</v>
      </c>
      <c r="P82" s="13">
        <f t="shared" si="4"/>
        <v>2093.5</v>
      </c>
      <c r="Q82" s="13">
        <f t="shared" si="5"/>
        <v>32906.5</v>
      </c>
    </row>
    <row r="83" spans="1:17" x14ac:dyDescent="0.25">
      <c r="A83" s="1">
        <v>76</v>
      </c>
      <c r="B83" t="s">
        <v>1007</v>
      </c>
      <c r="C83" s="1" t="s">
        <v>626</v>
      </c>
      <c r="D83" s="1" t="s">
        <v>200</v>
      </c>
      <c r="E83" s="1" t="s">
        <v>903</v>
      </c>
      <c r="F83" s="1" t="s">
        <v>37</v>
      </c>
      <c r="G83" s="25" t="s">
        <v>921</v>
      </c>
      <c r="H83" s="25" t="s">
        <v>922</v>
      </c>
      <c r="I83" s="13">
        <v>35000</v>
      </c>
      <c r="J83" s="13">
        <v>0</v>
      </c>
      <c r="K83" s="13">
        <v>35000</v>
      </c>
      <c r="L83" s="13">
        <f t="shared" si="2"/>
        <v>1004.5</v>
      </c>
      <c r="M83" s="13">
        <v>0</v>
      </c>
      <c r="N83" s="13">
        <f t="shared" si="3"/>
        <v>1064</v>
      </c>
      <c r="O83" s="13">
        <v>375</v>
      </c>
      <c r="P83" s="13">
        <f t="shared" si="4"/>
        <v>2443.5</v>
      </c>
      <c r="Q83" s="13">
        <f t="shared" si="5"/>
        <v>32556.5</v>
      </c>
    </row>
    <row r="84" spans="1:17" x14ac:dyDescent="0.25">
      <c r="A84" s="1">
        <v>77</v>
      </c>
      <c r="B84" t="s">
        <v>1008</v>
      </c>
      <c r="C84" s="1" t="s">
        <v>626</v>
      </c>
      <c r="D84" s="1" t="s">
        <v>200</v>
      </c>
      <c r="E84" s="1" t="s">
        <v>903</v>
      </c>
      <c r="F84" s="1" t="s">
        <v>29</v>
      </c>
      <c r="G84" s="25" t="s">
        <v>929</v>
      </c>
      <c r="H84" s="25" t="s">
        <v>930</v>
      </c>
      <c r="I84" s="13">
        <v>35000</v>
      </c>
      <c r="J84" s="13">
        <v>0</v>
      </c>
      <c r="K84" s="13">
        <v>35000</v>
      </c>
      <c r="L84" s="13">
        <f t="shared" si="2"/>
        <v>1004.5</v>
      </c>
      <c r="M84" s="13">
        <v>0</v>
      </c>
      <c r="N84" s="13">
        <f t="shared" si="3"/>
        <v>1064</v>
      </c>
      <c r="O84" s="13">
        <v>25</v>
      </c>
      <c r="P84" s="13">
        <f t="shared" si="4"/>
        <v>2093.5</v>
      </c>
      <c r="Q84" s="13">
        <f t="shared" si="5"/>
        <v>32906.5</v>
      </c>
    </row>
    <row r="85" spans="1:17" x14ac:dyDescent="0.25">
      <c r="A85" s="1">
        <v>78</v>
      </c>
      <c r="B85" t="s">
        <v>1009</v>
      </c>
      <c r="C85" s="1" t="s">
        <v>626</v>
      </c>
      <c r="D85" s="1" t="s">
        <v>200</v>
      </c>
      <c r="E85" s="1" t="s">
        <v>903</v>
      </c>
      <c r="F85" s="1" t="s">
        <v>29</v>
      </c>
      <c r="G85" s="25" t="s">
        <v>929</v>
      </c>
      <c r="H85" s="25" t="s">
        <v>930</v>
      </c>
      <c r="I85" s="13">
        <v>35000</v>
      </c>
      <c r="J85" s="13">
        <v>0</v>
      </c>
      <c r="K85" s="13">
        <v>35000</v>
      </c>
      <c r="L85" s="13">
        <f t="shared" si="2"/>
        <v>1004.5</v>
      </c>
      <c r="M85" s="13">
        <v>0</v>
      </c>
      <c r="N85" s="13">
        <f t="shared" si="3"/>
        <v>1064</v>
      </c>
      <c r="O85" s="13">
        <v>25</v>
      </c>
      <c r="P85" s="13">
        <f t="shared" si="4"/>
        <v>2093.5</v>
      </c>
      <c r="Q85" s="13">
        <f t="shared" si="5"/>
        <v>32906.5</v>
      </c>
    </row>
    <row r="86" spans="1:17" x14ac:dyDescent="0.25">
      <c r="A86" s="1">
        <v>79</v>
      </c>
      <c r="B86" t="s">
        <v>1010</v>
      </c>
      <c r="C86" s="1" t="s">
        <v>626</v>
      </c>
      <c r="D86" s="1" t="s">
        <v>200</v>
      </c>
      <c r="E86" s="1" t="s">
        <v>903</v>
      </c>
      <c r="F86" s="1" t="s">
        <v>37</v>
      </c>
      <c r="G86" s="25" t="s">
        <v>912</v>
      </c>
      <c r="H86" s="25" t="s">
        <v>913</v>
      </c>
      <c r="I86" s="13">
        <v>35000</v>
      </c>
      <c r="J86" s="13">
        <v>0</v>
      </c>
      <c r="K86" s="13">
        <v>35000</v>
      </c>
      <c r="L86" s="13">
        <f t="shared" si="2"/>
        <v>1004.5</v>
      </c>
      <c r="M86" s="13">
        <v>0</v>
      </c>
      <c r="N86" s="13">
        <f t="shared" si="3"/>
        <v>1064</v>
      </c>
      <c r="O86" s="13">
        <v>25</v>
      </c>
      <c r="P86" s="13">
        <f t="shared" si="4"/>
        <v>2093.5</v>
      </c>
      <c r="Q86" s="13">
        <f t="shared" si="5"/>
        <v>32906.5</v>
      </c>
    </row>
    <row r="87" spans="1:17" x14ac:dyDescent="0.25">
      <c r="A87" s="1">
        <v>80</v>
      </c>
      <c r="B87" t="s">
        <v>1011</v>
      </c>
      <c r="C87" s="1" t="s">
        <v>626</v>
      </c>
      <c r="D87" s="1" t="s">
        <v>200</v>
      </c>
      <c r="E87" s="1" t="s">
        <v>903</v>
      </c>
      <c r="F87" s="1" t="s">
        <v>29</v>
      </c>
      <c r="G87" s="25" t="s">
        <v>904</v>
      </c>
      <c r="H87" s="25" t="s">
        <v>905</v>
      </c>
      <c r="I87" s="13">
        <v>35000</v>
      </c>
      <c r="J87" s="13">
        <v>0</v>
      </c>
      <c r="K87" s="13">
        <v>35000</v>
      </c>
      <c r="L87" s="13">
        <f t="shared" si="2"/>
        <v>1004.5</v>
      </c>
      <c r="M87" s="13">
        <v>0</v>
      </c>
      <c r="N87" s="13">
        <f t="shared" si="3"/>
        <v>1064</v>
      </c>
      <c r="O87" s="13">
        <v>25</v>
      </c>
      <c r="P87" s="13">
        <f t="shared" si="4"/>
        <v>2093.5</v>
      </c>
      <c r="Q87" s="13">
        <f t="shared" si="5"/>
        <v>32906.5</v>
      </c>
    </row>
    <row r="88" spans="1:17" x14ac:dyDescent="0.25">
      <c r="A88" s="1">
        <v>81</v>
      </c>
      <c r="B88" t="s">
        <v>1012</v>
      </c>
      <c r="C88" s="1" t="s">
        <v>626</v>
      </c>
      <c r="D88" s="1" t="s">
        <v>200</v>
      </c>
      <c r="E88" s="1" t="s">
        <v>903</v>
      </c>
      <c r="F88" s="1" t="s">
        <v>29</v>
      </c>
      <c r="G88" s="25" t="s">
        <v>929</v>
      </c>
      <c r="H88" s="25" t="s">
        <v>930</v>
      </c>
      <c r="I88" s="13">
        <v>35000</v>
      </c>
      <c r="J88" s="13">
        <v>0</v>
      </c>
      <c r="K88" s="13">
        <v>35000</v>
      </c>
      <c r="L88" s="13">
        <f t="shared" si="2"/>
        <v>1004.5</v>
      </c>
      <c r="M88" s="13">
        <v>0</v>
      </c>
      <c r="N88" s="13">
        <f t="shared" si="3"/>
        <v>1064</v>
      </c>
      <c r="O88" s="13">
        <v>25</v>
      </c>
      <c r="P88" s="13">
        <f t="shared" si="4"/>
        <v>2093.5</v>
      </c>
      <c r="Q88" s="13">
        <f t="shared" si="5"/>
        <v>32906.5</v>
      </c>
    </row>
    <row r="89" spans="1:17" x14ac:dyDescent="0.25">
      <c r="A89" s="1">
        <v>82</v>
      </c>
      <c r="B89" t="s">
        <v>1013</v>
      </c>
      <c r="C89" s="1" t="s">
        <v>626</v>
      </c>
      <c r="D89" s="1" t="s">
        <v>200</v>
      </c>
      <c r="E89" s="1" t="s">
        <v>903</v>
      </c>
      <c r="F89" s="1" t="s">
        <v>29</v>
      </c>
      <c r="G89" s="25" t="s">
        <v>954</v>
      </c>
      <c r="H89" s="25" t="s">
        <v>1000</v>
      </c>
      <c r="I89" s="13">
        <v>35000</v>
      </c>
      <c r="J89" s="13">
        <v>0</v>
      </c>
      <c r="K89" s="13">
        <v>35000</v>
      </c>
      <c r="L89" s="13">
        <f t="shared" si="2"/>
        <v>1004.5</v>
      </c>
      <c r="M89" s="13">
        <v>0</v>
      </c>
      <c r="N89" s="13">
        <v>1064</v>
      </c>
      <c r="O89" s="13">
        <v>25</v>
      </c>
      <c r="P89" s="13">
        <f t="shared" si="4"/>
        <v>2093.5</v>
      </c>
      <c r="Q89" s="13">
        <f t="shared" si="5"/>
        <v>32906.5</v>
      </c>
    </row>
    <row r="90" spans="1:17" x14ac:dyDescent="0.25">
      <c r="A90" s="1">
        <v>83</v>
      </c>
      <c r="B90" t="s">
        <v>1014</v>
      </c>
      <c r="C90" s="1" t="s">
        <v>626</v>
      </c>
      <c r="D90" s="1" t="s">
        <v>200</v>
      </c>
      <c r="E90" s="1" t="s">
        <v>903</v>
      </c>
      <c r="F90" s="1" t="s">
        <v>37</v>
      </c>
      <c r="G90" s="25" t="s">
        <v>942</v>
      </c>
      <c r="H90" s="25" t="s">
        <v>943</v>
      </c>
      <c r="I90" s="13">
        <v>30000</v>
      </c>
      <c r="J90" s="13">
        <v>0</v>
      </c>
      <c r="K90" s="13">
        <v>30000</v>
      </c>
      <c r="L90" s="13">
        <f t="shared" si="2"/>
        <v>861</v>
      </c>
      <c r="M90" s="13">
        <v>0</v>
      </c>
      <c r="N90" s="13">
        <f t="shared" si="3"/>
        <v>912</v>
      </c>
      <c r="O90" s="13">
        <v>25</v>
      </c>
      <c r="P90" s="13">
        <f t="shared" si="4"/>
        <v>1798</v>
      </c>
      <c r="Q90" s="13">
        <f t="shared" si="5"/>
        <v>28202</v>
      </c>
    </row>
    <row r="91" spans="1:17" x14ac:dyDescent="0.25">
      <c r="A91" s="1">
        <v>84</v>
      </c>
      <c r="B91" t="s">
        <v>1015</v>
      </c>
      <c r="C91" s="1" t="s">
        <v>626</v>
      </c>
      <c r="D91" t="s">
        <v>200</v>
      </c>
      <c r="E91" s="1" t="s">
        <v>903</v>
      </c>
      <c r="F91" s="1" t="s">
        <v>37</v>
      </c>
      <c r="G91" s="25" t="s">
        <v>943</v>
      </c>
      <c r="H91" s="25" t="s">
        <v>964</v>
      </c>
      <c r="I91" s="13">
        <v>40000</v>
      </c>
      <c r="J91" s="13">
        <v>0</v>
      </c>
      <c r="K91" s="13">
        <v>40000</v>
      </c>
      <c r="L91" s="13">
        <f t="shared" si="2"/>
        <v>1148</v>
      </c>
      <c r="M91" s="13">
        <v>442.65</v>
      </c>
      <c r="N91" s="13">
        <v>1216</v>
      </c>
      <c r="O91" s="13">
        <v>25</v>
      </c>
      <c r="P91" s="13">
        <f t="shared" si="4"/>
        <v>2831.65</v>
      </c>
      <c r="Q91" s="13">
        <f t="shared" si="5"/>
        <v>37168.35</v>
      </c>
    </row>
    <row r="92" spans="1:17" x14ac:dyDescent="0.25">
      <c r="A92" s="1">
        <v>85</v>
      </c>
      <c r="B92" t="s">
        <v>1016</v>
      </c>
      <c r="C92" s="1" t="s">
        <v>626</v>
      </c>
      <c r="D92" t="s">
        <v>937</v>
      </c>
      <c r="E92" s="1" t="s">
        <v>903</v>
      </c>
      <c r="F92" s="1" t="s">
        <v>29</v>
      </c>
      <c r="G92" s="25" t="s">
        <v>943</v>
      </c>
      <c r="H92" s="25" t="s">
        <v>964</v>
      </c>
      <c r="I92" s="13">
        <v>30000</v>
      </c>
      <c r="J92" s="13">
        <v>0</v>
      </c>
      <c r="K92" s="13">
        <v>30000</v>
      </c>
      <c r="L92" s="13">
        <f t="shared" si="2"/>
        <v>861</v>
      </c>
      <c r="M92" s="13">
        <v>0</v>
      </c>
      <c r="N92" s="13">
        <v>912</v>
      </c>
      <c r="O92" s="13">
        <v>25</v>
      </c>
      <c r="P92" s="13">
        <f t="shared" si="4"/>
        <v>1798</v>
      </c>
      <c r="Q92" s="13">
        <f t="shared" si="5"/>
        <v>28202</v>
      </c>
    </row>
    <row r="93" spans="1:17" x14ac:dyDescent="0.25">
      <c r="A93" s="1">
        <v>86</v>
      </c>
      <c r="B93" t="s">
        <v>1017</v>
      </c>
      <c r="C93" s="1" t="s">
        <v>626</v>
      </c>
      <c r="D93" t="s">
        <v>937</v>
      </c>
      <c r="E93" s="1" t="s">
        <v>903</v>
      </c>
      <c r="F93" s="1" t="s">
        <v>29</v>
      </c>
      <c r="G93" s="25" t="s">
        <v>943</v>
      </c>
      <c r="H93" s="25" t="s">
        <v>964</v>
      </c>
      <c r="I93" s="13">
        <v>30000</v>
      </c>
      <c r="J93" s="13">
        <v>0</v>
      </c>
      <c r="K93" s="13">
        <v>30000</v>
      </c>
      <c r="L93" s="13">
        <f t="shared" si="2"/>
        <v>861</v>
      </c>
      <c r="M93" s="13">
        <v>0</v>
      </c>
      <c r="N93" s="13">
        <v>912</v>
      </c>
      <c r="O93" s="13">
        <v>25</v>
      </c>
      <c r="P93" s="13">
        <f t="shared" si="4"/>
        <v>1798</v>
      </c>
      <c r="Q93" s="13">
        <f t="shared" si="5"/>
        <v>28202</v>
      </c>
    </row>
    <row r="94" spans="1:17" x14ac:dyDescent="0.25">
      <c r="A94" s="1">
        <v>87</v>
      </c>
      <c r="B94" t="s">
        <v>1368</v>
      </c>
      <c r="C94" s="1" t="s">
        <v>626</v>
      </c>
      <c r="D94" t="s">
        <v>937</v>
      </c>
      <c r="E94" s="1" t="s">
        <v>903</v>
      </c>
      <c r="F94" s="1" t="s">
        <v>29</v>
      </c>
      <c r="G94" s="25" t="s">
        <v>950</v>
      </c>
      <c r="H94" s="25" t="s">
        <v>1366</v>
      </c>
      <c r="I94" s="13">
        <v>35000</v>
      </c>
      <c r="J94" s="13">
        <v>0</v>
      </c>
      <c r="K94" s="13">
        <v>35000</v>
      </c>
      <c r="L94" s="13">
        <v>1004.5</v>
      </c>
      <c r="M94" s="13">
        <v>0</v>
      </c>
      <c r="N94" s="13">
        <v>1064</v>
      </c>
      <c r="O94" s="13">
        <v>25</v>
      </c>
      <c r="P94" s="13">
        <f t="shared" si="4"/>
        <v>2093.5</v>
      </c>
      <c r="Q94" s="13">
        <f t="shared" si="5"/>
        <v>32906.5</v>
      </c>
    </row>
    <row r="95" spans="1:17" x14ac:dyDescent="0.25">
      <c r="A95" s="1">
        <v>88</v>
      </c>
      <c r="B95" t="s">
        <v>1343</v>
      </c>
      <c r="C95" s="1" t="s">
        <v>626</v>
      </c>
      <c r="D95" t="s">
        <v>1025</v>
      </c>
      <c r="E95" s="1" t="s">
        <v>903</v>
      </c>
      <c r="F95" s="1" t="s">
        <v>37</v>
      </c>
      <c r="G95" s="25" t="s">
        <v>914</v>
      </c>
      <c r="H95" s="25" t="s">
        <v>905</v>
      </c>
      <c r="I95" s="13">
        <v>36000</v>
      </c>
      <c r="J95" s="13">
        <v>0</v>
      </c>
      <c r="K95" s="13">
        <v>36000</v>
      </c>
      <c r="L95" s="13">
        <v>1033.2</v>
      </c>
      <c r="M95" s="13">
        <v>0</v>
      </c>
      <c r="N95" s="13">
        <v>1094.4000000000001</v>
      </c>
      <c r="O95" s="13">
        <v>25</v>
      </c>
      <c r="P95" s="13">
        <f t="shared" si="4"/>
        <v>2152.6000000000004</v>
      </c>
      <c r="Q95" s="13">
        <f t="shared" si="5"/>
        <v>33847.4</v>
      </c>
    </row>
    <row r="96" spans="1:17" x14ac:dyDescent="0.25">
      <c r="A96" s="1">
        <v>89</v>
      </c>
      <c r="B96" t="s">
        <v>1344</v>
      </c>
      <c r="C96" s="1" t="s">
        <v>626</v>
      </c>
      <c r="D96" t="s">
        <v>902</v>
      </c>
      <c r="E96" s="1" t="s">
        <v>903</v>
      </c>
      <c r="F96" s="1" t="s">
        <v>29</v>
      </c>
      <c r="G96" s="25" t="s">
        <v>914</v>
      </c>
      <c r="H96" s="25" t="s">
        <v>905</v>
      </c>
      <c r="I96" s="13">
        <v>35000</v>
      </c>
      <c r="J96" s="13">
        <v>0</v>
      </c>
      <c r="K96" s="13">
        <v>35000</v>
      </c>
      <c r="L96" s="13">
        <v>1004.5</v>
      </c>
      <c r="M96" s="13">
        <v>0</v>
      </c>
      <c r="N96" s="13">
        <v>1064</v>
      </c>
      <c r="O96" s="13">
        <v>25</v>
      </c>
      <c r="P96" s="13">
        <f t="shared" si="4"/>
        <v>2093.5</v>
      </c>
      <c r="Q96" s="13">
        <f t="shared" si="5"/>
        <v>32906.5</v>
      </c>
    </row>
    <row r="97" spans="1:17" x14ac:dyDescent="0.25">
      <c r="A97" s="1">
        <v>90</v>
      </c>
      <c r="B97" t="s">
        <v>1351</v>
      </c>
      <c r="C97" s="1" t="s">
        <v>626</v>
      </c>
      <c r="D97" t="s">
        <v>937</v>
      </c>
      <c r="E97" s="1" t="s">
        <v>903</v>
      </c>
      <c r="F97" s="1" t="s">
        <v>37</v>
      </c>
      <c r="G97" s="25" t="s">
        <v>914</v>
      </c>
      <c r="H97" s="25" t="s">
        <v>1329</v>
      </c>
      <c r="I97" s="13">
        <v>30000</v>
      </c>
      <c r="J97" s="13">
        <v>0</v>
      </c>
      <c r="K97" s="13">
        <v>30000</v>
      </c>
      <c r="L97" s="13">
        <v>861</v>
      </c>
      <c r="M97" s="13">
        <v>0</v>
      </c>
      <c r="N97" s="13">
        <v>912</v>
      </c>
      <c r="O97" s="13">
        <v>25</v>
      </c>
      <c r="P97" s="13">
        <f t="shared" si="4"/>
        <v>1798</v>
      </c>
      <c r="Q97" s="13">
        <f t="shared" si="5"/>
        <v>28202</v>
      </c>
    </row>
    <row r="98" spans="1:17" x14ac:dyDescent="0.25">
      <c r="A98" s="1">
        <v>91</v>
      </c>
      <c r="B98" t="s">
        <v>1018</v>
      </c>
      <c r="C98" s="1" t="s">
        <v>626</v>
      </c>
      <c r="D98" t="s">
        <v>200</v>
      </c>
      <c r="E98" s="1" t="s">
        <v>903</v>
      </c>
      <c r="F98" s="1" t="s">
        <v>29</v>
      </c>
      <c r="G98" s="25" t="s">
        <v>943</v>
      </c>
      <c r="H98" s="25" t="s">
        <v>964</v>
      </c>
      <c r="I98" s="13">
        <v>35000</v>
      </c>
      <c r="J98" s="13">
        <v>0</v>
      </c>
      <c r="K98" s="13">
        <v>35000</v>
      </c>
      <c r="L98" s="13">
        <f t="shared" si="2"/>
        <v>1004.5</v>
      </c>
      <c r="M98" s="13">
        <v>0</v>
      </c>
      <c r="N98" s="13">
        <v>1064</v>
      </c>
      <c r="O98" s="13">
        <v>25</v>
      </c>
      <c r="P98" s="13">
        <f t="shared" si="4"/>
        <v>2093.5</v>
      </c>
      <c r="Q98" s="13">
        <f t="shared" si="5"/>
        <v>32906.5</v>
      </c>
    </row>
    <row r="99" spans="1:17" x14ac:dyDescent="0.25">
      <c r="A99" s="1">
        <v>92</v>
      </c>
      <c r="B99" t="s">
        <v>1019</v>
      </c>
      <c r="C99" s="1" t="s">
        <v>518</v>
      </c>
      <c r="D99" s="1" t="s">
        <v>1020</v>
      </c>
      <c r="E99" s="1" t="s">
        <v>903</v>
      </c>
      <c r="F99" s="1" t="s">
        <v>29</v>
      </c>
      <c r="G99" s="25" t="s">
        <v>921</v>
      </c>
      <c r="H99" s="25" t="s">
        <v>922</v>
      </c>
      <c r="I99" s="13">
        <v>110000</v>
      </c>
      <c r="J99" s="13">
        <v>0</v>
      </c>
      <c r="K99" s="13">
        <v>110000</v>
      </c>
      <c r="L99" s="13">
        <f t="shared" si="2"/>
        <v>3157</v>
      </c>
      <c r="M99" s="13">
        <v>14457.62</v>
      </c>
      <c r="N99" s="13">
        <f t="shared" si="3"/>
        <v>3344</v>
      </c>
      <c r="O99" s="13">
        <v>25</v>
      </c>
      <c r="P99" s="13">
        <f t="shared" si="4"/>
        <v>20983.620000000003</v>
      </c>
      <c r="Q99" s="13">
        <f t="shared" si="5"/>
        <v>89016.38</v>
      </c>
    </row>
    <row r="100" spans="1:17" x14ac:dyDescent="0.25">
      <c r="A100" s="1">
        <v>93</v>
      </c>
      <c r="B100" t="s">
        <v>1021</v>
      </c>
      <c r="C100" s="1" t="s">
        <v>518</v>
      </c>
      <c r="D100" s="1" t="s">
        <v>200</v>
      </c>
      <c r="E100" s="1" t="s">
        <v>903</v>
      </c>
      <c r="F100" s="1" t="s">
        <v>29</v>
      </c>
      <c r="G100" s="25" t="s">
        <v>921</v>
      </c>
      <c r="H100" s="25" t="s">
        <v>922</v>
      </c>
      <c r="I100" s="13">
        <v>35000</v>
      </c>
      <c r="J100" s="13">
        <v>0</v>
      </c>
      <c r="K100" s="13">
        <v>35000</v>
      </c>
      <c r="L100" s="13">
        <f t="shared" ref="L100:L129" si="6">+I100*2.87%</f>
        <v>1004.5</v>
      </c>
      <c r="M100" s="13">
        <v>0</v>
      </c>
      <c r="N100" s="13">
        <f t="shared" ref="N100:N128" si="7">+I100*3.04%</f>
        <v>1064</v>
      </c>
      <c r="O100" s="13">
        <v>25</v>
      </c>
      <c r="P100" s="13">
        <f t="shared" si="4"/>
        <v>2093.5</v>
      </c>
      <c r="Q100" s="13">
        <f t="shared" si="5"/>
        <v>32906.5</v>
      </c>
    </row>
    <row r="101" spans="1:17" x14ac:dyDescent="0.25">
      <c r="A101" s="1">
        <v>94</v>
      </c>
      <c r="B101" t="s">
        <v>1022</v>
      </c>
      <c r="C101" s="1" t="s">
        <v>518</v>
      </c>
      <c r="D101" s="1" t="s">
        <v>186</v>
      </c>
      <c r="E101" s="1" t="s">
        <v>903</v>
      </c>
      <c r="F101" s="1" t="s">
        <v>29</v>
      </c>
      <c r="G101" s="25" t="s">
        <v>917</v>
      </c>
      <c r="H101" s="25" t="s">
        <v>918</v>
      </c>
      <c r="I101" s="13">
        <v>35000</v>
      </c>
      <c r="J101" s="13">
        <v>0</v>
      </c>
      <c r="K101" s="13">
        <v>35000</v>
      </c>
      <c r="L101" s="13">
        <f t="shared" si="6"/>
        <v>1004.5</v>
      </c>
      <c r="M101" s="13">
        <v>0</v>
      </c>
      <c r="N101" s="13">
        <f t="shared" si="7"/>
        <v>1064</v>
      </c>
      <c r="O101" s="13">
        <v>25</v>
      </c>
      <c r="P101" s="13">
        <f t="shared" si="4"/>
        <v>2093.5</v>
      </c>
      <c r="Q101" s="13">
        <f t="shared" si="5"/>
        <v>32906.5</v>
      </c>
    </row>
    <row r="102" spans="1:17" x14ac:dyDescent="0.25">
      <c r="A102" s="1">
        <v>95</v>
      </c>
      <c r="B102" t="s">
        <v>1023</v>
      </c>
      <c r="C102" s="1" t="s">
        <v>1024</v>
      </c>
      <c r="D102" s="1" t="s">
        <v>1025</v>
      </c>
      <c r="E102" s="1" t="s">
        <v>903</v>
      </c>
      <c r="F102" s="1" t="s">
        <v>37</v>
      </c>
      <c r="G102" s="25" t="s">
        <v>904</v>
      </c>
      <c r="H102" s="25" t="s">
        <v>905</v>
      </c>
      <c r="I102" s="13">
        <v>35000</v>
      </c>
      <c r="K102" s="13">
        <v>35000</v>
      </c>
      <c r="L102" s="13">
        <f t="shared" si="6"/>
        <v>1004.5</v>
      </c>
      <c r="M102" s="13">
        <v>0</v>
      </c>
      <c r="N102" s="13">
        <f t="shared" si="7"/>
        <v>1064</v>
      </c>
      <c r="O102" s="13">
        <v>2619</v>
      </c>
      <c r="P102" s="13">
        <f t="shared" si="4"/>
        <v>4687.5</v>
      </c>
      <c r="Q102" s="13">
        <f t="shared" si="5"/>
        <v>30312.5</v>
      </c>
    </row>
    <row r="103" spans="1:17" x14ac:dyDescent="0.25">
      <c r="A103" s="1">
        <v>96</v>
      </c>
      <c r="B103" t="s">
        <v>1026</v>
      </c>
      <c r="C103" s="1" t="s">
        <v>518</v>
      </c>
      <c r="D103" s="1" t="s">
        <v>200</v>
      </c>
      <c r="E103" s="1" t="s">
        <v>903</v>
      </c>
      <c r="F103" s="1" t="s">
        <v>29</v>
      </c>
      <c r="G103" s="25" t="s">
        <v>959</v>
      </c>
      <c r="H103" s="25" t="s">
        <v>942</v>
      </c>
      <c r="I103" s="13">
        <v>35000</v>
      </c>
      <c r="J103" s="13">
        <v>0</v>
      </c>
      <c r="K103" s="13">
        <v>35000</v>
      </c>
      <c r="L103" s="13">
        <f t="shared" si="6"/>
        <v>1004.5</v>
      </c>
      <c r="M103" s="13">
        <v>0</v>
      </c>
      <c r="N103" s="13">
        <f t="shared" si="7"/>
        <v>1064</v>
      </c>
      <c r="O103" s="13">
        <v>425</v>
      </c>
      <c r="P103" s="13">
        <f t="shared" si="4"/>
        <v>2493.5</v>
      </c>
      <c r="Q103" s="13">
        <f t="shared" si="5"/>
        <v>32506.5</v>
      </c>
    </row>
    <row r="104" spans="1:17" x14ac:dyDescent="0.25">
      <c r="A104" s="1">
        <v>97</v>
      </c>
      <c r="B104" t="s">
        <v>1027</v>
      </c>
      <c r="C104" s="1" t="s">
        <v>518</v>
      </c>
      <c r="D104" s="1" t="s">
        <v>200</v>
      </c>
      <c r="E104" s="1" t="s">
        <v>903</v>
      </c>
      <c r="F104" s="1" t="s">
        <v>29</v>
      </c>
      <c r="G104" s="25" t="s">
        <v>905</v>
      </c>
      <c r="H104" s="25" t="s">
        <v>914</v>
      </c>
      <c r="I104" s="13">
        <v>35000</v>
      </c>
      <c r="J104" s="13">
        <v>0</v>
      </c>
      <c r="K104" s="13">
        <v>35000</v>
      </c>
      <c r="L104" s="13">
        <f t="shared" si="6"/>
        <v>1004.5</v>
      </c>
      <c r="M104" s="13">
        <v>0</v>
      </c>
      <c r="N104" s="13">
        <v>1064</v>
      </c>
      <c r="O104" s="13">
        <v>25</v>
      </c>
      <c r="P104" s="13">
        <f t="shared" si="4"/>
        <v>2093.5</v>
      </c>
      <c r="Q104" s="13">
        <f t="shared" si="5"/>
        <v>32906.5</v>
      </c>
    </row>
    <row r="105" spans="1:17" x14ac:dyDescent="0.25">
      <c r="A105" s="1">
        <v>98</v>
      </c>
      <c r="B105" t="s">
        <v>1028</v>
      </c>
      <c r="C105" s="1" t="s">
        <v>518</v>
      </c>
      <c r="D105" t="s">
        <v>937</v>
      </c>
      <c r="E105" s="1" t="s">
        <v>903</v>
      </c>
      <c r="F105" s="1" t="s">
        <v>29</v>
      </c>
      <c r="G105" s="25" t="s">
        <v>943</v>
      </c>
      <c r="H105" s="25" t="s">
        <v>964</v>
      </c>
      <c r="I105" s="13">
        <v>30000</v>
      </c>
      <c r="J105" s="13">
        <v>0</v>
      </c>
      <c r="K105" s="13">
        <v>30000</v>
      </c>
      <c r="L105" s="13">
        <f t="shared" si="6"/>
        <v>861</v>
      </c>
      <c r="M105" s="13">
        <v>0</v>
      </c>
      <c r="N105" s="13">
        <v>912</v>
      </c>
      <c r="O105" s="13">
        <v>25</v>
      </c>
      <c r="P105" s="13">
        <f t="shared" si="4"/>
        <v>1798</v>
      </c>
      <c r="Q105" s="13">
        <f t="shared" si="5"/>
        <v>28202</v>
      </c>
    </row>
    <row r="106" spans="1:17" x14ac:dyDescent="0.25">
      <c r="A106" s="1">
        <v>99</v>
      </c>
      <c r="B106" t="s">
        <v>1029</v>
      </c>
      <c r="C106" s="1" t="s">
        <v>518</v>
      </c>
      <c r="D106" t="s">
        <v>937</v>
      </c>
      <c r="E106" s="1" t="s">
        <v>903</v>
      </c>
      <c r="F106" s="1" t="s">
        <v>29</v>
      </c>
      <c r="G106" s="25" t="s">
        <v>943</v>
      </c>
      <c r="H106" s="25" t="s">
        <v>964</v>
      </c>
      <c r="I106" s="13">
        <v>30000</v>
      </c>
      <c r="J106" s="13">
        <v>0</v>
      </c>
      <c r="K106" s="13">
        <v>30000</v>
      </c>
      <c r="L106" s="13">
        <f t="shared" si="6"/>
        <v>861</v>
      </c>
      <c r="M106" s="13">
        <v>0</v>
      </c>
      <c r="N106" s="13">
        <v>912</v>
      </c>
      <c r="O106" s="13">
        <v>25</v>
      </c>
      <c r="P106" s="13">
        <f t="shared" si="4"/>
        <v>1798</v>
      </c>
      <c r="Q106" s="13">
        <f t="shared" si="5"/>
        <v>28202</v>
      </c>
    </row>
    <row r="107" spans="1:17" x14ac:dyDescent="0.25">
      <c r="A107" s="1">
        <v>100</v>
      </c>
      <c r="B107" t="s">
        <v>1030</v>
      </c>
      <c r="C107" s="1" t="s">
        <v>469</v>
      </c>
      <c r="D107" s="1" t="s">
        <v>200</v>
      </c>
      <c r="E107" s="1" t="s">
        <v>903</v>
      </c>
      <c r="F107" s="1" t="s">
        <v>29</v>
      </c>
      <c r="G107" s="25" t="s">
        <v>921</v>
      </c>
      <c r="H107" s="25" t="s">
        <v>922</v>
      </c>
      <c r="I107" s="13">
        <v>35000</v>
      </c>
      <c r="J107" s="13">
        <v>0</v>
      </c>
      <c r="K107" s="13">
        <v>35000</v>
      </c>
      <c r="L107" s="13">
        <f t="shared" si="6"/>
        <v>1004.5</v>
      </c>
      <c r="M107" s="13">
        <v>0</v>
      </c>
      <c r="N107" s="13">
        <f t="shared" si="7"/>
        <v>1064</v>
      </c>
      <c r="O107" s="13">
        <v>25</v>
      </c>
      <c r="P107" s="13">
        <f t="shared" si="4"/>
        <v>2093.5</v>
      </c>
      <c r="Q107" s="13">
        <f t="shared" si="5"/>
        <v>32906.5</v>
      </c>
    </row>
    <row r="108" spans="1:17" x14ac:dyDescent="0.25">
      <c r="A108" s="1">
        <v>101</v>
      </c>
      <c r="B108" t="s">
        <v>1031</v>
      </c>
      <c r="C108" s="1" t="s">
        <v>469</v>
      </c>
      <c r="D108" s="1" t="s">
        <v>200</v>
      </c>
      <c r="E108" s="1" t="s">
        <v>903</v>
      </c>
      <c r="F108" s="1" t="s">
        <v>29</v>
      </c>
      <c r="G108" s="25" t="s">
        <v>913</v>
      </c>
      <c r="H108" s="25" t="s">
        <v>954</v>
      </c>
      <c r="I108" s="13">
        <v>45000</v>
      </c>
      <c r="J108" s="13">
        <v>0</v>
      </c>
      <c r="K108" s="13">
        <v>45000</v>
      </c>
      <c r="L108" s="13">
        <v>1291.5</v>
      </c>
      <c r="M108" s="13">
        <v>891.01</v>
      </c>
      <c r="N108" s="13">
        <v>1368</v>
      </c>
      <c r="O108" s="13">
        <v>2140.46</v>
      </c>
      <c r="P108" s="13">
        <f t="shared" si="4"/>
        <v>5690.97</v>
      </c>
      <c r="Q108" s="13">
        <f t="shared" si="5"/>
        <v>39309.03</v>
      </c>
    </row>
    <row r="109" spans="1:17" x14ac:dyDescent="0.25">
      <c r="A109" s="1">
        <v>102</v>
      </c>
      <c r="B109" t="s">
        <v>1032</v>
      </c>
      <c r="C109" s="1" t="s">
        <v>469</v>
      </c>
      <c r="D109" t="s">
        <v>186</v>
      </c>
      <c r="E109" s="1" t="s">
        <v>903</v>
      </c>
      <c r="F109" s="1" t="s">
        <v>29</v>
      </c>
      <c r="G109" s="25" t="s">
        <v>954</v>
      </c>
      <c r="H109" s="25" t="s">
        <v>1000</v>
      </c>
      <c r="I109" s="13">
        <v>35000</v>
      </c>
      <c r="J109" s="13">
        <v>0</v>
      </c>
      <c r="K109" s="13">
        <v>35000</v>
      </c>
      <c r="L109" s="13">
        <v>1004.5</v>
      </c>
      <c r="M109" s="13">
        <v>0</v>
      </c>
      <c r="N109" s="13">
        <v>1064</v>
      </c>
      <c r="O109" s="13">
        <v>425</v>
      </c>
      <c r="P109" s="13">
        <f t="shared" si="4"/>
        <v>2493.5</v>
      </c>
      <c r="Q109" s="13">
        <f t="shared" si="5"/>
        <v>32506.5</v>
      </c>
    </row>
    <row r="110" spans="1:17" x14ac:dyDescent="0.25">
      <c r="A110" s="1">
        <v>103</v>
      </c>
      <c r="B110" t="s">
        <v>1350</v>
      </c>
      <c r="C110" s="1" t="s">
        <v>469</v>
      </c>
      <c r="D110" t="s">
        <v>200</v>
      </c>
      <c r="E110" s="1" t="s">
        <v>903</v>
      </c>
      <c r="F110" s="1" t="s">
        <v>29</v>
      </c>
      <c r="G110" s="25" t="s">
        <v>914</v>
      </c>
      <c r="H110" s="25" t="s">
        <v>1329</v>
      </c>
      <c r="I110" s="13">
        <v>35000</v>
      </c>
      <c r="J110" s="13">
        <v>0</v>
      </c>
      <c r="K110" s="13">
        <v>35000</v>
      </c>
      <c r="L110" s="13">
        <v>1004.5</v>
      </c>
      <c r="M110" s="13">
        <v>0</v>
      </c>
      <c r="N110" s="13">
        <v>1064</v>
      </c>
      <c r="O110" s="13">
        <v>25</v>
      </c>
      <c r="P110" s="13">
        <f t="shared" si="4"/>
        <v>2093.5</v>
      </c>
      <c r="Q110" s="13">
        <f t="shared" si="5"/>
        <v>32906.5</v>
      </c>
    </row>
    <row r="111" spans="1:17" x14ac:dyDescent="0.25">
      <c r="A111" s="1">
        <v>104</v>
      </c>
      <c r="B111" t="s">
        <v>1357</v>
      </c>
      <c r="C111" s="1" t="s">
        <v>469</v>
      </c>
      <c r="D111" t="s">
        <v>200</v>
      </c>
      <c r="E111" s="1" t="s">
        <v>903</v>
      </c>
      <c r="F111" s="1" t="s">
        <v>29</v>
      </c>
      <c r="G111" s="25" t="s">
        <v>1000</v>
      </c>
      <c r="H111" s="25" t="s">
        <v>1356</v>
      </c>
      <c r="I111" s="13">
        <v>35000</v>
      </c>
      <c r="J111" s="13">
        <v>0</v>
      </c>
      <c r="K111" s="13">
        <v>35000</v>
      </c>
      <c r="L111" s="13">
        <v>1004.5</v>
      </c>
      <c r="M111" s="13">
        <v>0</v>
      </c>
      <c r="N111" s="13">
        <v>1064</v>
      </c>
      <c r="O111" s="13">
        <v>25</v>
      </c>
      <c r="P111" s="13">
        <f t="shared" si="4"/>
        <v>2093.5</v>
      </c>
      <c r="Q111" s="13">
        <f t="shared" si="5"/>
        <v>32906.5</v>
      </c>
    </row>
    <row r="112" spans="1:17" x14ac:dyDescent="0.25">
      <c r="A112" s="1">
        <v>105</v>
      </c>
      <c r="B112" t="s">
        <v>1033</v>
      </c>
      <c r="C112" s="1" t="s">
        <v>568</v>
      </c>
      <c r="D112" s="1" t="s">
        <v>1034</v>
      </c>
      <c r="E112" s="1" t="s">
        <v>903</v>
      </c>
      <c r="F112" s="1" t="s">
        <v>29</v>
      </c>
      <c r="G112" s="25" t="s">
        <v>917</v>
      </c>
      <c r="H112" s="25" t="s">
        <v>918</v>
      </c>
      <c r="I112" s="13">
        <v>110000</v>
      </c>
      <c r="J112" s="13">
        <v>0</v>
      </c>
      <c r="K112" s="13">
        <v>110000</v>
      </c>
      <c r="L112" s="13">
        <f t="shared" si="6"/>
        <v>3157</v>
      </c>
      <c r="M112" s="13">
        <v>14457.62</v>
      </c>
      <c r="N112" s="13">
        <f t="shared" si="7"/>
        <v>3344</v>
      </c>
      <c r="O112" s="13">
        <v>25</v>
      </c>
      <c r="P112" s="13">
        <f t="shared" si="4"/>
        <v>20983.620000000003</v>
      </c>
      <c r="Q112" s="13">
        <f t="shared" si="5"/>
        <v>89016.38</v>
      </c>
    </row>
    <row r="113" spans="1:17" x14ac:dyDescent="0.25">
      <c r="A113" s="1">
        <v>106</v>
      </c>
      <c r="B113" t="s">
        <v>1035</v>
      </c>
      <c r="C113" s="1" t="s">
        <v>568</v>
      </c>
      <c r="D113" s="1" t="s">
        <v>200</v>
      </c>
      <c r="E113" s="1" t="s">
        <v>903</v>
      </c>
      <c r="F113" s="1" t="s">
        <v>29</v>
      </c>
      <c r="G113" s="25" t="s">
        <v>917</v>
      </c>
      <c r="H113" s="25" t="s">
        <v>918</v>
      </c>
      <c r="I113" s="13">
        <v>35000</v>
      </c>
      <c r="J113" s="13">
        <v>0</v>
      </c>
      <c r="K113" s="13">
        <v>35000</v>
      </c>
      <c r="L113" s="13">
        <f t="shared" si="6"/>
        <v>1004.5</v>
      </c>
      <c r="M113" s="13">
        <v>0</v>
      </c>
      <c r="N113" s="13">
        <f t="shared" si="7"/>
        <v>1064</v>
      </c>
      <c r="O113" s="13">
        <v>25</v>
      </c>
      <c r="P113" s="13">
        <f t="shared" si="4"/>
        <v>2093.5</v>
      </c>
      <c r="Q113" s="13">
        <f t="shared" si="5"/>
        <v>32906.5</v>
      </c>
    </row>
    <row r="114" spans="1:17" x14ac:dyDescent="0.25">
      <c r="A114" s="1">
        <v>107</v>
      </c>
      <c r="B114" t="s">
        <v>1036</v>
      </c>
      <c r="C114" s="1" t="s">
        <v>568</v>
      </c>
      <c r="D114" t="s">
        <v>1037</v>
      </c>
      <c r="E114" s="1" t="s">
        <v>903</v>
      </c>
      <c r="F114" s="1" t="s">
        <v>29</v>
      </c>
      <c r="G114" s="25" t="s">
        <v>942</v>
      </c>
      <c r="H114" s="25" t="s">
        <v>943</v>
      </c>
      <c r="I114" s="13">
        <v>35000</v>
      </c>
      <c r="J114" s="13">
        <v>0</v>
      </c>
      <c r="K114" s="13">
        <v>35000</v>
      </c>
      <c r="L114" s="13">
        <f t="shared" si="6"/>
        <v>1004.5</v>
      </c>
      <c r="M114" s="13">
        <v>0</v>
      </c>
      <c r="N114" s="13">
        <f t="shared" si="7"/>
        <v>1064</v>
      </c>
      <c r="O114" s="13">
        <v>25</v>
      </c>
      <c r="P114" s="13">
        <f t="shared" si="4"/>
        <v>2093.5</v>
      </c>
      <c r="Q114" s="13">
        <f t="shared" si="5"/>
        <v>32906.5</v>
      </c>
    </row>
    <row r="115" spans="1:17" x14ac:dyDescent="0.25">
      <c r="A115" s="1">
        <v>108</v>
      </c>
      <c r="B115" t="s">
        <v>1349</v>
      </c>
      <c r="C115" s="1" t="s">
        <v>568</v>
      </c>
      <c r="D115" t="s">
        <v>937</v>
      </c>
      <c r="E115" s="1" t="s">
        <v>903</v>
      </c>
      <c r="F115" s="1" t="s">
        <v>37</v>
      </c>
      <c r="G115" s="25" t="s">
        <v>914</v>
      </c>
      <c r="H115" s="25" t="s">
        <v>1329</v>
      </c>
      <c r="I115" s="13">
        <v>30000</v>
      </c>
      <c r="J115" s="13">
        <v>0</v>
      </c>
      <c r="K115" s="13">
        <v>30000</v>
      </c>
      <c r="L115" s="13">
        <v>861</v>
      </c>
      <c r="M115" s="13">
        <v>0</v>
      </c>
      <c r="N115" s="13">
        <v>912</v>
      </c>
      <c r="O115" s="13">
        <v>25</v>
      </c>
      <c r="P115" s="13">
        <f t="shared" si="4"/>
        <v>1798</v>
      </c>
      <c r="Q115" s="13">
        <f t="shared" si="5"/>
        <v>28202</v>
      </c>
    </row>
    <row r="116" spans="1:17" x14ac:dyDescent="0.25">
      <c r="A116" s="1">
        <v>109</v>
      </c>
      <c r="B116" t="s">
        <v>1442</v>
      </c>
      <c r="C116" s="1" t="s">
        <v>568</v>
      </c>
      <c r="D116" t="s">
        <v>937</v>
      </c>
      <c r="E116" s="1" t="s">
        <v>903</v>
      </c>
      <c r="F116" s="1" t="s">
        <v>37</v>
      </c>
      <c r="G116" s="25" t="s">
        <v>1353</v>
      </c>
      <c r="H116" s="25" t="s">
        <v>1441</v>
      </c>
      <c r="I116" s="13">
        <v>30000</v>
      </c>
      <c r="J116" s="13">
        <v>0</v>
      </c>
      <c r="K116" s="13">
        <v>30000</v>
      </c>
      <c r="L116" s="13">
        <v>861</v>
      </c>
      <c r="M116" s="13">
        <v>0</v>
      </c>
      <c r="N116" s="13">
        <v>912</v>
      </c>
      <c r="O116" s="13">
        <v>25</v>
      </c>
      <c r="P116" s="13">
        <f t="shared" si="4"/>
        <v>1798</v>
      </c>
      <c r="Q116" s="13">
        <f t="shared" si="5"/>
        <v>28202</v>
      </c>
    </row>
    <row r="117" spans="1:17" x14ac:dyDescent="0.25">
      <c r="A117" s="1">
        <v>110</v>
      </c>
      <c r="B117" t="s">
        <v>1359</v>
      </c>
      <c r="C117" s="1" t="s">
        <v>568</v>
      </c>
      <c r="D117" t="s">
        <v>186</v>
      </c>
      <c r="E117" s="1" t="s">
        <v>903</v>
      </c>
      <c r="F117" s="1" t="s">
        <v>29</v>
      </c>
      <c r="G117" s="25" t="s">
        <v>1000</v>
      </c>
      <c r="H117" s="25" t="s">
        <v>1356</v>
      </c>
      <c r="I117" s="13">
        <v>45000</v>
      </c>
      <c r="J117" s="13">
        <v>0</v>
      </c>
      <c r="K117" s="13">
        <v>45000</v>
      </c>
      <c r="L117" s="13">
        <v>1291.5</v>
      </c>
      <c r="M117" s="13">
        <v>1148.33</v>
      </c>
      <c r="N117" s="13">
        <v>1368</v>
      </c>
      <c r="O117" s="13">
        <v>10942.47</v>
      </c>
      <c r="P117" s="13">
        <f t="shared" si="4"/>
        <v>14750.3</v>
      </c>
      <c r="Q117" s="13">
        <f t="shared" si="5"/>
        <v>30249.7</v>
      </c>
    </row>
    <row r="118" spans="1:17" x14ac:dyDescent="0.25">
      <c r="A118" s="1">
        <v>111</v>
      </c>
      <c r="B118" s="1" t="s">
        <v>1038</v>
      </c>
      <c r="C118" s="1" t="s">
        <v>411</v>
      </c>
      <c r="D118" s="1" t="s">
        <v>1034</v>
      </c>
      <c r="E118" s="1" t="s">
        <v>903</v>
      </c>
      <c r="F118" s="1" t="s">
        <v>29</v>
      </c>
      <c r="G118" s="25" t="s">
        <v>917</v>
      </c>
      <c r="H118" s="25" t="s">
        <v>918</v>
      </c>
      <c r="I118" s="13">
        <v>110000</v>
      </c>
      <c r="J118" s="13">
        <v>0</v>
      </c>
      <c r="K118" s="13">
        <v>110000</v>
      </c>
      <c r="L118" s="13">
        <f t="shared" si="6"/>
        <v>3157</v>
      </c>
      <c r="M118" s="13">
        <v>14457.62</v>
      </c>
      <c r="N118" s="13">
        <f t="shared" si="7"/>
        <v>3344</v>
      </c>
      <c r="O118" s="13">
        <v>25</v>
      </c>
      <c r="P118" s="13">
        <f t="shared" si="4"/>
        <v>20983.620000000003</v>
      </c>
      <c r="Q118" s="13">
        <f t="shared" si="5"/>
        <v>89016.38</v>
      </c>
    </row>
    <row r="119" spans="1:17" x14ac:dyDescent="0.25">
      <c r="A119" s="1">
        <v>112</v>
      </c>
      <c r="B119" s="1" t="s">
        <v>1039</v>
      </c>
      <c r="C119" s="1" t="s">
        <v>411</v>
      </c>
      <c r="D119" s="1" t="s">
        <v>200</v>
      </c>
      <c r="E119" s="1" t="s">
        <v>903</v>
      </c>
      <c r="F119" s="1" t="s">
        <v>29</v>
      </c>
      <c r="G119" s="25" t="s">
        <v>929</v>
      </c>
      <c r="H119" s="25" t="s">
        <v>930</v>
      </c>
      <c r="I119" s="13">
        <v>35000</v>
      </c>
      <c r="J119" s="13">
        <v>0</v>
      </c>
      <c r="K119" s="13">
        <v>35000</v>
      </c>
      <c r="L119" s="13">
        <f t="shared" si="6"/>
        <v>1004.5</v>
      </c>
      <c r="M119" s="13">
        <v>0</v>
      </c>
      <c r="N119" s="13">
        <f t="shared" si="7"/>
        <v>1064</v>
      </c>
      <c r="O119" s="13">
        <v>25</v>
      </c>
      <c r="P119" s="13">
        <f t="shared" si="4"/>
        <v>2093.5</v>
      </c>
      <c r="Q119" s="13">
        <f t="shared" si="5"/>
        <v>32906.5</v>
      </c>
    </row>
    <row r="120" spans="1:17" x14ac:dyDescent="0.25">
      <c r="A120" s="1">
        <v>113</v>
      </c>
      <c r="B120" s="1" t="s">
        <v>1040</v>
      </c>
      <c r="C120" s="1" t="s">
        <v>411</v>
      </c>
      <c r="D120" s="1" t="s">
        <v>328</v>
      </c>
      <c r="E120" s="1" t="s">
        <v>903</v>
      </c>
      <c r="F120" s="1" t="s">
        <v>29</v>
      </c>
      <c r="G120" s="25" t="s">
        <v>904</v>
      </c>
      <c r="H120" s="25" t="s">
        <v>905</v>
      </c>
      <c r="I120" s="13">
        <v>50000</v>
      </c>
      <c r="K120" s="13">
        <v>50000</v>
      </c>
      <c r="L120" s="13">
        <f t="shared" si="6"/>
        <v>1435</v>
      </c>
      <c r="M120" s="13">
        <v>1854</v>
      </c>
      <c r="N120" s="13">
        <f t="shared" si="7"/>
        <v>1520</v>
      </c>
      <c r="O120" s="13">
        <v>10854.16</v>
      </c>
      <c r="P120" s="13">
        <f t="shared" si="4"/>
        <v>15663.16</v>
      </c>
      <c r="Q120" s="13">
        <f t="shared" si="5"/>
        <v>34336.839999999997</v>
      </c>
    </row>
    <row r="121" spans="1:17" x14ac:dyDescent="0.25">
      <c r="A121" s="1">
        <v>114</v>
      </c>
      <c r="B121" t="s">
        <v>1041</v>
      </c>
      <c r="C121" s="1" t="s">
        <v>411</v>
      </c>
      <c r="D121" s="1" t="s">
        <v>200</v>
      </c>
      <c r="E121" s="1" t="s">
        <v>903</v>
      </c>
      <c r="F121" s="1" t="s">
        <v>29</v>
      </c>
      <c r="G121" s="25" t="s">
        <v>929</v>
      </c>
      <c r="H121" s="25" t="s">
        <v>930</v>
      </c>
      <c r="I121" s="13">
        <v>35000</v>
      </c>
      <c r="J121" s="13">
        <v>0</v>
      </c>
      <c r="K121" s="13">
        <v>35000</v>
      </c>
      <c r="L121" s="13">
        <f t="shared" si="6"/>
        <v>1004.5</v>
      </c>
      <c r="M121" s="13">
        <v>0</v>
      </c>
      <c r="N121" s="13">
        <f t="shared" si="7"/>
        <v>1064</v>
      </c>
      <c r="O121" s="13">
        <v>25</v>
      </c>
      <c r="P121" s="13">
        <f t="shared" si="4"/>
        <v>2093.5</v>
      </c>
      <c r="Q121" s="13">
        <f t="shared" si="5"/>
        <v>32906.5</v>
      </c>
    </row>
    <row r="122" spans="1:17" ht="30" x14ac:dyDescent="0.25">
      <c r="A122" s="1">
        <v>115</v>
      </c>
      <c r="B122" t="s">
        <v>1042</v>
      </c>
      <c r="C122" s="1" t="s">
        <v>1043</v>
      </c>
      <c r="D122" s="1" t="s">
        <v>200</v>
      </c>
      <c r="E122" s="1" t="s">
        <v>903</v>
      </c>
      <c r="F122" s="1" t="s">
        <v>29</v>
      </c>
      <c r="G122" s="25" t="s">
        <v>904</v>
      </c>
      <c r="H122" s="25" t="s">
        <v>905</v>
      </c>
      <c r="I122" s="13">
        <v>50000</v>
      </c>
      <c r="J122" s="13">
        <v>0</v>
      </c>
      <c r="K122" s="13">
        <v>50000</v>
      </c>
      <c r="L122" s="13">
        <f t="shared" si="6"/>
        <v>1435</v>
      </c>
      <c r="M122" s="13">
        <v>1854</v>
      </c>
      <c r="N122" s="13">
        <f t="shared" si="7"/>
        <v>1520</v>
      </c>
      <c r="O122" s="13">
        <v>4546.6000000000004</v>
      </c>
      <c r="P122" s="13">
        <f t="shared" si="4"/>
        <v>9355.6</v>
      </c>
      <c r="Q122" s="13">
        <f t="shared" si="5"/>
        <v>40644.400000000001</v>
      </c>
    </row>
    <row r="123" spans="1:17" x14ac:dyDescent="0.25">
      <c r="A123" s="1">
        <v>116</v>
      </c>
      <c r="B123" t="s">
        <v>1044</v>
      </c>
      <c r="C123" s="1" t="s">
        <v>411</v>
      </c>
      <c r="D123" s="1" t="s">
        <v>328</v>
      </c>
      <c r="E123" s="1" t="s">
        <v>903</v>
      </c>
      <c r="F123" s="1" t="s">
        <v>29</v>
      </c>
      <c r="G123" s="25" t="s">
        <v>959</v>
      </c>
      <c r="H123" s="25" t="s">
        <v>942</v>
      </c>
      <c r="I123" s="13">
        <v>35000</v>
      </c>
      <c r="J123" s="13">
        <v>0</v>
      </c>
      <c r="K123" s="13">
        <v>35000</v>
      </c>
      <c r="L123" s="13">
        <f t="shared" si="6"/>
        <v>1004.5</v>
      </c>
      <c r="M123" s="13">
        <v>0</v>
      </c>
      <c r="N123" s="13">
        <f t="shared" si="7"/>
        <v>1064</v>
      </c>
      <c r="O123" s="13">
        <v>25</v>
      </c>
      <c r="P123" s="13">
        <f t="shared" si="4"/>
        <v>2093.5</v>
      </c>
      <c r="Q123" s="13">
        <f t="shared" si="5"/>
        <v>32906.5</v>
      </c>
    </row>
    <row r="124" spans="1:17" x14ac:dyDescent="0.25">
      <c r="A124" s="1">
        <v>117</v>
      </c>
      <c r="B124" t="s">
        <v>1045</v>
      </c>
      <c r="C124" s="1" t="s">
        <v>411</v>
      </c>
      <c r="D124" s="1" t="s">
        <v>200</v>
      </c>
      <c r="E124" s="1" t="s">
        <v>903</v>
      </c>
      <c r="F124" s="1" t="s">
        <v>29</v>
      </c>
      <c r="G124" s="25" t="s">
        <v>917</v>
      </c>
      <c r="H124" s="25" t="s">
        <v>918</v>
      </c>
      <c r="I124" s="13">
        <v>35000</v>
      </c>
      <c r="J124" s="13">
        <v>0</v>
      </c>
      <c r="K124" s="13">
        <v>35000</v>
      </c>
      <c r="L124" s="13">
        <f t="shared" si="6"/>
        <v>1004.5</v>
      </c>
      <c r="M124" s="13">
        <v>0</v>
      </c>
      <c r="N124" s="13">
        <f t="shared" si="7"/>
        <v>1064</v>
      </c>
      <c r="O124" s="13">
        <v>25</v>
      </c>
      <c r="P124" s="13">
        <f t="shared" si="4"/>
        <v>2093.5</v>
      </c>
      <c r="Q124" s="13">
        <f t="shared" si="5"/>
        <v>32906.5</v>
      </c>
    </row>
    <row r="125" spans="1:17" x14ac:dyDescent="0.25">
      <c r="A125" s="1">
        <v>118</v>
      </c>
      <c r="B125" t="s">
        <v>1046</v>
      </c>
      <c r="C125" s="1" t="s">
        <v>705</v>
      </c>
      <c r="D125" s="1" t="s">
        <v>200</v>
      </c>
      <c r="E125" s="1" t="s">
        <v>903</v>
      </c>
      <c r="F125" s="1" t="s">
        <v>37</v>
      </c>
      <c r="G125" s="25" t="s">
        <v>959</v>
      </c>
      <c r="H125" s="25" t="s">
        <v>942</v>
      </c>
      <c r="I125" s="13">
        <v>35000</v>
      </c>
      <c r="J125" s="13">
        <v>0</v>
      </c>
      <c r="K125" s="13">
        <v>35000</v>
      </c>
      <c r="L125" s="13">
        <f t="shared" si="6"/>
        <v>1004.5</v>
      </c>
      <c r="M125" s="13">
        <v>0</v>
      </c>
      <c r="N125" s="13">
        <f t="shared" si="7"/>
        <v>1064</v>
      </c>
      <c r="O125" s="13">
        <v>25</v>
      </c>
      <c r="P125" s="13">
        <f t="shared" si="4"/>
        <v>2093.5</v>
      </c>
      <c r="Q125" s="13">
        <f t="shared" si="5"/>
        <v>32906.5</v>
      </c>
    </row>
    <row r="126" spans="1:17" x14ac:dyDescent="0.25">
      <c r="A126" s="1">
        <v>119</v>
      </c>
      <c r="B126" t="s">
        <v>1047</v>
      </c>
      <c r="C126" s="1" t="s">
        <v>813</v>
      </c>
      <c r="D126" s="1" t="s">
        <v>1048</v>
      </c>
      <c r="E126" s="1" t="s">
        <v>903</v>
      </c>
      <c r="F126" s="1" t="s">
        <v>37</v>
      </c>
      <c r="G126" s="25" t="s">
        <v>912</v>
      </c>
      <c r="H126" s="25" t="s">
        <v>913</v>
      </c>
      <c r="I126" s="13">
        <v>35000</v>
      </c>
      <c r="J126" s="13">
        <v>0</v>
      </c>
      <c r="K126" s="13">
        <v>35000</v>
      </c>
      <c r="L126" s="13">
        <f t="shared" si="6"/>
        <v>1004.5</v>
      </c>
      <c r="M126" s="13">
        <v>0</v>
      </c>
      <c r="N126" s="13">
        <f t="shared" si="7"/>
        <v>1064</v>
      </c>
      <c r="O126" s="13">
        <v>425</v>
      </c>
      <c r="P126" s="13">
        <f t="shared" si="4"/>
        <v>2493.5</v>
      </c>
      <c r="Q126" s="13">
        <f t="shared" si="5"/>
        <v>32506.5</v>
      </c>
    </row>
    <row r="127" spans="1:17" x14ac:dyDescent="0.25">
      <c r="A127" s="1">
        <v>120</v>
      </c>
      <c r="B127" t="s">
        <v>1049</v>
      </c>
      <c r="C127" s="1" t="s">
        <v>813</v>
      </c>
      <c r="D127" s="1" t="s">
        <v>1048</v>
      </c>
      <c r="E127" s="1" t="s">
        <v>903</v>
      </c>
      <c r="F127" s="1" t="s">
        <v>37</v>
      </c>
      <c r="G127" s="25" t="s">
        <v>929</v>
      </c>
      <c r="H127" s="25" t="s">
        <v>950</v>
      </c>
      <c r="I127" s="13">
        <v>35000</v>
      </c>
      <c r="J127" s="13">
        <v>0</v>
      </c>
      <c r="K127" s="13">
        <v>35000</v>
      </c>
      <c r="L127" s="13">
        <f t="shared" si="6"/>
        <v>1004.5</v>
      </c>
      <c r="M127" s="13">
        <v>0</v>
      </c>
      <c r="N127" s="13">
        <f t="shared" si="7"/>
        <v>1064</v>
      </c>
      <c r="O127" s="13">
        <v>25</v>
      </c>
      <c r="P127" s="13">
        <f t="shared" si="4"/>
        <v>2093.5</v>
      </c>
      <c r="Q127" s="13">
        <f t="shared" si="5"/>
        <v>32906.5</v>
      </c>
    </row>
    <row r="128" spans="1:17" ht="30" x14ac:dyDescent="0.25">
      <c r="A128" s="1">
        <v>121</v>
      </c>
      <c r="B128" t="s">
        <v>1050</v>
      </c>
      <c r="C128" s="1" t="s">
        <v>813</v>
      </c>
      <c r="D128" s="1" t="s">
        <v>1051</v>
      </c>
      <c r="E128" s="1" t="s">
        <v>903</v>
      </c>
      <c r="F128" s="1" t="s">
        <v>37</v>
      </c>
      <c r="G128" s="25" t="s">
        <v>912</v>
      </c>
      <c r="H128" s="25" t="s">
        <v>913</v>
      </c>
      <c r="I128" s="13">
        <v>30000</v>
      </c>
      <c r="J128" s="13">
        <v>0</v>
      </c>
      <c r="K128" s="13">
        <v>30000</v>
      </c>
      <c r="L128" s="13">
        <f t="shared" si="6"/>
        <v>861</v>
      </c>
      <c r="M128" s="13">
        <v>0</v>
      </c>
      <c r="N128" s="13">
        <f t="shared" si="7"/>
        <v>912</v>
      </c>
      <c r="O128" s="13">
        <v>25</v>
      </c>
      <c r="P128" s="13">
        <f t="shared" si="4"/>
        <v>1798</v>
      </c>
      <c r="Q128" s="13">
        <f t="shared" si="5"/>
        <v>28202</v>
      </c>
    </row>
    <row r="129" spans="1:16360" x14ac:dyDescent="0.25">
      <c r="A129" s="1">
        <v>122</v>
      </c>
      <c r="B129" t="s">
        <v>1052</v>
      </c>
      <c r="C129" s="1" t="s">
        <v>813</v>
      </c>
      <c r="D129" t="s">
        <v>100</v>
      </c>
      <c r="E129" s="1" t="s">
        <v>903</v>
      </c>
      <c r="F129" s="1" t="s">
        <v>29</v>
      </c>
      <c r="G129" s="25" t="s">
        <v>905</v>
      </c>
      <c r="H129" s="25" t="s">
        <v>914</v>
      </c>
      <c r="I129" s="13">
        <v>35000</v>
      </c>
      <c r="J129" s="13">
        <v>0</v>
      </c>
      <c r="K129" s="13">
        <v>35000</v>
      </c>
      <c r="L129" s="13">
        <f t="shared" si="6"/>
        <v>1004.5</v>
      </c>
      <c r="M129" s="13">
        <v>0</v>
      </c>
      <c r="N129" s="13">
        <v>1064</v>
      </c>
      <c r="O129" s="13">
        <v>25</v>
      </c>
      <c r="P129" s="13">
        <f t="shared" si="4"/>
        <v>2093.5</v>
      </c>
      <c r="Q129" s="13">
        <f t="shared" si="5"/>
        <v>32906.5</v>
      </c>
    </row>
    <row r="130" spans="1:16360" x14ac:dyDescent="0.25">
      <c r="A130" s="1">
        <v>123</v>
      </c>
      <c r="B130" t="s">
        <v>1053</v>
      </c>
      <c r="C130" s="1" t="s">
        <v>813</v>
      </c>
      <c r="D130" t="s">
        <v>100</v>
      </c>
      <c r="E130" s="1" t="s">
        <v>903</v>
      </c>
      <c r="F130" s="1" t="s">
        <v>29</v>
      </c>
      <c r="G130" s="25" t="s">
        <v>905</v>
      </c>
      <c r="H130" s="25" t="s">
        <v>914</v>
      </c>
      <c r="I130" s="13">
        <v>35000</v>
      </c>
      <c r="J130" s="13">
        <v>0</v>
      </c>
      <c r="K130" s="13">
        <v>35000</v>
      </c>
      <c r="L130" s="13">
        <v>1004.5</v>
      </c>
      <c r="M130" s="13">
        <v>0</v>
      </c>
      <c r="N130" s="13">
        <v>1064</v>
      </c>
      <c r="O130" s="13">
        <v>425</v>
      </c>
      <c r="P130" s="13">
        <f t="shared" si="4"/>
        <v>2493.5</v>
      </c>
      <c r="Q130" s="13">
        <f t="shared" si="5"/>
        <v>32506.5</v>
      </c>
    </row>
    <row r="131" spans="1:16360" x14ac:dyDescent="0.25">
      <c r="A131" s="1">
        <v>124</v>
      </c>
      <c r="B131" t="s">
        <v>1328</v>
      </c>
      <c r="C131" s="1" t="s">
        <v>813</v>
      </c>
      <c r="D131" t="s">
        <v>100</v>
      </c>
      <c r="E131" s="1" t="s">
        <v>903</v>
      </c>
      <c r="F131" s="1" t="s">
        <v>29</v>
      </c>
      <c r="G131" s="25" t="s">
        <v>1352</v>
      </c>
      <c r="H131" s="25" t="s">
        <v>1353</v>
      </c>
      <c r="I131" s="13">
        <v>50000</v>
      </c>
      <c r="J131" s="13">
        <v>0</v>
      </c>
      <c r="K131" s="13">
        <v>50000</v>
      </c>
      <c r="L131" s="13">
        <v>1435</v>
      </c>
      <c r="M131" s="13">
        <v>1596.68</v>
      </c>
      <c r="N131" s="13">
        <v>1520</v>
      </c>
      <c r="O131" s="13">
        <v>1740.46</v>
      </c>
      <c r="P131" s="13">
        <f t="shared" si="4"/>
        <v>6292.14</v>
      </c>
      <c r="Q131" s="13">
        <f t="shared" si="5"/>
        <v>43707.86</v>
      </c>
    </row>
    <row r="132" spans="1:16360" x14ac:dyDescent="0.25">
      <c r="A132" s="1">
        <v>125</v>
      </c>
      <c r="B132" t="s">
        <v>1330</v>
      </c>
      <c r="C132" s="1" t="s">
        <v>813</v>
      </c>
      <c r="D132" t="s">
        <v>1025</v>
      </c>
      <c r="E132" s="1" t="s">
        <v>903</v>
      </c>
      <c r="F132" s="1" t="s">
        <v>37</v>
      </c>
      <c r="G132" s="25" t="s">
        <v>1352</v>
      </c>
      <c r="H132" s="25" t="s">
        <v>1353</v>
      </c>
      <c r="I132" s="13">
        <v>40000</v>
      </c>
      <c r="J132" s="13">
        <v>0</v>
      </c>
      <c r="K132" s="13">
        <v>40000</v>
      </c>
      <c r="L132" s="13">
        <v>1148</v>
      </c>
      <c r="M132" s="13">
        <v>0</v>
      </c>
      <c r="N132" s="13">
        <v>1216</v>
      </c>
      <c r="O132" s="13">
        <v>3455.92</v>
      </c>
      <c r="P132" s="13">
        <f t="shared" si="4"/>
        <v>5819.92</v>
      </c>
      <c r="Q132" s="13">
        <f t="shared" si="5"/>
        <v>34180.080000000002</v>
      </c>
    </row>
    <row r="133" spans="1:16360" x14ac:dyDescent="0.25">
      <c r="A133" s="1">
        <v>126</v>
      </c>
      <c r="B133" t="s">
        <v>1331</v>
      </c>
      <c r="C133" s="1" t="s">
        <v>813</v>
      </c>
      <c r="D133" t="s">
        <v>200</v>
      </c>
      <c r="E133" s="1" t="s">
        <v>903</v>
      </c>
      <c r="F133" s="1" t="s">
        <v>37</v>
      </c>
      <c r="G133" s="25" t="s">
        <v>1352</v>
      </c>
      <c r="H133" s="25" t="s">
        <v>1353</v>
      </c>
      <c r="I133" s="13">
        <v>50000</v>
      </c>
      <c r="J133" s="13">
        <v>0</v>
      </c>
      <c r="K133" s="13">
        <v>50000</v>
      </c>
      <c r="L133" s="13">
        <v>1435</v>
      </c>
      <c r="M133" s="13">
        <v>1854</v>
      </c>
      <c r="N133" s="13">
        <v>1520</v>
      </c>
      <c r="O133" s="13">
        <v>25</v>
      </c>
      <c r="P133" s="13">
        <f t="shared" si="4"/>
        <v>4834</v>
      </c>
      <c r="Q133" s="13">
        <f t="shared" si="5"/>
        <v>45166</v>
      </c>
    </row>
    <row r="134" spans="1:16360" x14ac:dyDescent="0.25">
      <c r="A134" s="1">
        <v>127</v>
      </c>
      <c r="B134" t="s">
        <v>1443</v>
      </c>
      <c r="C134" s="1" t="s">
        <v>813</v>
      </c>
      <c r="D134" t="s">
        <v>200</v>
      </c>
      <c r="E134" s="1" t="s">
        <v>903</v>
      </c>
      <c r="F134" s="1" t="s">
        <v>29</v>
      </c>
      <c r="G134" s="25" t="s">
        <v>1353</v>
      </c>
      <c r="H134" s="25" t="s">
        <v>1441</v>
      </c>
      <c r="I134" s="13">
        <v>50000</v>
      </c>
      <c r="J134" s="13">
        <v>0</v>
      </c>
      <c r="K134" s="13">
        <v>50000</v>
      </c>
      <c r="L134" s="13">
        <v>1435</v>
      </c>
      <c r="M134" s="13">
        <v>1854</v>
      </c>
      <c r="N134" s="13">
        <v>1520</v>
      </c>
      <c r="O134" s="13">
        <v>25</v>
      </c>
      <c r="P134" s="13">
        <f t="shared" si="4"/>
        <v>4834</v>
      </c>
      <c r="Q134" s="13">
        <f t="shared" si="5"/>
        <v>45166</v>
      </c>
    </row>
    <row r="135" spans="1:16360" x14ac:dyDescent="0.25">
      <c r="A135" s="1">
        <v>128</v>
      </c>
      <c r="B135" t="s">
        <v>1494</v>
      </c>
      <c r="C135" s="1" t="s">
        <v>813</v>
      </c>
      <c r="D135" t="s">
        <v>1495</v>
      </c>
      <c r="E135" s="1" t="s">
        <v>903</v>
      </c>
      <c r="F135" s="1" t="s">
        <v>37</v>
      </c>
      <c r="G135" s="25" t="s">
        <v>1356</v>
      </c>
      <c r="H135" s="25" t="s">
        <v>1493</v>
      </c>
      <c r="I135" s="13">
        <v>35000</v>
      </c>
      <c r="J135" s="13">
        <v>0</v>
      </c>
      <c r="K135" s="13">
        <v>35000</v>
      </c>
      <c r="L135" s="13">
        <v>1004.5</v>
      </c>
      <c r="M135" s="13">
        <v>0</v>
      </c>
      <c r="N135" s="13">
        <v>1064</v>
      </c>
      <c r="O135" s="13">
        <v>25</v>
      </c>
      <c r="P135" s="13">
        <f t="shared" si="4"/>
        <v>2093.5</v>
      </c>
      <c r="Q135" s="13">
        <f t="shared" si="5"/>
        <v>32906.5</v>
      </c>
    </row>
    <row r="136" spans="1:16360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  <c r="AMK136"/>
      <c r="AML136"/>
      <c r="AMM136"/>
      <c r="AMN136"/>
      <c r="AMO136"/>
      <c r="AMP136"/>
      <c r="AMQ136"/>
      <c r="AMR136"/>
      <c r="AMS136"/>
      <c r="AMT136"/>
      <c r="AMU136"/>
      <c r="AMV136"/>
      <c r="AMW136"/>
      <c r="AMX136"/>
      <c r="AMY136"/>
      <c r="AMZ136"/>
      <c r="ANA136"/>
      <c r="ANB136"/>
      <c r="ANC136"/>
      <c r="AND136"/>
      <c r="ANE136"/>
      <c r="ANF136"/>
      <c r="ANG136"/>
      <c r="ANH136"/>
      <c r="ANI136"/>
      <c r="ANJ136"/>
      <c r="ANK136"/>
      <c r="ANL136"/>
      <c r="ANM136"/>
      <c r="ANN136"/>
      <c r="ANO136"/>
      <c r="ANP136"/>
      <c r="ANQ136"/>
      <c r="ANR136"/>
      <c r="ANS136"/>
      <c r="ANT136"/>
      <c r="ANU136"/>
      <c r="ANV136"/>
      <c r="ANW136"/>
      <c r="ANX136"/>
      <c r="ANY136"/>
      <c r="ANZ136"/>
      <c r="AOA136"/>
      <c r="AOB136"/>
      <c r="AOC136"/>
      <c r="AOD136"/>
      <c r="AOE136"/>
      <c r="AOF136"/>
      <c r="AOG136"/>
      <c r="AOH136"/>
      <c r="AOI136"/>
      <c r="AOJ136"/>
      <c r="AOK136"/>
      <c r="AOL136"/>
      <c r="AOM136"/>
      <c r="AON136"/>
      <c r="AOO136"/>
      <c r="AOP136"/>
      <c r="AOQ136"/>
      <c r="AOR136"/>
      <c r="AOS136"/>
      <c r="AOT136"/>
      <c r="AOU136"/>
      <c r="AOV136"/>
      <c r="AOW136"/>
      <c r="AOX136"/>
      <c r="AOY136"/>
      <c r="AOZ136"/>
      <c r="APA136"/>
      <c r="APB136"/>
      <c r="APC136"/>
      <c r="APD136"/>
      <c r="APE136"/>
      <c r="APF136"/>
      <c r="APG136"/>
      <c r="APH136"/>
      <c r="API136"/>
      <c r="APJ136"/>
      <c r="APK136"/>
      <c r="APL136"/>
      <c r="APM136"/>
      <c r="APN136"/>
      <c r="APO136"/>
      <c r="APP136"/>
      <c r="APQ136"/>
      <c r="APR136"/>
      <c r="APS136"/>
      <c r="APT136"/>
      <c r="APU136"/>
      <c r="APV136"/>
      <c r="APW136"/>
      <c r="APX136"/>
      <c r="APY136"/>
      <c r="APZ136"/>
      <c r="AQA136"/>
      <c r="AQB136"/>
      <c r="AQC136"/>
      <c r="AQD136"/>
      <c r="AQE136"/>
      <c r="AQF136"/>
      <c r="AQG136"/>
      <c r="AQH136"/>
      <c r="AQI136"/>
      <c r="AQJ136"/>
      <c r="AQK136"/>
      <c r="AQL136"/>
      <c r="AQM136"/>
      <c r="AQN136"/>
      <c r="AQO136"/>
      <c r="AQP136"/>
      <c r="AQQ136"/>
      <c r="AQR136"/>
      <c r="AQS136"/>
      <c r="AQT136"/>
      <c r="AQU136"/>
      <c r="AQV136"/>
      <c r="AQW136"/>
      <c r="AQX136"/>
      <c r="AQY136"/>
      <c r="AQZ136"/>
      <c r="ARA136"/>
      <c r="ARB136"/>
      <c r="ARC136"/>
      <c r="ARD136"/>
      <c r="ARE136"/>
      <c r="ARF136"/>
      <c r="ARG136"/>
      <c r="ARH136"/>
      <c r="ARI136"/>
      <c r="ARJ136"/>
      <c r="ARK136"/>
      <c r="ARL136"/>
      <c r="ARM136"/>
      <c r="ARN136"/>
      <c r="ARO136"/>
      <c r="ARP136"/>
      <c r="ARQ136"/>
      <c r="ARR136"/>
      <c r="ARS136"/>
      <c r="ART136"/>
      <c r="ARU136"/>
      <c r="ARV136"/>
      <c r="ARW136"/>
      <c r="ARX136"/>
      <c r="ARY136"/>
      <c r="ARZ136"/>
      <c r="ASA136"/>
      <c r="ASB136"/>
      <c r="ASC136"/>
      <c r="ASD136"/>
      <c r="ASE136"/>
      <c r="ASF136"/>
      <c r="ASG136"/>
      <c r="ASH136"/>
      <c r="ASI136"/>
      <c r="ASJ136"/>
      <c r="ASK136"/>
      <c r="ASL136"/>
      <c r="ASM136"/>
      <c r="ASN136"/>
      <c r="ASO136"/>
      <c r="ASP136"/>
      <c r="ASQ136"/>
      <c r="ASR136"/>
      <c r="ASS136"/>
      <c r="AST136"/>
      <c r="ASU136"/>
      <c r="ASV136"/>
      <c r="ASW136"/>
      <c r="ASX136"/>
      <c r="ASY136"/>
      <c r="ASZ136"/>
      <c r="ATA136"/>
      <c r="ATB136"/>
      <c r="ATC136"/>
      <c r="ATD136"/>
      <c r="ATE136"/>
      <c r="ATF136"/>
      <c r="ATG136"/>
      <c r="ATH136"/>
      <c r="ATI136"/>
      <c r="ATJ136"/>
      <c r="ATK136"/>
      <c r="ATL136"/>
      <c r="ATM136"/>
      <c r="ATN136"/>
      <c r="ATO136"/>
      <c r="ATP136"/>
      <c r="ATQ136"/>
      <c r="ATR136"/>
      <c r="ATS136"/>
      <c r="ATT136"/>
      <c r="ATU136"/>
      <c r="ATV136"/>
      <c r="ATW136"/>
      <c r="ATX136"/>
      <c r="ATY136"/>
      <c r="ATZ136"/>
      <c r="AUA136"/>
      <c r="AUB136"/>
      <c r="AUC136"/>
      <c r="AUD136"/>
      <c r="AUE136"/>
      <c r="AUF136"/>
      <c r="AUG136"/>
      <c r="AUH136"/>
      <c r="AUI136"/>
      <c r="AUJ136"/>
      <c r="AUK136"/>
      <c r="AUL136"/>
      <c r="AUM136"/>
      <c r="AUN136"/>
      <c r="AUO136"/>
      <c r="AUP136"/>
      <c r="AUQ136"/>
      <c r="AUR136"/>
      <c r="AUS136"/>
      <c r="AUT136"/>
      <c r="AUU136"/>
      <c r="AUV136"/>
      <c r="AUW136"/>
      <c r="AUX136"/>
      <c r="AUY136"/>
      <c r="AUZ136"/>
      <c r="AVA136"/>
      <c r="AVB136"/>
      <c r="AVC136"/>
      <c r="AVD136"/>
      <c r="AVE136"/>
      <c r="AVF136"/>
      <c r="AVG136"/>
      <c r="AVH136"/>
      <c r="AVI136"/>
      <c r="AVJ136"/>
      <c r="AVK136"/>
      <c r="AVL136"/>
      <c r="AVM136"/>
      <c r="AVN136"/>
      <c r="AVO136"/>
      <c r="AVP136"/>
      <c r="AVQ136"/>
      <c r="AVR136"/>
      <c r="AVS136"/>
      <c r="AVT136"/>
      <c r="AVU136"/>
      <c r="AVV136"/>
      <c r="AVW136"/>
      <c r="AVX136"/>
      <c r="AVY136"/>
      <c r="AVZ136"/>
      <c r="AWA136"/>
      <c r="AWB136"/>
      <c r="AWC136"/>
      <c r="AWD136"/>
      <c r="AWE136"/>
      <c r="AWF136"/>
      <c r="AWG136"/>
      <c r="AWH136"/>
      <c r="AWI136"/>
      <c r="AWJ136"/>
      <c r="AWK136"/>
      <c r="AWL136"/>
      <c r="AWM136"/>
      <c r="AWN136"/>
      <c r="AWO136"/>
      <c r="AWP136"/>
      <c r="AWQ136"/>
      <c r="AWR136"/>
      <c r="AWS136"/>
      <c r="AWT136"/>
      <c r="AWU136"/>
      <c r="AWV136"/>
      <c r="AWW136"/>
      <c r="AWX136"/>
      <c r="AWY136"/>
      <c r="AWZ136"/>
      <c r="AXA136"/>
      <c r="AXB136"/>
      <c r="AXC136"/>
      <c r="AXD136"/>
      <c r="AXE136"/>
      <c r="AXF136"/>
      <c r="AXG136"/>
      <c r="AXH136"/>
      <c r="AXI136"/>
      <c r="AXJ136"/>
      <c r="AXK136"/>
      <c r="AXL136"/>
      <c r="AXM136"/>
      <c r="AXN136"/>
      <c r="AXO136"/>
      <c r="AXP136"/>
      <c r="AXQ136"/>
      <c r="AXR136"/>
      <c r="AXS136"/>
      <c r="AXT136"/>
      <c r="AXU136"/>
      <c r="AXV136"/>
      <c r="AXW136"/>
      <c r="AXX136"/>
      <c r="AXY136"/>
      <c r="AXZ136"/>
      <c r="AYA136"/>
      <c r="AYB136"/>
      <c r="AYC136"/>
      <c r="AYD136"/>
      <c r="AYE136"/>
      <c r="AYF136"/>
      <c r="AYG136"/>
      <c r="AYH136"/>
      <c r="AYI136"/>
      <c r="AYJ136"/>
      <c r="AYK136"/>
      <c r="AYL136"/>
      <c r="AYM136"/>
      <c r="AYN136"/>
      <c r="AYO136"/>
      <c r="AYP136"/>
      <c r="AYQ136"/>
      <c r="AYR136"/>
      <c r="AYS136"/>
      <c r="AYT136"/>
      <c r="AYU136"/>
      <c r="AYV136"/>
      <c r="AYW136"/>
      <c r="AYX136"/>
      <c r="AYY136"/>
      <c r="AYZ136"/>
      <c r="AZA136"/>
      <c r="AZB136"/>
      <c r="AZC136"/>
      <c r="AZD136"/>
      <c r="AZE136"/>
      <c r="AZF136"/>
      <c r="AZG136"/>
      <c r="AZH136"/>
      <c r="AZI136"/>
      <c r="AZJ136"/>
      <c r="AZK136"/>
      <c r="AZL136"/>
      <c r="AZM136"/>
      <c r="AZN136"/>
      <c r="AZO136"/>
      <c r="AZP136"/>
      <c r="AZQ136"/>
      <c r="AZR136"/>
      <c r="AZS136"/>
      <c r="AZT136"/>
      <c r="AZU136"/>
      <c r="AZV136"/>
      <c r="AZW136"/>
      <c r="AZX136"/>
      <c r="AZY136"/>
      <c r="AZZ136"/>
      <c r="BAA136"/>
      <c r="BAB136"/>
      <c r="BAC136"/>
      <c r="BAD136"/>
      <c r="BAE136"/>
      <c r="BAF136"/>
      <c r="BAG136"/>
      <c r="BAH136"/>
      <c r="BAI136"/>
      <c r="BAJ136"/>
      <c r="BAK136"/>
      <c r="BAL136"/>
      <c r="BAM136"/>
      <c r="BAN136"/>
      <c r="BAO136"/>
      <c r="BAP136"/>
      <c r="BAQ136"/>
      <c r="BAR136"/>
      <c r="BAS136"/>
      <c r="BAT136"/>
      <c r="BAU136"/>
      <c r="BAV136"/>
      <c r="BAW136"/>
      <c r="BAX136"/>
      <c r="BAY136"/>
      <c r="BAZ136"/>
      <c r="BBA136"/>
      <c r="BBB136"/>
      <c r="BBC136"/>
      <c r="BBD136"/>
      <c r="BBE136"/>
      <c r="BBF136"/>
      <c r="BBG136"/>
      <c r="BBH136"/>
      <c r="BBI136"/>
      <c r="BBJ136"/>
      <c r="BBK136"/>
      <c r="BBL136"/>
      <c r="BBM136"/>
      <c r="BBN136"/>
      <c r="BBO136"/>
      <c r="BBP136"/>
      <c r="BBQ136"/>
      <c r="BBR136"/>
      <c r="BBS136"/>
      <c r="BBT136"/>
      <c r="BBU136"/>
      <c r="BBV136"/>
      <c r="BBW136"/>
      <c r="BBX136"/>
      <c r="BBY136"/>
      <c r="BBZ136"/>
      <c r="BCA136"/>
      <c r="BCB136"/>
      <c r="BCC136"/>
      <c r="BCD136"/>
      <c r="BCE136"/>
      <c r="BCF136"/>
      <c r="BCG136"/>
      <c r="BCH136"/>
      <c r="BCI136"/>
      <c r="BCJ136"/>
      <c r="BCK136"/>
      <c r="BCL136"/>
      <c r="BCM136"/>
      <c r="BCN136"/>
      <c r="BCO136"/>
      <c r="BCP136"/>
      <c r="BCQ136"/>
      <c r="BCR136"/>
      <c r="BCS136"/>
      <c r="BCT136"/>
      <c r="BCU136"/>
      <c r="BCV136"/>
      <c r="BCW136"/>
      <c r="BCX136"/>
      <c r="BCY136"/>
      <c r="BCZ136"/>
      <c r="BDA136"/>
      <c r="BDB136"/>
      <c r="BDC136"/>
      <c r="BDD136"/>
      <c r="BDE136"/>
      <c r="BDF136"/>
      <c r="BDG136"/>
      <c r="BDH136"/>
      <c r="BDI136"/>
      <c r="BDJ136"/>
      <c r="BDK136"/>
      <c r="BDL136"/>
      <c r="BDM136"/>
      <c r="BDN136"/>
      <c r="BDO136"/>
      <c r="BDP136"/>
      <c r="BDQ136"/>
      <c r="BDR136"/>
      <c r="BDS136"/>
      <c r="BDT136"/>
      <c r="BDU136"/>
      <c r="BDV136"/>
      <c r="BDW136"/>
      <c r="BDX136"/>
      <c r="BDY136"/>
      <c r="BDZ136"/>
      <c r="BEA136"/>
      <c r="BEB136"/>
      <c r="BEC136"/>
      <c r="BED136"/>
      <c r="BEE136"/>
      <c r="BEF136"/>
      <c r="BEG136"/>
      <c r="BEH136"/>
      <c r="BEI136"/>
      <c r="BEJ136"/>
      <c r="BEK136"/>
      <c r="BEL136"/>
      <c r="BEM136"/>
      <c r="BEN136"/>
      <c r="BEO136"/>
      <c r="BEP136"/>
      <c r="BEQ136"/>
      <c r="BER136"/>
      <c r="BES136"/>
      <c r="BET136"/>
      <c r="BEU136"/>
      <c r="BEV136"/>
      <c r="BEW136"/>
      <c r="BEX136"/>
      <c r="BEY136"/>
      <c r="BEZ136"/>
      <c r="BFA136"/>
      <c r="BFB136"/>
      <c r="BFC136"/>
      <c r="BFD136"/>
      <c r="BFE136"/>
      <c r="BFF136"/>
      <c r="BFG136"/>
      <c r="BFH136"/>
      <c r="BFI136"/>
      <c r="BFJ136"/>
      <c r="BFK136"/>
      <c r="BFL136"/>
      <c r="BFM136"/>
      <c r="BFN136"/>
      <c r="BFO136"/>
      <c r="BFP136"/>
      <c r="BFQ136"/>
      <c r="BFR136"/>
      <c r="BFS136"/>
      <c r="BFT136"/>
      <c r="BFU136"/>
      <c r="BFV136"/>
      <c r="BFW136"/>
      <c r="BFX136"/>
      <c r="BFY136"/>
      <c r="BFZ136"/>
      <c r="BGA136"/>
      <c r="BGB136"/>
      <c r="BGC136"/>
      <c r="BGD136"/>
      <c r="BGE136"/>
      <c r="BGF136"/>
      <c r="BGG136"/>
      <c r="BGH136"/>
      <c r="BGI136"/>
      <c r="BGJ136"/>
      <c r="BGK136"/>
      <c r="BGL136"/>
      <c r="BGM136"/>
      <c r="BGN136"/>
      <c r="BGO136"/>
      <c r="BGP136"/>
      <c r="BGQ136"/>
      <c r="BGR136"/>
      <c r="BGS136"/>
      <c r="BGT136"/>
      <c r="BGU136"/>
      <c r="BGV136"/>
      <c r="BGW136"/>
      <c r="BGX136"/>
      <c r="BGY136"/>
      <c r="BGZ136"/>
      <c r="BHA136"/>
      <c r="BHB136"/>
      <c r="BHC136"/>
      <c r="BHD136"/>
      <c r="BHE136"/>
      <c r="BHF136"/>
      <c r="BHG136"/>
      <c r="BHH136"/>
      <c r="BHI136"/>
      <c r="BHJ136"/>
      <c r="BHK136"/>
      <c r="BHL136"/>
      <c r="BHM136"/>
      <c r="BHN136"/>
      <c r="BHO136"/>
      <c r="BHP136"/>
      <c r="BHQ136"/>
      <c r="BHR136"/>
      <c r="BHS136"/>
      <c r="BHT136"/>
      <c r="BHU136"/>
      <c r="BHV136"/>
      <c r="BHW136"/>
      <c r="BHX136"/>
      <c r="BHY136"/>
      <c r="BHZ136"/>
      <c r="BIA136"/>
      <c r="BIB136"/>
      <c r="BIC136"/>
      <c r="BID136"/>
      <c r="BIE136"/>
      <c r="BIF136"/>
      <c r="BIG136"/>
      <c r="BIH136"/>
      <c r="BII136"/>
      <c r="BIJ136"/>
      <c r="BIK136"/>
      <c r="BIL136"/>
      <c r="BIM136"/>
      <c r="BIN136"/>
      <c r="BIO136"/>
      <c r="BIP136"/>
      <c r="BIQ136"/>
      <c r="BIR136"/>
      <c r="BIS136"/>
      <c r="BIT136"/>
      <c r="BIU136"/>
      <c r="BIV136"/>
      <c r="BIW136"/>
      <c r="BIX136"/>
      <c r="BIY136"/>
      <c r="BIZ136"/>
      <c r="BJA136"/>
      <c r="BJB136"/>
      <c r="BJC136"/>
      <c r="BJD136"/>
      <c r="BJE136"/>
      <c r="BJF136"/>
      <c r="BJG136"/>
      <c r="BJH136"/>
      <c r="BJI136"/>
      <c r="BJJ136"/>
      <c r="BJK136"/>
      <c r="BJL136"/>
      <c r="BJM136"/>
      <c r="BJN136"/>
      <c r="BJO136"/>
      <c r="BJP136"/>
      <c r="BJQ136"/>
      <c r="BJR136"/>
      <c r="BJS136"/>
      <c r="BJT136"/>
      <c r="BJU136"/>
      <c r="BJV136"/>
      <c r="BJW136"/>
      <c r="BJX136"/>
      <c r="BJY136"/>
      <c r="BJZ136"/>
      <c r="BKA136"/>
      <c r="BKB136"/>
      <c r="BKC136"/>
      <c r="BKD136"/>
      <c r="BKE136"/>
      <c r="BKF136"/>
      <c r="BKG136"/>
      <c r="BKH136"/>
      <c r="BKI136"/>
      <c r="BKJ136"/>
      <c r="BKK136"/>
      <c r="BKL136"/>
      <c r="BKM136"/>
      <c r="BKN136"/>
      <c r="BKO136"/>
      <c r="BKP136"/>
      <c r="BKQ136"/>
      <c r="BKR136"/>
      <c r="BKS136"/>
      <c r="BKT136"/>
      <c r="BKU136"/>
      <c r="BKV136"/>
      <c r="BKW136"/>
      <c r="BKX136"/>
      <c r="BKY136"/>
      <c r="BKZ136"/>
      <c r="BLA136"/>
      <c r="BLB136"/>
      <c r="BLC136"/>
      <c r="BLD136"/>
      <c r="BLE136"/>
      <c r="BLF136"/>
      <c r="BLG136"/>
      <c r="BLH136"/>
      <c r="BLI136"/>
      <c r="BLJ136"/>
      <c r="BLK136"/>
      <c r="BLL136"/>
      <c r="BLM136"/>
      <c r="BLN136"/>
      <c r="BLO136"/>
      <c r="BLP136"/>
      <c r="BLQ136"/>
      <c r="BLR136"/>
      <c r="BLS136"/>
      <c r="BLT136"/>
      <c r="BLU136"/>
      <c r="BLV136"/>
      <c r="BLW136"/>
      <c r="BLX136"/>
      <c r="BLY136"/>
      <c r="BLZ136"/>
      <c r="BMA136"/>
      <c r="BMB136"/>
      <c r="BMC136"/>
      <c r="BMD136"/>
      <c r="BME136"/>
      <c r="BMF136"/>
      <c r="BMG136"/>
      <c r="BMH136"/>
      <c r="BMI136"/>
      <c r="BMJ136"/>
      <c r="BMK136"/>
      <c r="BML136"/>
      <c r="BMM136"/>
      <c r="BMN136"/>
      <c r="BMO136"/>
      <c r="BMP136"/>
      <c r="BMQ136"/>
      <c r="BMR136"/>
      <c r="BMS136"/>
      <c r="BMT136"/>
      <c r="BMU136"/>
      <c r="BMV136"/>
      <c r="BMW136"/>
      <c r="BMX136"/>
      <c r="BMY136"/>
      <c r="BMZ136"/>
      <c r="BNA136"/>
      <c r="BNB136"/>
      <c r="BNC136"/>
      <c r="BND136"/>
      <c r="BNE136"/>
      <c r="BNF136"/>
      <c r="BNG136"/>
      <c r="BNH136"/>
      <c r="BNI136"/>
      <c r="BNJ136"/>
      <c r="BNK136"/>
      <c r="BNL136"/>
      <c r="BNM136"/>
      <c r="BNN136"/>
      <c r="BNO136"/>
      <c r="BNP136"/>
      <c r="BNQ136"/>
      <c r="BNR136"/>
      <c r="BNS136"/>
      <c r="BNT136"/>
      <c r="BNU136"/>
      <c r="BNV136"/>
      <c r="BNW136"/>
      <c r="BNX136"/>
      <c r="BNY136"/>
      <c r="BNZ136"/>
      <c r="BOA136"/>
      <c r="BOB136"/>
      <c r="BOC136"/>
      <c r="BOD136"/>
      <c r="BOE136"/>
      <c r="BOF136"/>
      <c r="BOG136"/>
      <c r="BOH136"/>
      <c r="BOI136"/>
      <c r="BOJ136"/>
      <c r="BOK136"/>
      <c r="BOL136"/>
      <c r="BOM136"/>
      <c r="BON136"/>
      <c r="BOO136"/>
      <c r="BOP136"/>
      <c r="BOQ136"/>
      <c r="BOR136"/>
      <c r="BOS136"/>
      <c r="BOT136"/>
      <c r="BOU136"/>
      <c r="BOV136"/>
      <c r="BOW136"/>
      <c r="BOX136"/>
      <c r="BOY136"/>
      <c r="BOZ136"/>
      <c r="BPA136"/>
      <c r="BPB136"/>
      <c r="BPC136"/>
      <c r="BPD136"/>
      <c r="BPE136"/>
      <c r="BPF136"/>
      <c r="BPG136"/>
      <c r="BPH136"/>
      <c r="BPI136"/>
      <c r="BPJ136"/>
      <c r="BPK136"/>
      <c r="BPL136"/>
      <c r="BPM136"/>
      <c r="BPN136"/>
      <c r="BPO136"/>
      <c r="BPP136"/>
      <c r="BPQ136"/>
      <c r="BPR136"/>
      <c r="BPS136"/>
      <c r="BPT136"/>
      <c r="BPU136"/>
      <c r="BPV136"/>
      <c r="BPW136"/>
      <c r="BPX136"/>
      <c r="BPY136"/>
      <c r="BPZ136"/>
      <c r="BQA136"/>
      <c r="BQB136"/>
      <c r="BQC136"/>
      <c r="BQD136"/>
      <c r="BQE136"/>
      <c r="BQF136"/>
      <c r="BQG136"/>
      <c r="BQH136"/>
      <c r="BQI136"/>
      <c r="BQJ136"/>
      <c r="BQK136"/>
      <c r="BQL136"/>
      <c r="BQM136"/>
      <c r="BQN136"/>
      <c r="BQO136"/>
      <c r="BQP136"/>
      <c r="BQQ136"/>
      <c r="BQR136"/>
      <c r="BQS136"/>
      <c r="BQT136"/>
      <c r="BQU136"/>
      <c r="BQV136"/>
      <c r="BQW136"/>
      <c r="BQX136"/>
      <c r="BQY136"/>
      <c r="BQZ136"/>
      <c r="BRA136"/>
      <c r="BRB136"/>
      <c r="BRC136"/>
      <c r="BRD136"/>
      <c r="BRE136"/>
      <c r="BRF136"/>
      <c r="BRG136"/>
      <c r="BRH136"/>
      <c r="BRI136"/>
      <c r="BRJ136"/>
      <c r="BRK136"/>
      <c r="BRL136"/>
      <c r="BRM136"/>
      <c r="BRN136"/>
      <c r="BRO136"/>
      <c r="BRP136"/>
      <c r="BRQ136"/>
      <c r="BRR136"/>
      <c r="BRS136"/>
      <c r="BRT136"/>
      <c r="BRU136"/>
      <c r="BRV136"/>
      <c r="BRW136"/>
      <c r="BRX136"/>
      <c r="BRY136"/>
      <c r="BRZ136"/>
      <c r="BSA136"/>
      <c r="BSB136"/>
      <c r="BSC136"/>
      <c r="BSD136"/>
      <c r="BSE136"/>
      <c r="BSF136"/>
      <c r="BSG136"/>
      <c r="BSH136"/>
      <c r="BSI136"/>
      <c r="BSJ136"/>
      <c r="BSK136"/>
      <c r="BSL136"/>
      <c r="BSM136"/>
      <c r="BSN136"/>
      <c r="BSO136"/>
      <c r="BSP136"/>
      <c r="BSQ136"/>
      <c r="BSR136"/>
      <c r="BSS136"/>
      <c r="BST136"/>
      <c r="BSU136"/>
      <c r="BSV136"/>
      <c r="BSW136"/>
      <c r="BSX136"/>
      <c r="BSY136"/>
      <c r="BSZ136"/>
      <c r="BTA136"/>
      <c r="BTB136"/>
      <c r="BTC136"/>
      <c r="BTD136"/>
      <c r="BTE136"/>
      <c r="BTF136"/>
      <c r="BTG136"/>
      <c r="BTH136"/>
      <c r="BTI136"/>
      <c r="BTJ136"/>
      <c r="BTK136"/>
      <c r="BTL136"/>
      <c r="BTM136"/>
      <c r="BTN136"/>
      <c r="BTO136"/>
      <c r="BTP136"/>
      <c r="BTQ136"/>
      <c r="BTR136"/>
      <c r="BTS136"/>
      <c r="BTT136"/>
      <c r="BTU136"/>
      <c r="BTV136"/>
      <c r="BTW136"/>
      <c r="BTX136"/>
      <c r="BTY136"/>
      <c r="BTZ136"/>
      <c r="BUA136"/>
      <c r="BUB136"/>
      <c r="BUC136"/>
      <c r="BUD136"/>
      <c r="BUE136"/>
      <c r="BUF136"/>
      <c r="BUG136"/>
      <c r="BUH136"/>
      <c r="BUI136"/>
      <c r="BUJ136"/>
      <c r="BUK136"/>
      <c r="BUL136"/>
      <c r="BUM136"/>
      <c r="BUN136"/>
      <c r="BUO136"/>
      <c r="BUP136"/>
      <c r="BUQ136"/>
      <c r="BUR136"/>
      <c r="BUS136"/>
      <c r="BUT136"/>
      <c r="BUU136"/>
      <c r="BUV136"/>
      <c r="BUW136"/>
      <c r="BUX136"/>
      <c r="BUY136"/>
      <c r="BUZ136"/>
      <c r="BVA136"/>
      <c r="BVB136"/>
      <c r="BVC136"/>
      <c r="BVD136"/>
      <c r="BVE136"/>
      <c r="BVF136"/>
      <c r="BVG136"/>
      <c r="BVH136"/>
      <c r="BVI136"/>
      <c r="BVJ136"/>
      <c r="BVK136"/>
      <c r="BVL136"/>
      <c r="BVM136"/>
      <c r="BVN136"/>
      <c r="BVO136"/>
      <c r="BVP136"/>
      <c r="BVQ136"/>
      <c r="BVR136"/>
      <c r="BVS136"/>
      <c r="BVT136"/>
      <c r="BVU136"/>
      <c r="BVV136"/>
      <c r="BVW136"/>
      <c r="BVX136"/>
      <c r="BVY136"/>
      <c r="BVZ136"/>
      <c r="BWA136"/>
      <c r="BWB136"/>
      <c r="BWC136"/>
      <c r="BWD136"/>
      <c r="BWE136"/>
      <c r="BWF136"/>
      <c r="BWG136"/>
      <c r="BWH136"/>
      <c r="BWI136"/>
      <c r="BWJ136"/>
      <c r="BWK136"/>
      <c r="BWL136"/>
      <c r="BWM136"/>
      <c r="BWN136"/>
      <c r="BWO136"/>
      <c r="BWP136"/>
      <c r="BWQ136"/>
      <c r="BWR136"/>
      <c r="BWS136"/>
      <c r="BWT136"/>
      <c r="BWU136"/>
      <c r="BWV136"/>
      <c r="BWW136"/>
      <c r="BWX136"/>
      <c r="BWY136"/>
      <c r="BWZ136"/>
      <c r="BXA136"/>
      <c r="BXB136"/>
      <c r="BXC136"/>
      <c r="BXD136"/>
      <c r="BXE136"/>
      <c r="BXF136"/>
      <c r="BXG136"/>
      <c r="BXH136"/>
      <c r="BXI136"/>
      <c r="BXJ136"/>
      <c r="BXK136"/>
      <c r="BXL136"/>
      <c r="BXM136"/>
      <c r="BXN136"/>
      <c r="BXO136"/>
      <c r="BXP136"/>
      <c r="BXQ136"/>
      <c r="BXR136"/>
      <c r="BXS136"/>
      <c r="BXT136"/>
      <c r="BXU136"/>
      <c r="BXV136"/>
      <c r="BXW136"/>
      <c r="BXX136"/>
      <c r="BXY136"/>
      <c r="BXZ136"/>
      <c r="BYA136"/>
      <c r="BYB136"/>
      <c r="BYC136"/>
      <c r="BYD136"/>
      <c r="BYE136"/>
      <c r="BYF136"/>
      <c r="BYG136"/>
      <c r="BYH136"/>
      <c r="BYI136"/>
      <c r="BYJ136"/>
      <c r="BYK136"/>
      <c r="BYL136"/>
      <c r="BYM136"/>
      <c r="BYN136"/>
      <c r="BYO136"/>
      <c r="BYP136"/>
      <c r="BYQ136"/>
      <c r="BYR136"/>
      <c r="BYS136"/>
      <c r="BYT136"/>
      <c r="BYU136"/>
      <c r="BYV136"/>
      <c r="BYW136"/>
      <c r="BYX136"/>
      <c r="BYY136"/>
      <c r="BYZ136"/>
      <c r="BZA136"/>
      <c r="BZB136"/>
      <c r="BZC136"/>
      <c r="BZD136"/>
      <c r="BZE136"/>
      <c r="BZF136"/>
      <c r="BZG136"/>
      <c r="BZH136"/>
      <c r="BZI136"/>
      <c r="BZJ136"/>
      <c r="BZK136"/>
      <c r="BZL136"/>
      <c r="BZM136"/>
      <c r="BZN136"/>
      <c r="BZO136"/>
      <c r="BZP136"/>
      <c r="BZQ136"/>
      <c r="BZR136"/>
      <c r="BZS136"/>
      <c r="BZT136"/>
      <c r="BZU136"/>
      <c r="BZV136"/>
      <c r="BZW136"/>
      <c r="BZX136"/>
      <c r="BZY136"/>
      <c r="BZZ136"/>
      <c r="CAA136"/>
      <c r="CAB136"/>
      <c r="CAC136"/>
      <c r="CAD136"/>
      <c r="CAE136"/>
      <c r="CAF136"/>
      <c r="CAG136"/>
      <c r="CAH136"/>
      <c r="CAI136"/>
      <c r="CAJ136"/>
      <c r="CAK136"/>
      <c r="CAL136"/>
      <c r="CAM136"/>
      <c r="CAN136"/>
      <c r="CAO136"/>
      <c r="CAP136"/>
      <c r="CAQ136"/>
      <c r="CAR136"/>
      <c r="CAS136"/>
      <c r="CAT136"/>
      <c r="CAU136"/>
      <c r="CAV136"/>
      <c r="CAW136"/>
      <c r="CAX136"/>
      <c r="CAY136"/>
      <c r="CAZ136"/>
      <c r="CBA136"/>
      <c r="CBB136"/>
      <c r="CBC136"/>
      <c r="CBD136"/>
      <c r="CBE136"/>
      <c r="CBF136"/>
      <c r="CBG136"/>
      <c r="CBH136"/>
      <c r="CBI136"/>
      <c r="CBJ136"/>
      <c r="CBK136"/>
      <c r="CBL136"/>
      <c r="CBM136"/>
      <c r="CBN136"/>
      <c r="CBO136"/>
      <c r="CBP136"/>
      <c r="CBQ136"/>
      <c r="CBR136"/>
      <c r="CBS136"/>
      <c r="CBT136"/>
      <c r="CBU136"/>
      <c r="CBV136"/>
      <c r="CBW136"/>
      <c r="CBX136"/>
      <c r="CBY136"/>
      <c r="CBZ136"/>
      <c r="CCA136"/>
      <c r="CCB136"/>
      <c r="CCC136"/>
      <c r="CCD136"/>
      <c r="CCE136"/>
      <c r="CCF136"/>
      <c r="CCG136"/>
      <c r="CCH136"/>
      <c r="CCI136"/>
      <c r="CCJ136"/>
      <c r="CCK136"/>
      <c r="CCL136"/>
      <c r="CCM136"/>
      <c r="CCN136"/>
      <c r="CCO136"/>
      <c r="CCP136"/>
      <c r="CCQ136"/>
      <c r="CCR136"/>
      <c r="CCS136"/>
      <c r="CCT136"/>
      <c r="CCU136"/>
      <c r="CCV136"/>
      <c r="CCW136"/>
      <c r="CCX136"/>
      <c r="CCY136"/>
      <c r="CCZ136"/>
      <c r="CDA136"/>
      <c r="CDB136"/>
      <c r="CDC136"/>
      <c r="CDD136"/>
      <c r="CDE136"/>
      <c r="CDF136"/>
      <c r="CDG136"/>
      <c r="CDH136"/>
      <c r="CDI136"/>
      <c r="CDJ136"/>
      <c r="CDK136"/>
      <c r="CDL136"/>
      <c r="CDM136"/>
      <c r="CDN136"/>
      <c r="CDO136"/>
      <c r="CDP136"/>
      <c r="CDQ136"/>
      <c r="CDR136"/>
      <c r="CDS136"/>
      <c r="CDT136"/>
      <c r="CDU136"/>
      <c r="CDV136"/>
      <c r="CDW136"/>
      <c r="CDX136"/>
      <c r="CDY136"/>
      <c r="CDZ136"/>
      <c r="CEA136"/>
      <c r="CEB136"/>
      <c r="CEC136"/>
      <c r="CED136"/>
      <c r="CEE136"/>
      <c r="CEF136"/>
      <c r="CEG136"/>
      <c r="CEH136"/>
      <c r="CEI136"/>
      <c r="CEJ136"/>
      <c r="CEK136"/>
      <c r="CEL136"/>
      <c r="CEM136"/>
      <c r="CEN136"/>
      <c r="CEO136"/>
      <c r="CEP136"/>
      <c r="CEQ136"/>
      <c r="CER136"/>
      <c r="CES136"/>
      <c r="CET136"/>
      <c r="CEU136"/>
      <c r="CEV136"/>
      <c r="CEW136"/>
      <c r="CEX136"/>
      <c r="CEY136"/>
      <c r="CEZ136"/>
      <c r="CFA136"/>
      <c r="CFB136"/>
      <c r="CFC136"/>
      <c r="CFD136"/>
      <c r="CFE136"/>
      <c r="CFF136"/>
      <c r="CFG136"/>
      <c r="CFH136"/>
      <c r="CFI136"/>
      <c r="CFJ136"/>
      <c r="CFK136"/>
      <c r="CFL136"/>
      <c r="CFM136"/>
      <c r="CFN136"/>
      <c r="CFO136"/>
      <c r="CFP136"/>
      <c r="CFQ136"/>
      <c r="CFR136"/>
      <c r="CFS136"/>
      <c r="CFT136"/>
      <c r="CFU136"/>
      <c r="CFV136"/>
      <c r="CFW136"/>
      <c r="CFX136"/>
      <c r="CFY136"/>
      <c r="CFZ136"/>
      <c r="CGA136"/>
      <c r="CGB136"/>
      <c r="CGC136"/>
      <c r="CGD136"/>
      <c r="CGE136"/>
      <c r="CGF136"/>
      <c r="CGG136"/>
      <c r="CGH136"/>
      <c r="CGI136"/>
      <c r="CGJ136"/>
      <c r="CGK136"/>
      <c r="CGL136"/>
      <c r="CGM136"/>
      <c r="CGN136"/>
      <c r="CGO136"/>
      <c r="CGP136"/>
      <c r="CGQ136"/>
      <c r="CGR136"/>
      <c r="CGS136"/>
      <c r="CGT136"/>
      <c r="CGU136"/>
      <c r="CGV136"/>
      <c r="CGW136"/>
      <c r="CGX136"/>
      <c r="CGY136"/>
      <c r="CGZ136"/>
      <c r="CHA136"/>
      <c r="CHB136"/>
      <c r="CHC136"/>
      <c r="CHD136"/>
      <c r="CHE136"/>
      <c r="CHF136"/>
      <c r="CHG136"/>
      <c r="CHH136"/>
      <c r="CHI136"/>
      <c r="CHJ136"/>
      <c r="CHK136"/>
      <c r="CHL136"/>
      <c r="CHM136"/>
      <c r="CHN136"/>
      <c r="CHO136"/>
      <c r="CHP136"/>
      <c r="CHQ136"/>
      <c r="CHR136"/>
      <c r="CHS136"/>
      <c r="CHT136"/>
      <c r="CHU136"/>
      <c r="CHV136"/>
      <c r="CHW136"/>
      <c r="CHX136"/>
      <c r="CHY136"/>
      <c r="CHZ136"/>
      <c r="CIA136"/>
      <c r="CIB136"/>
      <c r="CIC136"/>
      <c r="CID136"/>
      <c r="CIE136"/>
      <c r="CIF136"/>
      <c r="CIG136"/>
      <c r="CIH136"/>
      <c r="CII136"/>
      <c r="CIJ136"/>
      <c r="CIK136"/>
      <c r="CIL136"/>
      <c r="CIM136"/>
      <c r="CIN136"/>
      <c r="CIO136"/>
      <c r="CIP136"/>
      <c r="CIQ136"/>
      <c r="CIR136"/>
      <c r="CIS136"/>
      <c r="CIT136"/>
      <c r="CIU136"/>
      <c r="CIV136"/>
      <c r="CIW136"/>
      <c r="CIX136"/>
      <c r="CIY136"/>
      <c r="CIZ136"/>
      <c r="CJA136"/>
      <c r="CJB136"/>
      <c r="CJC136"/>
      <c r="CJD136"/>
      <c r="CJE136"/>
      <c r="CJF136"/>
      <c r="CJG136"/>
      <c r="CJH136"/>
      <c r="CJI136"/>
      <c r="CJJ136"/>
      <c r="CJK136"/>
      <c r="CJL136"/>
      <c r="CJM136"/>
      <c r="CJN136"/>
      <c r="CJO136"/>
      <c r="CJP136"/>
      <c r="CJQ136"/>
      <c r="CJR136"/>
      <c r="CJS136"/>
      <c r="CJT136"/>
      <c r="CJU136"/>
      <c r="CJV136"/>
      <c r="CJW136"/>
      <c r="CJX136"/>
      <c r="CJY136"/>
      <c r="CJZ136"/>
      <c r="CKA136"/>
      <c r="CKB136"/>
      <c r="CKC136"/>
      <c r="CKD136"/>
      <c r="CKE136"/>
      <c r="CKF136"/>
      <c r="CKG136"/>
      <c r="CKH136"/>
      <c r="CKI136"/>
      <c r="CKJ136"/>
      <c r="CKK136"/>
      <c r="CKL136"/>
      <c r="CKM136"/>
      <c r="CKN136"/>
      <c r="CKO136"/>
      <c r="CKP136"/>
      <c r="CKQ136"/>
      <c r="CKR136"/>
      <c r="CKS136"/>
      <c r="CKT136"/>
      <c r="CKU136"/>
      <c r="CKV136"/>
      <c r="CKW136"/>
      <c r="CKX136"/>
      <c r="CKY136"/>
      <c r="CKZ136"/>
      <c r="CLA136"/>
      <c r="CLB136"/>
      <c r="CLC136"/>
      <c r="CLD136"/>
      <c r="CLE136"/>
      <c r="CLF136"/>
      <c r="CLG136"/>
      <c r="CLH136"/>
      <c r="CLI136"/>
      <c r="CLJ136"/>
      <c r="CLK136"/>
      <c r="CLL136"/>
      <c r="CLM136"/>
      <c r="CLN136"/>
      <c r="CLO136"/>
      <c r="CLP136"/>
      <c r="CLQ136"/>
      <c r="CLR136"/>
      <c r="CLS136"/>
      <c r="CLT136"/>
      <c r="CLU136"/>
      <c r="CLV136"/>
      <c r="CLW136"/>
      <c r="CLX136"/>
      <c r="CLY136"/>
      <c r="CLZ136"/>
      <c r="CMA136"/>
      <c r="CMB136"/>
      <c r="CMC136"/>
      <c r="CMD136"/>
      <c r="CME136"/>
      <c r="CMF136"/>
      <c r="CMG136"/>
      <c r="CMH136"/>
      <c r="CMI136"/>
      <c r="CMJ136"/>
      <c r="CMK136"/>
      <c r="CML136"/>
      <c r="CMM136"/>
      <c r="CMN136"/>
      <c r="CMO136"/>
      <c r="CMP136"/>
      <c r="CMQ136"/>
      <c r="CMR136"/>
      <c r="CMS136"/>
      <c r="CMT136"/>
      <c r="CMU136"/>
      <c r="CMV136"/>
      <c r="CMW136"/>
      <c r="CMX136"/>
      <c r="CMY136"/>
      <c r="CMZ136"/>
      <c r="CNA136"/>
      <c r="CNB136"/>
      <c r="CNC136"/>
      <c r="CND136"/>
      <c r="CNE136"/>
      <c r="CNF136"/>
      <c r="CNG136"/>
      <c r="CNH136"/>
      <c r="CNI136"/>
      <c r="CNJ136"/>
      <c r="CNK136"/>
      <c r="CNL136"/>
      <c r="CNM136"/>
      <c r="CNN136"/>
      <c r="CNO136"/>
      <c r="CNP136"/>
      <c r="CNQ136"/>
      <c r="CNR136"/>
      <c r="CNS136"/>
      <c r="CNT136"/>
      <c r="CNU136"/>
      <c r="CNV136"/>
      <c r="CNW136"/>
      <c r="CNX136"/>
      <c r="CNY136"/>
      <c r="CNZ136"/>
      <c r="COA136"/>
      <c r="COB136"/>
      <c r="COC136"/>
      <c r="COD136"/>
      <c r="COE136"/>
      <c r="COF136"/>
      <c r="COG136"/>
      <c r="COH136"/>
      <c r="COI136"/>
      <c r="COJ136"/>
      <c r="COK136"/>
      <c r="COL136"/>
      <c r="COM136"/>
      <c r="CON136"/>
      <c r="COO136"/>
      <c r="COP136"/>
      <c r="COQ136"/>
      <c r="COR136"/>
      <c r="COS136"/>
      <c r="COT136"/>
      <c r="COU136"/>
      <c r="COV136"/>
      <c r="COW136"/>
      <c r="COX136"/>
      <c r="COY136"/>
      <c r="COZ136"/>
      <c r="CPA136"/>
      <c r="CPB136"/>
      <c r="CPC136"/>
      <c r="CPD136"/>
      <c r="CPE136"/>
      <c r="CPF136"/>
      <c r="CPG136"/>
      <c r="CPH136"/>
      <c r="CPI136"/>
      <c r="CPJ136"/>
      <c r="CPK136"/>
      <c r="CPL136"/>
      <c r="CPM136"/>
      <c r="CPN136"/>
      <c r="CPO136"/>
      <c r="CPP136"/>
      <c r="CPQ136"/>
      <c r="CPR136"/>
      <c r="CPS136"/>
      <c r="CPT136"/>
      <c r="CPU136"/>
      <c r="CPV136"/>
      <c r="CPW136"/>
      <c r="CPX136"/>
      <c r="CPY136"/>
      <c r="CPZ136"/>
      <c r="CQA136"/>
      <c r="CQB136"/>
      <c r="CQC136"/>
      <c r="CQD136"/>
      <c r="CQE136"/>
      <c r="CQF136"/>
      <c r="CQG136"/>
      <c r="CQH136"/>
      <c r="CQI136"/>
      <c r="CQJ136"/>
      <c r="CQK136"/>
      <c r="CQL136"/>
      <c r="CQM136"/>
      <c r="CQN136"/>
      <c r="CQO136"/>
      <c r="CQP136"/>
      <c r="CQQ136"/>
      <c r="CQR136"/>
      <c r="CQS136"/>
      <c r="CQT136"/>
      <c r="CQU136"/>
      <c r="CQV136"/>
      <c r="CQW136"/>
      <c r="CQX136"/>
      <c r="CQY136"/>
      <c r="CQZ136"/>
      <c r="CRA136"/>
      <c r="CRB136"/>
      <c r="CRC136"/>
      <c r="CRD136"/>
      <c r="CRE136"/>
      <c r="CRF136"/>
      <c r="CRG136"/>
      <c r="CRH136"/>
      <c r="CRI136"/>
      <c r="CRJ136"/>
      <c r="CRK136"/>
      <c r="CRL136"/>
      <c r="CRM136"/>
      <c r="CRN136"/>
      <c r="CRO136"/>
      <c r="CRP136"/>
      <c r="CRQ136"/>
      <c r="CRR136"/>
      <c r="CRS136"/>
      <c r="CRT136"/>
      <c r="CRU136"/>
      <c r="CRV136"/>
      <c r="CRW136"/>
      <c r="CRX136"/>
      <c r="CRY136"/>
      <c r="CRZ136"/>
      <c r="CSA136"/>
      <c r="CSB136"/>
      <c r="CSC136"/>
      <c r="CSD136"/>
      <c r="CSE136"/>
      <c r="CSF136"/>
      <c r="CSG136"/>
      <c r="CSH136"/>
      <c r="CSI136"/>
      <c r="CSJ136"/>
      <c r="CSK136"/>
      <c r="CSL136"/>
      <c r="CSM136"/>
      <c r="CSN136"/>
      <c r="CSO136"/>
      <c r="CSP136"/>
      <c r="CSQ136"/>
      <c r="CSR136"/>
      <c r="CSS136"/>
      <c r="CST136"/>
      <c r="CSU136"/>
      <c r="CSV136"/>
      <c r="CSW136"/>
      <c r="CSX136"/>
      <c r="CSY136"/>
      <c r="CSZ136"/>
      <c r="CTA136"/>
      <c r="CTB136"/>
      <c r="CTC136"/>
      <c r="CTD136"/>
      <c r="CTE136"/>
      <c r="CTF136"/>
      <c r="CTG136"/>
      <c r="CTH136"/>
      <c r="CTI136"/>
      <c r="CTJ136"/>
      <c r="CTK136"/>
      <c r="CTL136"/>
      <c r="CTM136"/>
      <c r="CTN136"/>
      <c r="CTO136"/>
      <c r="CTP136"/>
      <c r="CTQ136"/>
      <c r="CTR136"/>
      <c r="CTS136"/>
      <c r="CTT136"/>
      <c r="CTU136"/>
      <c r="CTV136"/>
      <c r="CTW136"/>
      <c r="CTX136"/>
      <c r="CTY136"/>
      <c r="CTZ136"/>
      <c r="CUA136"/>
      <c r="CUB136"/>
      <c r="CUC136"/>
      <c r="CUD136"/>
      <c r="CUE136"/>
      <c r="CUF136"/>
      <c r="CUG136"/>
      <c r="CUH136"/>
      <c r="CUI136"/>
      <c r="CUJ136"/>
      <c r="CUK136"/>
      <c r="CUL136"/>
      <c r="CUM136"/>
      <c r="CUN136"/>
      <c r="CUO136"/>
      <c r="CUP136"/>
      <c r="CUQ136"/>
      <c r="CUR136"/>
      <c r="CUS136"/>
      <c r="CUT136"/>
      <c r="CUU136"/>
      <c r="CUV136"/>
      <c r="CUW136"/>
      <c r="CUX136"/>
      <c r="CUY136"/>
      <c r="CUZ136"/>
      <c r="CVA136"/>
      <c r="CVB136"/>
      <c r="CVC136"/>
      <c r="CVD136"/>
      <c r="CVE136"/>
      <c r="CVF136"/>
      <c r="CVG136"/>
      <c r="CVH136"/>
      <c r="CVI136"/>
      <c r="CVJ136"/>
      <c r="CVK136"/>
      <c r="CVL136"/>
      <c r="CVM136"/>
      <c r="CVN136"/>
      <c r="CVO136"/>
      <c r="CVP136"/>
      <c r="CVQ136"/>
      <c r="CVR136"/>
      <c r="CVS136"/>
      <c r="CVT136"/>
      <c r="CVU136"/>
      <c r="CVV136"/>
      <c r="CVW136"/>
      <c r="CVX136"/>
      <c r="CVY136"/>
      <c r="CVZ136"/>
      <c r="CWA136"/>
      <c r="CWB136"/>
      <c r="CWC136"/>
      <c r="CWD136"/>
      <c r="CWE136"/>
      <c r="CWF136"/>
      <c r="CWG136"/>
      <c r="CWH136"/>
      <c r="CWI136"/>
      <c r="CWJ136"/>
      <c r="CWK136"/>
      <c r="CWL136"/>
      <c r="CWM136"/>
      <c r="CWN136"/>
      <c r="CWO136"/>
      <c r="CWP136"/>
      <c r="CWQ136"/>
      <c r="CWR136"/>
      <c r="CWS136"/>
      <c r="CWT136"/>
      <c r="CWU136"/>
      <c r="CWV136"/>
      <c r="CWW136"/>
      <c r="CWX136"/>
      <c r="CWY136"/>
      <c r="CWZ136"/>
      <c r="CXA136"/>
      <c r="CXB136"/>
      <c r="CXC136"/>
      <c r="CXD136"/>
      <c r="CXE136"/>
      <c r="CXF136"/>
      <c r="CXG136"/>
      <c r="CXH136"/>
      <c r="CXI136"/>
      <c r="CXJ136"/>
      <c r="CXK136"/>
      <c r="CXL136"/>
      <c r="CXM136"/>
      <c r="CXN136"/>
      <c r="CXO136"/>
      <c r="CXP136"/>
      <c r="CXQ136"/>
      <c r="CXR136"/>
      <c r="CXS136"/>
      <c r="CXT136"/>
      <c r="CXU136"/>
      <c r="CXV136"/>
      <c r="CXW136"/>
      <c r="CXX136"/>
      <c r="CXY136"/>
      <c r="CXZ136"/>
      <c r="CYA136"/>
      <c r="CYB136"/>
      <c r="CYC136"/>
      <c r="CYD136"/>
      <c r="CYE136"/>
      <c r="CYF136"/>
      <c r="CYG136"/>
      <c r="CYH136"/>
      <c r="CYI136"/>
      <c r="CYJ136"/>
      <c r="CYK136"/>
      <c r="CYL136"/>
      <c r="CYM136"/>
      <c r="CYN136"/>
      <c r="CYO136"/>
      <c r="CYP136"/>
      <c r="CYQ136"/>
      <c r="CYR136"/>
      <c r="CYS136"/>
      <c r="CYT136"/>
      <c r="CYU136"/>
      <c r="CYV136"/>
      <c r="CYW136"/>
      <c r="CYX136"/>
      <c r="CYY136"/>
      <c r="CYZ136"/>
      <c r="CZA136"/>
      <c r="CZB136"/>
      <c r="CZC136"/>
      <c r="CZD136"/>
      <c r="CZE136"/>
      <c r="CZF136"/>
      <c r="CZG136"/>
      <c r="CZH136"/>
      <c r="CZI136"/>
      <c r="CZJ136"/>
      <c r="CZK136"/>
      <c r="CZL136"/>
      <c r="CZM136"/>
      <c r="CZN136"/>
      <c r="CZO136"/>
      <c r="CZP136"/>
      <c r="CZQ136"/>
      <c r="CZR136"/>
      <c r="CZS136"/>
      <c r="CZT136"/>
      <c r="CZU136"/>
      <c r="CZV136"/>
      <c r="CZW136"/>
      <c r="CZX136"/>
      <c r="CZY136"/>
      <c r="CZZ136"/>
      <c r="DAA136"/>
      <c r="DAB136"/>
      <c r="DAC136"/>
      <c r="DAD136"/>
      <c r="DAE136"/>
      <c r="DAF136"/>
      <c r="DAG136"/>
      <c r="DAH136"/>
      <c r="DAI136"/>
      <c r="DAJ136"/>
      <c r="DAK136"/>
      <c r="DAL136"/>
      <c r="DAM136"/>
      <c r="DAN136"/>
      <c r="DAO136"/>
      <c r="DAP136"/>
      <c r="DAQ136"/>
      <c r="DAR136"/>
      <c r="DAS136"/>
      <c r="DAT136"/>
      <c r="DAU136"/>
      <c r="DAV136"/>
      <c r="DAW136"/>
      <c r="DAX136"/>
      <c r="DAY136"/>
      <c r="DAZ136"/>
      <c r="DBA136"/>
      <c r="DBB136"/>
      <c r="DBC136"/>
      <c r="DBD136"/>
      <c r="DBE136"/>
      <c r="DBF136"/>
      <c r="DBG136"/>
      <c r="DBH136"/>
      <c r="DBI136"/>
      <c r="DBJ136"/>
      <c r="DBK136"/>
      <c r="DBL136"/>
      <c r="DBM136"/>
      <c r="DBN136"/>
      <c r="DBO136"/>
      <c r="DBP136"/>
      <c r="DBQ136"/>
      <c r="DBR136"/>
      <c r="DBS136"/>
      <c r="DBT136"/>
      <c r="DBU136"/>
      <c r="DBV136"/>
      <c r="DBW136"/>
      <c r="DBX136"/>
      <c r="DBY136"/>
      <c r="DBZ136"/>
      <c r="DCA136"/>
      <c r="DCB136"/>
      <c r="DCC136"/>
      <c r="DCD136"/>
      <c r="DCE136"/>
      <c r="DCF136"/>
      <c r="DCG136"/>
      <c r="DCH136"/>
      <c r="DCI136"/>
      <c r="DCJ136"/>
      <c r="DCK136"/>
      <c r="DCL136"/>
      <c r="DCM136"/>
      <c r="DCN136"/>
      <c r="DCO136"/>
      <c r="DCP136"/>
      <c r="DCQ136"/>
      <c r="DCR136"/>
      <c r="DCS136"/>
      <c r="DCT136"/>
      <c r="DCU136"/>
      <c r="DCV136"/>
      <c r="DCW136"/>
      <c r="DCX136"/>
      <c r="DCY136"/>
      <c r="DCZ136"/>
      <c r="DDA136"/>
      <c r="DDB136"/>
      <c r="DDC136"/>
      <c r="DDD136"/>
      <c r="DDE136"/>
      <c r="DDF136"/>
      <c r="DDG136"/>
      <c r="DDH136"/>
      <c r="DDI136"/>
      <c r="DDJ136"/>
      <c r="DDK136"/>
      <c r="DDL136"/>
      <c r="DDM136"/>
      <c r="DDN136"/>
      <c r="DDO136"/>
      <c r="DDP136"/>
      <c r="DDQ136"/>
      <c r="DDR136"/>
      <c r="DDS136"/>
      <c r="DDT136"/>
      <c r="DDU136"/>
      <c r="DDV136"/>
      <c r="DDW136"/>
      <c r="DDX136"/>
      <c r="DDY136"/>
      <c r="DDZ136"/>
      <c r="DEA136"/>
      <c r="DEB136"/>
      <c r="DEC136"/>
      <c r="DED136"/>
      <c r="DEE136"/>
      <c r="DEF136"/>
      <c r="DEG136"/>
      <c r="DEH136"/>
      <c r="DEI136"/>
      <c r="DEJ136"/>
      <c r="DEK136"/>
      <c r="DEL136"/>
      <c r="DEM136"/>
      <c r="DEN136"/>
      <c r="DEO136"/>
      <c r="DEP136"/>
      <c r="DEQ136"/>
      <c r="DER136"/>
      <c r="DES136"/>
      <c r="DET136"/>
      <c r="DEU136"/>
      <c r="DEV136"/>
      <c r="DEW136"/>
      <c r="DEX136"/>
      <c r="DEY136"/>
      <c r="DEZ136"/>
      <c r="DFA136"/>
      <c r="DFB136"/>
      <c r="DFC136"/>
      <c r="DFD136"/>
      <c r="DFE136"/>
      <c r="DFF136"/>
      <c r="DFG136"/>
      <c r="DFH136"/>
      <c r="DFI136"/>
      <c r="DFJ136"/>
      <c r="DFK136"/>
      <c r="DFL136"/>
      <c r="DFM136"/>
      <c r="DFN136"/>
      <c r="DFO136"/>
      <c r="DFP136"/>
      <c r="DFQ136"/>
      <c r="DFR136"/>
      <c r="DFS136"/>
      <c r="DFT136"/>
      <c r="DFU136"/>
      <c r="DFV136"/>
      <c r="DFW136"/>
      <c r="DFX136"/>
      <c r="DFY136"/>
      <c r="DFZ136"/>
      <c r="DGA136"/>
      <c r="DGB136"/>
      <c r="DGC136"/>
      <c r="DGD136"/>
      <c r="DGE136"/>
      <c r="DGF136"/>
      <c r="DGG136"/>
      <c r="DGH136"/>
      <c r="DGI136"/>
      <c r="DGJ136"/>
      <c r="DGK136"/>
      <c r="DGL136"/>
      <c r="DGM136"/>
      <c r="DGN136"/>
      <c r="DGO136"/>
      <c r="DGP136"/>
      <c r="DGQ136"/>
      <c r="DGR136"/>
      <c r="DGS136"/>
      <c r="DGT136"/>
      <c r="DGU136"/>
      <c r="DGV136"/>
      <c r="DGW136"/>
      <c r="DGX136"/>
      <c r="DGY136"/>
      <c r="DGZ136"/>
      <c r="DHA136"/>
      <c r="DHB136"/>
      <c r="DHC136"/>
      <c r="DHD136"/>
      <c r="DHE136"/>
      <c r="DHF136"/>
      <c r="DHG136"/>
      <c r="DHH136"/>
      <c r="DHI136"/>
      <c r="DHJ136"/>
      <c r="DHK136"/>
      <c r="DHL136"/>
      <c r="DHM136"/>
      <c r="DHN136"/>
      <c r="DHO136"/>
      <c r="DHP136"/>
      <c r="DHQ136"/>
      <c r="DHR136"/>
      <c r="DHS136"/>
      <c r="DHT136"/>
      <c r="DHU136"/>
      <c r="DHV136"/>
      <c r="DHW136"/>
      <c r="DHX136"/>
      <c r="DHY136"/>
      <c r="DHZ136"/>
      <c r="DIA136"/>
      <c r="DIB136"/>
      <c r="DIC136"/>
      <c r="DID136"/>
      <c r="DIE136"/>
      <c r="DIF136"/>
      <c r="DIG136"/>
      <c r="DIH136"/>
      <c r="DII136"/>
      <c r="DIJ136"/>
      <c r="DIK136"/>
      <c r="DIL136"/>
      <c r="DIM136"/>
      <c r="DIN136"/>
      <c r="DIO136"/>
      <c r="DIP136"/>
      <c r="DIQ136"/>
      <c r="DIR136"/>
      <c r="DIS136"/>
      <c r="DIT136"/>
      <c r="DIU136"/>
      <c r="DIV136"/>
      <c r="DIW136"/>
      <c r="DIX136"/>
      <c r="DIY136"/>
      <c r="DIZ136"/>
      <c r="DJA136"/>
      <c r="DJB136"/>
      <c r="DJC136"/>
      <c r="DJD136"/>
      <c r="DJE136"/>
      <c r="DJF136"/>
      <c r="DJG136"/>
      <c r="DJH136"/>
      <c r="DJI136"/>
      <c r="DJJ136"/>
      <c r="DJK136"/>
      <c r="DJL136"/>
      <c r="DJM136"/>
      <c r="DJN136"/>
      <c r="DJO136"/>
      <c r="DJP136"/>
      <c r="DJQ136"/>
      <c r="DJR136"/>
      <c r="DJS136"/>
      <c r="DJT136"/>
      <c r="DJU136"/>
      <c r="DJV136"/>
      <c r="DJW136"/>
      <c r="DJX136"/>
      <c r="DJY136"/>
      <c r="DJZ136"/>
      <c r="DKA136"/>
      <c r="DKB136"/>
      <c r="DKC136"/>
      <c r="DKD136"/>
      <c r="DKE136"/>
      <c r="DKF136"/>
      <c r="DKG136"/>
      <c r="DKH136"/>
      <c r="DKI136"/>
      <c r="DKJ136"/>
      <c r="DKK136"/>
      <c r="DKL136"/>
      <c r="DKM136"/>
      <c r="DKN136"/>
      <c r="DKO136"/>
      <c r="DKP136"/>
      <c r="DKQ136"/>
      <c r="DKR136"/>
      <c r="DKS136"/>
      <c r="DKT136"/>
      <c r="DKU136"/>
      <c r="DKV136"/>
      <c r="DKW136"/>
      <c r="DKX136"/>
      <c r="DKY136"/>
      <c r="DKZ136"/>
      <c r="DLA136"/>
      <c r="DLB136"/>
      <c r="DLC136"/>
      <c r="DLD136"/>
      <c r="DLE136"/>
      <c r="DLF136"/>
      <c r="DLG136"/>
      <c r="DLH136"/>
      <c r="DLI136"/>
      <c r="DLJ136"/>
      <c r="DLK136"/>
      <c r="DLL136"/>
      <c r="DLM136"/>
      <c r="DLN136"/>
      <c r="DLO136"/>
      <c r="DLP136"/>
      <c r="DLQ136"/>
      <c r="DLR136"/>
      <c r="DLS136"/>
      <c r="DLT136"/>
      <c r="DLU136"/>
      <c r="DLV136"/>
      <c r="DLW136"/>
      <c r="DLX136"/>
      <c r="DLY136"/>
      <c r="DLZ136"/>
      <c r="DMA136"/>
      <c r="DMB136"/>
      <c r="DMC136"/>
      <c r="DMD136"/>
      <c r="DME136"/>
      <c r="DMF136"/>
      <c r="DMG136"/>
      <c r="DMH136"/>
      <c r="DMI136"/>
      <c r="DMJ136"/>
      <c r="DMK136"/>
      <c r="DML136"/>
      <c r="DMM136"/>
      <c r="DMN136"/>
      <c r="DMO136"/>
      <c r="DMP136"/>
      <c r="DMQ136"/>
      <c r="DMR136"/>
      <c r="DMS136"/>
      <c r="DMT136"/>
      <c r="DMU136"/>
      <c r="DMV136"/>
      <c r="DMW136"/>
      <c r="DMX136"/>
      <c r="DMY136"/>
      <c r="DMZ136"/>
      <c r="DNA136"/>
      <c r="DNB136"/>
      <c r="DNC136"/>
      <c r="DND136"/>
      <c r="DNE136"/>
      <c r="DNF136"/>
      <c r="DNG136"/>
      <c r="DNH136"/>
      <c r="DNI136"/>
      <c r="DNJ136"/>
      <c r="DNK136"/>
      <c r="DNL136"/>
      <c r="DNM136"/>
      <c r="DNN136"/>
      <c r="DNO136"/>
      <c r="DNP136"/>
      <c r="DNQ136"/>
      <c r="DNR136"/>
      <c r="DNS136"/>
      <c r="DNT136"/>
      <c r="DNU136"/>
      <c r="DNV136"/>
      <c r="DNW136"/>
      <c r="DNX136"/>
      <c r="DNY136"/>
      <c r="DNZ136"/>
      <c r="DOA136"/>
      <c r="DOB136"/>
      <c r="DOC136"/>
      <c r="DOD136"/>
      <c r="DOE136"/>
      <c r="DOF136"/>
      <c r="DOG136"/>
      <c r="DOH136"/>
      <c r="DOI136"/>
      <c r="DOJ136"/>
      <c r="DOK136"/>
      <c r="DOL136"/>
      <c r="DOM136"/>
      <c r="DON136"/>
      <c r="DOO136"/>
      <c r="DOP136"/>
      <c r="DOQ136"/>
      <c r="DOR136"/>
      <c r="DOS136"/>
      <c r="DOT136"/>
      <c r="DOU136"/>
      <c r="DOV136"/>
      <c r="DOW136"/>
      <c r="DOX136"/>
      <c r="DOY136"/>
      <c r="DOZ136"/>
      <c r="DPA136"/>
      <c r="DPB136"/>
      <c r="DPC136"/>
      <c r="DPD136"/>
      <c r="DPE136"/>
      <c r="DPF136"/>
      <c r="DPG136"/>
      <c r="DPH136"/>
      <c r="DPI136"/>
      <c r="DPJ136"/>
      <c r="DPK136"/>
      <c r="DPL136"/>
      <c r="DPM136"/>
      <c r="DPN136"/>
      <c r="DPO136"/>
      <c r="DPP136"/>
      <c r="DPQ136"/>
      <c r="DPR136"/>
      <c r="DPS136"/>
      <c r="DPT136"/>
      <c r="DPU136"/>
      <c r="DPV136"/>
      <c r="DPW136"/>
      <c r="DPX136"/>
      <c r="DPY136"/>
      <c r="DPZ136"/>
      <c r="DQA136"/>
      <c r="DQB136"/>
      <c r="DQC136"/>
      <c r="DQD136"/>
      <c r="DQE136"/>
      <c r="DQF136"/>
      <c r="DQG136"/>
      <c r="DQH136"/>
      <c r="DQI136"/>
      <c r="DQJ136"/>
      <c r="DQK136"/>
      <c r="DQL136"/>
      <c r="DQM136"/>
      <c r="DQN136"/>
      <c r="DQO136"/>
      <c r="DQP136"/>
      <c r="DQQ136"/>
      <c r="DQR136"/>
      <c r="DQS136"/>
      <c r="DQT136"/>
      <c r="DQU136"/>
      <c r="DQV136"/>
      <c r="DQW136"/>
      <c r="DQX136"/>
      <c r="DQY136"/>
      <c r="DQZ136"/>
      <c r="DRA136"/>
      <c r="DRB136"/>
      <c r="DRC136"/>
      <c r="DRD136"/>
      <c r="DRE136"/>
      <c r="DRF136"/>
      <c r="DRG136"/>
      <c r="DRH136"/>
      <c r="DRI136"/>
      <c r="DRJ136"/>
      <c r="DRK136"/>
      <c r="DRL136"/>
      <c r="DRM136"/>
      <c r="DRN136"/>
      <c r="DRO136"/>
      <c r="DRP136"/>
      <c r="DRQ136"/>
      <c r="DRR136"/>
      <c r="DRS136"/>
      <c r="DRT136"/>
      <c r="DRU136"/>
      <c r="DRV136"/>
      <c r="DRW136"/>
      <c r="DRX136"/>
      <c r="DRY136"/>
      <c r="DRZ136"/>
      <c r="DSA136"/>
      <c r="DSB136"/>
      <c r="DSC136"/>
      <c r="DSD136"/>
      <c r="DSE136"/>
      <c r="DSF136"/>
      <c r="DSG136"/>
      <c r="DSH136"/>
      <c r="DSI136"/>
      <c r="DSJ136"/>
      <c r="DSK136"/>
      <c r="DSL136"/>
      <c r="DSM136"/>
      <c r="DSN136"/>
      <c r="DSO136"/>
      <c r="DSP136"/>
      <c r="DSQ136"/>
      <c r="DSR136"/>
      <c r="DSS136"/>
      <c r="DST136"/>
      <c r="DSU136"/>
      <c r="DSV136"/>
      <c r="DSW136"/>
      <c r="DSX136"/>
      <c r="DSY136"/>
      <c r="DSZ136"/>
      <c r="DTA136"/>
      <c r="DTB136"/>
      <c r="DTC136"/>
      <c r="DTD136"/>
      <c r="DTE136"/>
      <c r="DTF136"/>
      <c r="DTG136"/>
      <c r="DTH136"/>
      <c r="DTI136"/>
      <c r="DTJ136"/>
      <c r="DTK136"/>
      <c r="DTL136"/>
      <c r="DTM136"/>
      <c r="DTN136"/>
      <c r="DTO136"/>
      <c r="DTP136"/>
      <c r="DTQ136"/>
      <c r="DTR136"/>
      <c r="DTS136"/>
      <c r="DTT136"/>
      <c r="DTU136"/>
      <c r="DTV136"/>
      <c r="DTW136"/>
      <c r="DTX136"/>
      <c r="DTY136"/>
      <c r="DTZ136"/>
      <c r="DUA136"/>
      <c r="DUB136"/>
      <c r="DUC136"/>
      <c r="DUD136"/>
      <c r="DUE136"/>
      <c r="DUF136"/>
      <c r="DUG136"/>
      <c r="DUH136"/>
      <c r="DUI136"/>
      <c r="DUJ136"/>
      <c r="DUK136"/>
      <c r="DUL136"/>
      <c r="DUM136"/>
      <c r="DUN136"/>
      <c r="DUO136"/>
      <c r="DUP136"/>
      <c r="DUQ136"/>
      <c r="DUR136"/>
      <c r="DUS136"/>
      <c r="DUT136"/>
      <c r="DUU136"/>
      <c r="DUV136"/>
      <c r="DUW136"/>
      <c r="DUX136"/>
      <c r="DUY136"/>
      <c r="DUZ136"/>
      <c r="DVA136"/>
      <c r="DVB136"/>
      <c r="DVC136"/>
      <c r="DVD136"/>
      <c r="DVE136"/>
      <c r="DVF136"/>
      <c r="DVG136"/>
      <c r="DVH136"/>
      <c r="DVI136"/>
      <c r="DVJ136"/>
      <c r="DVK136"/>
      <c r="DVL136"/>
      <c r="DVM136"/>
      <c r="DVN136"/>
      <c r="DVO136"/>
      <c r="DVP136"/>
      <c r="DVQ136"/>
      <c r="DVR136"/>
      <c r="DVS136"/>
      <c r="DVT136"/>
      <c r="DVU136"/>
      <c r="DVV136"/>
      <c r="DVW136"/>
      <c r="DVX136"/>
      <c r="DVY136"/>
      <c r="DVZ136"/>
      <c r="DWA136"/>
      <c r="DWB136"/>
      <c r="DWC136"/>
      <c r="DWD136"/>
      <c r="DWE136"/>
      <c r="DWF136"/>
      <c r="DWG136"/>
      <c r="DWH136"/>
      <c r="DWI136"/>
      <c r="DWJ136"/>
      <c r="DWK136"/>
      <c r="DWL136"/>
      <c r="DWM136"/>
      <c r="DWN136"/>
      <c r="DWO136"/>
      <c r="DWP136"/>
      <c r="DWQ136"/>
      <c r="DWR136"/>
      <c r="DWS136"/>
      <c r="DWT136"/>
      <c r="DWU136"/>
      <c r="DWV136"/>
      <c r="DWW136"/>
      <c r="DWX136"/>
      <c r="DWY136"/>
      <c r="DWZ136"/>
      <c r="DXA136"/>
      <c r="DXB136"/>
      <c r="DXC136"/>
      <c r="DXD136"/>
      <c r="DXE136"/>
      <c r="DXF136"/>
      <c r="DXG136"/>
      <c r="DXH136"/>
      <c r="DXI136"/>
      <c r="DXJ136"/>
      <c r="DXK136"/>
      <c r="DXL136"/>
      <c r="DXM136"/>
      <c r="DXN136"/>
      <c r="DXO136"/>
      <c r="DXP136"/>
      <c r="DXQ136"/>
      <c r="DXR136"/>
      <c r="DXS136"/>
      <c r="DXT136"/>
      <c r="DXU136"/>
      <c r="DXV136"/>
      <c r="DXW136"/>
      <c r="DXX136"/>
      <c r="DXY136"/>
      <c r="DXZ136"/>
      <c r="DYA136"/>
      <c r="DYB136"/>
      <c r="DYC136"/>
      <c r="DYD136"/>
      <c r="DYE136"/>
      <c r="DYF136"/>
      <c r="DYG136"/>
      <c r="DYH136"/>
      <c r="DYI136"/>
      <c r="DYJ136"/>
      <c r="DYK136"/>
      <c r="DYL136"/>
      <c r="DYM136"/>
      <c r="DYN136"/>
      <c r="DYO136"/>
      <c r="DYP136"/>
      <c r="DYQ136"/>
      <c r="DYR136"/>
      <c r="DYS136"/>
      <c r="DYT136"/>
      <c r="DYU136"/>
      <c r="DYV136"/>
      <c r="DYW136"/>
      <c r="DYX136"/>
      <c r="DYY136"/>
      <c r="DYZ136"/>
      <c r="DZA136"/>
      <c r="DZB136"/>
      <c r="DZC136"/>
      <c r="DZD136"/>
      <c r="DZE136"/>
      <c r="DZF136"/>
      <c r="DZG136"/>
      <c r="DZH136"/>
      <c r="DZI136"/>
      <c r="DZJ136"/>
      <c r="DZK136"/>
      <c r="DZL136"/>
      <c r="DZM136"/>
      <c r="DZN136"/>
      <c r="DZO136"/>
      <c r="DZP136"/>
      <c r="DZQ136"/>
      <c r="DZR136"/>
      <c r="DZS136"/>
      <c r="DZT136"/>
      <c r="DZU136"/>
      <c r="DZV136"/>
      <c r="DZW136"/>
      <c r="DZX136"/>
      <c r="DZY136"/>
      <c r="DZZ136"/>
      <c r="EAA136"/>
      <c r="EAB136"/>
      <c r="EAC136"/>
      <c r="EAD136"/>
      <c r="EAE136"/>
      <c r="EAF136"/>
      <c r="EAG136"/>
      <c r="EAH136"/>
      <c r="EAI136"/>
      <c r="EAJ136"/>
      <c r="EAK136"/>
      <c r="EAL136"/>
      <c r="EAM136"/>
      <c r="EAN136"/>
      <c r="EAO136"/>
      <c r="EAP136"/>
      <c r="EAQ136"/>
      <c r="EAR136"/>
      <c r="EAS136"/>
      <c r="EAT136"/>
      <c r="EAU136"/>
      <c r="EAV136"/>
      <c r="EAW136"/>
      <c r="EAX136"/>
      <c r="EAY136"/>
      <c r="EAZ136"/>
      <c r="EBA136"/>
      <c r="EBB136"/>
      <c r="EBC136"/>
      <c r="EBD136"/>
      <c r="EBE136"/>
      <c r="EBF136"/>
      <c r="EBG136"/>
      <c r="EBH136"/>
      <c r="EBI136"/>
      <c r="EBJ136"/>
      <c r="EBK136"/>
      <c r="EBL136"/>
      <c r="EBM136"/>
      <c r="EBN136"/>
      <c r="EBO136"/>
      <c r="EBP136"/>
      <c r="EBQ136"/>
      <c r="EBR136"/>
      <c r="EBS136"/>
      <c r="EBT136"/>
      <c r="EBU136"/>
      <c r="EBV136"/>
      <c r="EBW136"/>
      <c r="EBX136"/>
      <c r="EBY136"/>
      <c r="EBZ136"/>
      <c r="ECA136"/>
      <c r="ECB136"/>
      <c r="ECC136"/>
      <c r="ECD136"/>
      <c r="ECE136"/>
      <c r="ECF136"/>
      <c r="ECG136"/>
      <c r="ECH136"/>
      <c r="ECI136"/>
      <c r="ECJ136"/>
      <c r="ECK136"/>
      <c r="ECL136"/>
      <c r="ECM136"/>
      <c r="ECN136"/>
      <c r="ECO136"/>
      <c r="ECP136"/>
      <c r="ECQ136"/>
      <c r="ECR136"/>
      <c r="ECS136"/>
      <c r="ECT136"/>
      <c r="ECU136"/>
      <c r="ECV136"/>
      <c r="ECW136"/>
      <c r="ECX136"/>
      <c r="ECY136"/>
      <c r="ECZ136"/>
      <c r="EDA136"/>
      <c r="EDB136"/>
      <c r="EDC136"/>
      <c r="EDD136"/>
      <c r="EDE136"/>
      <c r="EDF136"/>
      <c r="EDG136"/>
      <c r="EDH136"/>
      <c r="EDI136"/>
      <c r="EDJ136"/>
      <c r="EDK136"/>
      <c r="EDL136"/>
      <c r="EDM136"/>
      <c r="EDN136"/>
      <c r="EDO136"/>
      <c r="EDP136"/>
      <c r="EDQ136"/>
      <c r="EDR136"/>
      <c r="EDS136"/>
      <c r="EDT136"/>
      <c r="EDU136"/>
      <c r="EDV136"/>
      <c r="EDW136"/>
      <c r="EDX136"/>
      <c r="EDY136"/>
      <c r="EDZ136"/>
      <c r="EEA136"/>
      <c r="EEB136"/>
      <c r="EEC136"/>
      <c r="EED136"/>
      <c r="EEE136"/>
      <c r="EEF136"/>
      <c r="EEG136"/>
      <c r="EEH136"/>
      <c r="EEI136"/>
      <c r="EEJ136"/>
      <c r="EEK136"/>
      <c r="EEL136"/>
      <c r="EEM136"/>
      <c r="EEN136"/>
      <c r="EEO136"/>
      <c r="EEP136"/>
      <c r="EEQ136"/>
      <c r="EER136"/>
      <c r="EES136"/>
      <c r="EET136"/>
      <c r="EEU136"/>
      <c r="EEV136"/>
      <c r="EEW136"/>
      <c r="EEX136"/>
      <c r="EEY136"/>
      <c r="EEZ136"/>
      <c r="EFA136"/>
      <c r="EFB136"/>
      <c r="EFC136"/>
      <c r="EFD136"/>
      <c r="EFE136"/>
      <c r="EFF136"/>
      <c r="EFG136"/>
      <c r="EFH136"/>
      <c r="EFI136"/>
      <c r="EFJ136"/>
      <c r="EFK136"/>
      <c r="EFL136"/>
      <c r="EFM136"/>
      <c r="EFN136"/>
      <c r="EFO136"/>
      <c r="EFP136"/>
      <c r="EFQ136"/>
      <c r="EFR136"/>
      <c r="EFS136"/>
      <c r="EFT136"/>
      <c r="EFU136"/>
      <c r="EFV136"/>
      <c r="EFW136"/>
      <c r="EFX136"/>
      <c r="EFY136"/>
      <c r="EFZ136"/>
      <c r="EGA136"/>
      <c r="EGB136"/>
      <c r="EGC136"/>
      <c r="EGD136"/>
      <c r="EGE136"/>
      <c r="EGF136"/>
      <c r="EGG136"/>
      <c r="EGH136"/>
      <c r="EGI136"/>
      <c r="EGJ136"/>
      <c r="EGK136"/>
      <c r="EGL136"/>
      <c r="EGM136"/>
      <c r="EGN136"/>
      <c r="EGO136"/>
      <c r="EGP136"/>
      <c r="EGQ136"/>
      <c r="EGR136"/>
      <c r="EGS136"/>
      <c r="EGT136"/>
      <c r="EGU136"/>
      <c r="EGV136"/>
      <c r="EGW136"/>
      <c r="EGX136"/>
      <c r="EGY136"/>
      <c r="EGZ136"/>
      <c r="EHA136"/>
      <c r="EHB136"/>
      <c r="EHC136"/>
      <c r="EHD136"/>
      <c r="EHE136"/>
      <c r="EHF136"/>
      <c r="EHG136"/>
      <c r="EHH136"/>
      <c r="EHI136"/>
      <c r="EHJ136"/>
      <c r="EHK136"/>
      <c r="EHL136"/>
      <c r="EHM136"/>
      <c r="EHN136"/>
      <c r="EHO136"/>
      <c r="EHP136"/>
      <c r="EHQ136"/>
      <c r="EHR136"/>
      <c r="EHS136"/>
      <c r="EHT136"/>
      <c r="EHU136"/>
      <c r="EHV136"/>
      <c r="EHW136"/>
      <c r="EHX136"/>
      <c r="EHY136"/>
      <c r="EHZ136"/>
      <c r="EIA136"/>
      <c r="EIB136"/>
      <c r="EIC136"/>
      <c r="EID136"/>
      <c r="EIE136"/>
      <c r="EIF136"/>
      <c r="EIG136"/>
      <c r="EIH136"/>
      <c r="EII136"/>
      <c r="EIJ136"/>
      <c r="EIK136"/>
      <c r="EIL136"/>
      <c r="EIM136"/>
      <c r="EIN136"/>
      <c r="EIO136"/>
      <c r="EIP136"/>
      <c r="EIQ136"/>
      <c r="EIR136"/>
      <c r="EIS136"/>
      <c r="EIT136"/>
      <c r="EIU136"/>
      <c r="EIV136"/>
      <c r="EIW136"/>
      <c r="EIX136"/>
      <c r="EIY136"/>
      <c r="EIZ136"/>
      <c r="EJA136"/>
      <c r="EJB136"/>
      <c r="EJC136"/>
      <c r="EJD136"/>
      <c r="EJE136"/>
      <c r="EJF136"/>
      <c r="EJG136"/>
      <c r="EJH136"/>
      <c r="EJI136"/>
      <c r="EJJ136"/>
      <c r="EJK136"/>
      <c r="EJL136"/>
      <c r="EJM136"/>
      <c r="EJN136"/>
      <c r="EJO136"/>
      <c r="EJP136"/>
      <c r="EJQ136"/>
      <c r="EJR136"/>
      <c r="EJS136"/>
      <c r="EJT136"/>
      <c r="EJU136"/>
      <c r="EJV136"/>
      <c r="EJW136"/>
      <c r="EJX136"/>
      <c r="EJY136"/>
      <c r="EJZ136"/>
      <c r="EKA136"/>
      <c r="EKB136"/>
      <c r="EKC136"/>
      <c r="EKD136"/>
      <c r="EKE136"/>
      <c r="EKF136"/>
      <c r="EKG136"/>
      <c r="EKH136"/>
      <c r="EKI136"/>
      <c r="EKJ136"/>
      <c r="EKK136"/>
      <c r="EKL136"/>
      <c r="EKM136"/>
      <c r="EKN136"/>
      <c r="EKO136"/>
      <c r="EKP136"/>
      <c r="EKQ136"/>
      <c r="EKR136"/>
      <c r="EKS136"/>
      <c r="EKT136"/>
      <c r="EKU136"/>
      <c r="EKV136"/>
      <c r="EKW136"/>
      <c r="EKX136"/>
      <c r="EKY136"/>
      <c r="EKZ136"/>
      <c r="ELA136"/>
      <c r="ELB136"/>
      <c r="ELC136"/>
      <c r="ELD136"/>
      <c r="ELE136"/>
      <c r="ELF136"/>
      <c r="ELG136"/>
      <c r="ELH136"/>
      <c r="ELI136"/>
      <c r="ELJ136"/>
      <c r="ELK136"/>
      <c r="ELL136"/>
      <c r="ELM136"/>
      <c r="ELN136"/>
      <c r="ELO136"/>
      <c r="ELP136"/>
      <c r="ELQ136"/>
      <c r="ELR136"/>
      <c r="ELS136"/>
      <c r="ELT136"/>
      <c r="ELU136"/>
      <c r="ELV136"/>
      <c r="ELW136"/>
      <c r="ELX136"/>
      <c r="ELY136"/>
      <c r="ELZ136"/>
      <c r="EMA136"/>
      <c r="EMB136"/>
      <c r="EMC136"/>
      <c r="EMD136"/>
      <c r="EME136"/>
      <c r="EMF136"/>
      <c r="EMG136"/>
      <c r="EMH136"/>
      <c r="EMI136"/>
      <c r="EMJ136"/>
      <c r="EMK136"/>
      <c r="EML136"/>
      <c r="EMM136"/>
      <c r="EMN136"/>
      <c r="EMO136"/>
      <c r="EMP136"/>
      <c r="EMQ136"/>
      <c r="EMR136"/>
      <c r="EMS136"/>
      <c r="EMT136"/>
      <c r="EMU136"/>
      <c r="EMV136"/>
      <c r="EMW136"/>
      <c r="EMX136"/>
      <c r="EMY136"/>
      <c r="EMZ136"/>
      <c r="ENA136"/>
      <c r="ENB136"/>
      <c r="ENC136"/>
      <c r="END136"/>
      <c r="ENE136"/>
      <c r="ENF136"/>
      <c r="ENG136"/>
      <c r="ENH136"/>
      <c r="ENI136"/>
      <c r="ENJ136"/>
      <c r="ENK136"/>
      <c r="ENL136"/>
      <c r="ENM136"/>
      <c r="ENN136"/>
      <c r="ENO136"/>
      <c r="ENP136"/>
      <c r="ENQ136"/>
      <c r="ENR136"/>
      <c r="ENS136"/>
      <c r="ENT136"/>
      <c r="ENU136"/>
      <c r="ENV136"/>
      <c r="ENW136"/>
      <c r="ENX136"/>
      <c r="ENY136"/>
      <c r="ENZ136"/>
      <c r="EOA136"/>
      <c r="EOB136"/>
      <c r="EOC136"/>
      <c r="EOD136"/>
      <c r="EOE136"/>
      <c r="EOF136"/>
      <c r="EOG136"/>
      <c r="EOH136"/>
      <c r="EOI136"/>
      <c r="EOJ136"/>
      <c r="EOK136"/>
      <c r="EOL136"/>
      <c r="EOM136"/>
      <c r="EON136"/>
      <c r="EOO136"/>
      <c r="EOP136"/>
      <c r="EOQ136"/>
      <c r="EOR136"/>
      <c r="EOS136"/>
      <c r="EOT136"/>
      <c r="EOU136"/>
      <c r="EOV136"/>
      <c r="EOW136"/>
      <c r="EOX136"/>
      <c r="EOY136"/>
      <c r="EOZ136"/>
      <c r="EPA136"/>
      <c r="EPB136"/>
      <c r="EPC136"/>
      <c r="EPD136"/>
      <c r="EPE136"/>
      <c r="EPF136"/>
      <c r="EPG136"/>
      <c r="EPH136"/>
      <c r="EPI136"/>
      <c r="EPJ136"/>
      <c r="EPK136"/>
      <c r="EPL136"/>
      <c r="EPM136"/>
      <c r="EPN136"/>
      <c r="EPO136"/>
      <c r="EPP136"/>
      <c r="EPQ136"/>
      <c r="EPR136"/>
      <c r="EPS136"/>
      <c r="EPT136"/>
      <c r="EPU136"/>
      <c r="EPV136"/>
      <c r="EPW136"/>
      <c r="EPX136"/>
      <c r="EPY136"/>
      <c r="EPZ136"/>
      <c r="EQA136"/>
      <c r="EQB136"/>
      <c r="EQC136"/>
      <c r="EQD136"/>
      <c r="EQE136"/>
      <c r="EQF136"/>
      <c r="EQG136"/>
      <c r="EQH136"/>
      <c r="EQI136"/>
      <c r="EQJ136"/>
      <c r="EQK136"/>
      <c r="EQL136"/>
      <c r="EQM136"/>
      <c r="EQN136"/>
      <c r="EQO136"/>
      <c r="EQP136"/>
      <c r="EQQ136"/>
      <c r="EQR136"/>
      <c r="EQS136"/>
      <c r="EQT136"/>
      <c r="EQU136"/>
      <c r="EQV136"/>
      <c r="EQW136"/>
      <c r="EQX136"/>
      <c r="EQY136"/>
      <c r="EQZ136"/>
      <c r="ERA136"/>
      <c r="ERB136"/>
      <c r="ERC136"/>
      <c r="ERD136"/>
      <c r="ERE136"/>
      <c r="ERF136"/>
      <c r="ERG136"/>
      <c r="ERH136"/>
      <c r="ERI136"/>
      <c r="ERJ136"/>
      <c r="ERK136"/>
      <c r="ERL136"/>
      <c r="ERM136"/>
      <c r="ERN136"/>
      <c r="ERO136"/>
      <c r="ERP136"/>
      <c r="ERQ136"/>
      <c r="ERR136"/>
      <c r="ERS136"/>
      <c r="ERT136"/>
      <c r="ERU136"/>
      <c r="ERV136"/>
      <c r="ERW136"/>
      <c r="ERX136"/>
      <c r="ERY136"/>
      <c r="ERZ136"/>
      <c r="ESA136"/>
      <c r="ESB136"/>
      <c r="ESC136"/>
      <c r="ESD136"/>
      <c r="ESE136"/>
      <c r="ESF136"/>
      <c r="ESG136"/>
      <c r="ESH136"/>
      <c r="ESI136"/>
      <c r="ESJ136"/>
      <c r="ESK136"/>
      <c r="ESL136"/>
      <c r="ESM136"/>
      <c r="ESN136"/>
      <c r="ESO136"/>
      <c r="ESP136"/>
      <c r="ESQ136"/>
      <c r="ESR136"/>
      <c r="ESS136"/>
      <c r="EST136"/>
      <c r="ESU136"/>
      <c r="ESV136"/>
      <c r="ESW136"/>
      <c r="ESX136"/>
      <c r="ESY136"/>
      <c r="ESZ136"/>
      <c r="ETA136"/>
      <c r="ETB136"/>
      <c r="ETC136"/>
      <c r="ETD136"/>
      <c r="ETE136"/>
      <c r="ETF136"/>
      <c r="ETG136"/>
      <c r="ETH136"/>
      <c r="ETI136"/>
      <c r="ETJ136"/>
      <c r="ETK136"/>
      <c r="ETL136"/>
      <c r="ETM136"/>
      <c r="ETN136"/>
      <c r="ETO136"/>
      <c r="ETP136"/>
      <c r="ETQ136"/>
      <c r="ETR136"/>
      <c r="ETS136"/>
      <c r="ETT136"/>
      <c r="ETU136"/>
      <c r="ETV136"/>
      <c r="ETW136"/>
      <c r="ETX136"/>
      <c r="ETY136"/>
      <c r="ETZ136"/>
      <c r="EUA136"/>
      <c r="EUB136"/>
      <c r="EUC136"/>
      <c r="EUD136"/>
      <c r="EUE136"/>
      <c r="EUF136"/>
      <c r="EUG136"/>
      <c r="EUH136"/>
      <c r="EUI136"/>
      <c r="EUJ136"/>
      <c r="EUK136"/>
      <c r="EUL136"/>
      <c r="EUM136"/>
      <c r="EUN136"/>
      <c r="EUO136"/>
      <c r="EUP136"/>
      <c r="EUQ136"/>
      <c r="EUR136"/>
      <c r="EUS136"/>
      <c r="EUT136"/>
      <c r="EUU136"/>
      <c r="EUV136"/>
      <c r="EUW136"/>
      <c r="EUX136"/>
      <c r="EUY136"/>
      <c r="EUZ136"/>
      <c r="EVA136"/>
      <c r="EVB136"/>
      <c r="EVC136"/>
      <c r="EVD136"/>
      <c r="EVE136"/>
      <c r="EVF136"/>
      <c r="EVG136"/>
      <c r="EVH136"/>
      <c r="EVI136"/>
      <c r="EVJ136"/>
      <c r="EVK136"/>
      <c r="EVL136"/>
      <c r="EVM136"/>
      <c r="EVN136"/>
      <c r="EVO136"/>
      <c r="EVP136"/>
      <c r="EVQ136"/>
      <c r="EVR136"/>
      <c r="EVS136"/>
      <c r="EVT136"/>
      <c r="EVU136"/>
      <c r="EVV136"/>
      <c r="EVW136"/>
      <c r="EVX136"/>
      <c r="EVY136"/>
      <c r="EVZ136"/>
      <c r="EWA136"/>
      <c r="EWB136"/>
      <c r="EWC136"/>
      <c r="EWD136"/>
      <c r="EWE136"/>
      <c r="EWF136"/>
      <c r="EWG136"/>
      <c r="EWH136"/>
      <c r="EWI136"/>
      <c r="EWJ136"/>
      <c r="EWK136"/>
      <c r="EWL136"/>
      <c r="EWM136"/>
      <c r="EWN136"/>
      <c r="EWO136"/>
      <c r="EWP136"/>
      <c r="EWQ136"/>
      <c r="EWR136"/>
      <c r="EWS136"/>
      <c r="EWT136"/>
      <c r="EWU136"/>
      <c r="EWV136"/>
      <c r="EWW136"/>
      <c r="EWX136"/>
      <c r="EWY136"/>
      <c r="EWZ136"/>
      <c r="EXA136"/>
      <c r="EXB136"/>
      <c r="EXC136"/>
      <c r="EXD136"/>
      <c r="EXE136"/>
      <c r="EXF136"/>
      <c r="EXG136"/>
      <c r="EXH136"/>
      <c r="EXI136"/>
      <c r="EXJ136"/>
      <c r="EXK136"/>
      <c r="EXL136"/>
      <c r="EXM136"/>
      <c r="EXN136"/>
      <c r="EXO136"/>
      <c r="EXP136"/>
      <c r="EXQ136"/>
      <c r="EXR136"/>
      <c r="EXS136"/>
      <c r="EXT136"/>
      <c r="EXU136"/>
      <c r="EXV136"/>
      <c r="EXW136"/>
      <c r="EXX136"/>
      <c r="EXY136"/>
      <c r="EXZ136"/>
      <c r="EYA136"/>
      <c r="EYB136"/>
      <c r="EYC136"/>
      <c r="EYD136"/>
      <c r="EYE136"/>
      <c r="EYF136"/>
      <c r="EYG136"/>
      <c r="EYH136"/>
      <c r="EYI136"/>
      <c r="EYJ136"/>
      <c r="EYK136"/>
      <c r="EYL136"/>
      <c r="EYM136"/>
      <c r="EYN136"/>
      <c r="EYO136"/>
      <c r="EYP136"/>
      <c r="EYQ136"/>
      <c r="EYR136"/>
      <c r="EYS136"/>
      <c r="EYT136"/>
      <c r="EYU136"/>
      <c r="EYV136"/>
      <c r="EYW136"/>
      <c r="EYX136"/>
      <c r="EYY136"/>
      <c r="EYZ136"/>
      <c r="EZA136"/>
      <c r="EZB136"/>
      <c r="EZC136"/>
      <c r="EZD136"/>
      <c r="EZE136"/>
      <c r="EZF136"/>
      <c r="EZG136"/>
      <c r="EZH136"/>
      <c r="EZI136"/>
      <c r="EZJ136"/>
      <c r="EZK136"/>
      <c r="EZL136"/>
      <c r="EZM136"/>
      <c r="EZN136"/>
      <c r="EZO136"/>
      <c r="EZP136"/>
      <c r="EZQ136"/>
      <c r="EZR136"/>
      <c r="EZS136"/>
      <c r="EZT136"/>
      <c r="EZU136"/>
      <c r="EZV136"/>
      <c r="EZW136"/>
      <c r="EZX136"/>
      <c r="EZY136"/>
      <c r="EZZ136"/>
      <c r="FAA136"/>
      <c r="FAB136"/>
      <c r="FAC136"/>
      <c r="FAD136"/>
      <c r="FAE136"/>
      <c r="FAF136"/>
      <c r="FAG136"/>
      <c r="FAH136"/>
      <c r="FAI136"/>
      <c r="FAJ136"/>
      <c r="FAK136"/>
      <c r="FAL136"/>
      <c r="FAM136"/>
      <c r="FAN136"/>
      <c r="FAO136"/>
      <c r="FAP136"/>
      <c r="FAQ136"/>
      <c r="FAR136"/>
      <c r="FAS136"/>
      <c r="FAT136"/>
      <c r="FAU136"/>
      <c r="FAV136"/>
      <c r="FAW136"/>
      <c r="FAX136"/>
      <c r="FAY136"/>
      <c r="FAZ136"/>
      <c r="FBA136"/>
      <c r="FBB136"/>
      <c r="FBC136"/>
      <c r="FBD136"/>
      <c r="FBE136"/>
      <c r="FBF136"/>
      <c r="FBG136"/>
      <c r="FBH136"/>
      <c r="FBI136"/>
      <c r="FBJ136"/>
      <c r="FBK136"/>
      <c r="FBL136"/>
      <c r="FBM136"/>
      <c r="FBN136"/>
      <c r="FBO136"/>
      <c r="FBP136"/>
      <c r="FBQ136"/>
      <c r="FBR136"/>
      <c r="FBS136"/>
      <c r="FBT136"/>
      <c r="FBU136"/>
      <c r="FBV136"/>
      <c r="FBW136"/>
      <c r="FBX136"/>
      <c r="FBY136"/>
      <c r="FBZ136"/>
      <c r="FCA136"/>
      <c r="FCB136"/>
      <c r="FCC136"/>
      <c r="FCD136"/>
      <c r="FCE136"/>
      <c r="FCF136"/>
      <c r="FCG136"/>
      <c r="FCH136"/>
      <c r="FCI136"/>
      <c r="FCJ136"/>
      <c r="FCK136"/>
      <c r="FCL136"/>
      <c r="FCM136"/>
      <c r="FCN136"/>
      <c r="FCO136"/>
      <c r="FCP136"/>
      <c r="FCQ136"/>
      <c r="FCR136"/>
      <c r="FCS136"/>
      <c r="FCT136"/>
      <c r="FCU136"/>
      <c r="FCV136"/>
      <c r="FCW136"/>
      <c r="FCX136"/>
      <c r="FCY136"/>
      <c r="FCZ136"/>
      <c r="FDA136"/>
      <c r="FDB136"/>
      <c r="FDC136"/>
      <c r="FDD136"/>
      <c r="FDE136"/>
      <c r="FDF136"/>
      <c r="FDG136"/>
      <c r="FDH136"/>
      <c r="FDI136"/>
      <c r="FDJ136"/>
      <c r="FDK136"/>
      <c r="FDL136"/>
      <c r="FDM136"/>
      <c r="FDN136"/>
      <c r="FDO136"/>
      <c r="FDP136"/>
      <c r="FDQ136"/>
      <c r="FDR136"/>
      <c r="FDS136"/>
      <c r="FDT136"/>
      <c r="FDU136"/>
      <c r="FDV136"/>
      <c r="FDW136"/>
      <c r="FDX136"/>
      <c r="FDY136"/>
      <c r="FDZ136"/>
      <c r="FEA136"/>
      <c r="FEB136"/>
      <c r="FEC136"/>
      <c r="FED136"/>
      <c r="FEE136"/>
      <c r="FEF136"/>
      <c r="FEG136"/>
      <c r="FEH136"/>
      <c r="FEI136"/>
      <c r="FEJ136"/>
      <c r="FEK136"/>
      <c r="FEL136"/>
      <c r="FEM136"/>
      <c r="FEN136"/>
      <c r="FEO136"/>
      <c r="FEP136"/>
      <c r="FEQ136"/>
      <c r="FER136"/>
      <c r="FES136"/>
      <c r="FET136"/>
      <c r="FEU136"/>
      <c r="FEV136"/>
      <c r="FEW136"/>
      <c r="FEX136"/>
      <c r="FEY136"/>
      <c r="FEZ136"/>
      <c r="FFA136"/>
      <c r="FFB136"/>
      <c r="FFC136"/>
      <c r="FFD136"/>
      <c r="FFE136"/>
      <c r="FFF136"/>
      <c r="FFG136"/>
      <c r="FFH136"/>
      <c r="FFI136"/>
      <c r="FFJ136"/>
      <c r="FFK136"/>
      <c r="FFL136"/>
      <c r="FFM136"/>
      <c r="FFN136"/>
      <c r="FFO136"/>
      <c r="FFP136"/>
      <c r="FFQ136"/>
      <c r="FFR136"/>
      <c r="FFS136"/>
      <c r="FFT136"/>
      <c r="FFU136"/>
      <c r="FFV136"/>
      <c r="FFW136"/>
      <c r="FFX136"/>
      <c r="FFY136"/>
      <c r="FFZ136"/>
      <c r="FGA136"/>
      <c r="FGB136"/>
      <c r="FGC136"/>
      <c r="FGD136"/>
      <c r="FGE136"/>
      <c r="FGF136"/>
      <c r="FGG136"/>
      <c r="FGH136"/>
      <c r="FGI136"/>
      <c r="FGJ136"/>
      <c r="FGK136"/>
      <c r="FGL136"/>
      <c r="FGM136"/>
      <c r="FGN136"/>
      <c r="FGO136"/>
      <c r="FGP136"/>
      <c r="FGQ136"/>
      <c r="FGR136"/>
      <c r="FGS136"/>
      <c r="FGT136"/>
      <c r="FGU136"/>
      <c r="FGV136"/>
      <c r="FGW136"/>
      <c r="FGX136"/>
      <c r="FGY136"/>
      <c r="FGZ136"/>
      <c r="FHA136"/>
      <c r="FHB136"/>
      <c r="FHC136"/>
      <c r="FHD136"/>
      <c r="FHE136"/>
      <c r="FHF136"/>
      <c r="FHG136"/>
      <c r="FHH136"/>
      <c r="FHI136"/>
      <c r="FHJ136"/>
      <c r="FHK136"/>
      <c r="FHL136"/>
      <c r="FHM136"/>
      <c r="FHN136"/>
      <c r="FHO136"/>
      <c r="FHP136"/>
      <c r="FHQ136"/>
      <c r="FHR136"/>
      <c r="FHS136"/>
      <c r="FHT136"/>
      <c r="FHU136"/>
      <c r="FHV136"/>
      <c r="FHW136"/>
      <c r="FHX136"/>
      <c r="FHY136"/>
      <c r="FHZ136"/>
      <c r="FIA136"/>
      <c r="FIB136"/>
      <c r="FIC136"/>
      <c r="FID136"/>
      <c r="FIE136"/>
      <c r="FIF136"/>
      <c r="FIG136"/>
      <c r="FIH136"/>
      <c r="FII136"/>
      <c r="FIJ136"/>
      <c r="FIK136"/>
      <c r="FIL136"/>
      <c r="FIM136"/>
      <c r="FIN136"/>
      <c r="FIO136"/>
      <c r="FIP136"/>
      <c r="FIQ136"/>
      <c r="FIR136"/>
      <c r="FIS136"/>
      <c r="FIT136"/>
      <c r="FIU136"/>
      <c r="FIV136"/>
      <c r="FIW136"/>
      <c r="FIX136"/>
      <c r="FIY136"/>
      <c r="FIZ136"/>
      <c r="FJA136"/>
      <c r="FJB136"/>
      <c r="FJC136"/>
      <c r="FJD136"/>
      <c r="FJE136"/>
      <c r="FJF136"/>
      <c r="FJG136"/>
      <c r="FJH136"/>
      <c r="FJI136"/>
      <c r="FJJ136"/>
      <c r="FJK136"/>
      <c r="FJL136"/>
      <c r="FJM136"/>
      <c r="FJN136"/>
      <c r="FJO136"/>
      <c r="FJP136"/>
      <c r="FJQ136"/>
      <c r="FJR136"/>
      <c r="FJS136"/>
      <c r="FJT136"/>
      <c r="FJU136"/>
      <c r="FJV136"/>
      <c r="FJW136"/>
      <c r="FJX136"/>
      <c r="FJY136"/>
      <c r="FJZ136"/>
      <c r="FKA136"/>
      <c r="FKB136"/>
      <c r="FKC136"/>
      <c r="FKD136"/>
      <c r="FKE136"/>
      <c r="FKF136"/>
      <c r="FKG136"/>
      <c r="FKH136"/>
      <c r="FKI136"/>
      <c r="FKJ136"/>
      <c r="FKK136"/>
      <c r="FKL136"/>
      <c r="FKM136"/>
      <c r="FKN136"/>
      <c r="FKO136"/>
      <c r="FKP136"/>
      <c r="FKQ136"/>
      <c r="FKR136"/>
      <c r="FKS136"/>
      <c r="FKT136"/>
      <c r="FKU136"/>
      <c r="FKV136"/>
      <c r="FKW136"/>
      <c r="FKX136"/>
      <c r="FKY136"/>
      <c r="FKZ136"/>
      <c r="FLA136"/>
      <c r="FLB136"/>
      <c r="FLC136"/>
      <c r="FLD136"/>
      <c r="FLE136"/>
      <c r="FLF136"/>
      <c r="FLG136"/>
      <c r="FLH136"/>
      <c r="FLI136"/>
      <c r="FLJ136"/>
      <c r="FLK136"/>
      <c r="FLL136"/>
      <c r="FLM136"/>
      <c r="FLN136"/>
      <c r="FLO136"/>
      <c r="FLP136"/>
      <c r="FLQ136"/>
      <c r="FLR136"/>
      <c r="FLS136"/>
      <c r="FLT136"/>
      <c r="FLU136"/>
      <c r="FLV136"/>
      <c r="FLW136"/>
      <c r="FLX136"/>
      <c r="FLY136"/>
      <c r="FLZ136"/>
      <c r="FMA136"/>
      <c r="FMB136"/>
      <c r="FMC136"/>
      <c r="FMD136"/>
      <c r="FME136"/>
      <c r="FMF136"/>
      <c r="FMG136"/>
      <c r="FMH136"/>
      <c r="FMI136"/>
      <c r="FMJ136"/>
      <c r="FMK136"/>
      <c r="FML136"/>
      <c r="FMM136"/>
      <c r="FMN136"/>
      <c r="FMO136"/>
      <c r="FMP136"/>
      <c r="FMQ136"/>
      <c r="FMR136"/>
      <c r="FMS136"/>
      <c r="FMT136"/>
      <c r="FMU136"/>
      <c r="FMV136"/>
      <c r="FMW136"/>
      <c r="FMX136"/>
      <c r="FMY136"/>
      <c r="FMZ136"/>
      <c r="FNA136"/>
      <c r="FNB136"/>
      <c r="FNC136"/>
      <c r="FND136"/>
      <c r="FNE136"/>
      <c r="FNF136"/>
      <c r="FNG136"/>
      <c r="FNH136"/>
      <c r="FNI136"/>
      <c r="FNJ136"/>
      <c r="FNK136"/>
      <c r="FNL136"/>
      <c r="FNM136"/>
      <c r="FNN136"/>
      <c r="FNO136"/>
      <c r="FNP136"/>
      <c r="FNQ136"/>
      <c r="FNR136"/>
      <c r="FNS136"/>
      <c r="FNT136"/>
      <c r="FNU136"/>
      <c r="FNV136"/>
      <c r="FNW136"/>
      <c r="FNX136"/>
      <c r="FNY136"/>
      <c r="FNZ136"/>
      <c r="FOA136"/>
      <c r="FOB136"/>
      <c r="FOC136"/>
      <c r="FOD136"/>
      <c r="FOE136"/>
      <c r="FOF136"/>
      <c r="FOG136"/>
      <c r="FOH136"/>
      <c r="FOI136"/>
      <c r="FOJ136"/>
      <c r="FOK136"/>
      <c r="FOL136"/>
      <c r="FOM136"/>
      <c r="FON136"/>
      <c r="FOO136"/>
      <c r="FOP136"/>
      <c r="FOQ136"/>
      <c r="FOR136"/>
      <c r="FOS136"/>
      <c r="FOT136"/>
      <c r="FOU136"/>
      <c r="FOV136"/>
      <c r="FOW136"/>
      <c r="FOX136"/>
      <c r="FOY136"/>
      <c r="FOZ136"/>
      <c r="FPA136"/>
      <c r="FPB136"/>
      <c r="FPC136"/>
      <c r="FPD136"/>
      <c r="FPE136"/>
      <c r="FPF136"/>
      <c r="FPG136"/>
      <c r="FPH136"/>
      <c r="FPI136"/>
      <c r="FPJ136"/>
      <c r="FPK136"/>
      <c r="FPL136"/>
      <c r="FPM136"/>
      <c r="FPN136"/>
      <c r="FPO136"/>
      <c r="FPP136"/>
      <c r="FPQ136"/>
      <c r="FPR136"/>
      <c r="FPS136"/>
      <c r="FPT136"/>
      <c r="FPU136"/>
      <c r="FPV136"/>
      <c r="FPW136"/>
      <c r="FPX136"/>
      <c r="FPY136"/>
      <c r="FPZ136"/>
      <c r="FQA136"/>
      <c r="FQB136"/>
      <c r="FQC136"/>
      <c r="FQD136"/>
      <c r="FQE136"/>
      <c r="FQF136"/>
      <c r="FQG136"/>
      <c r="FQH136"/>
      <c r="FQI136"/>
      <c r="FQJ136"/>
      <c r="FQK136"/>
      <c r="FQL136"/>
      <c r="FQM136"/>
      <c r="FQN136"/>
      <c r="FQO136"/>
      <c r="FQP136"/>
      <c r="FQQ136"/>
      <c r="FQR136"/>
      <c r="FQS136"/>
      <c r="FQT136"/>
      <c r="FQU136"/>
      <c r="FQV136"/>
      <c r="FQW136"/>
      <c r="FQX136"/>
      <c r="FQY136"/>
      <c r="FQZ136"/>
      <c r="FRA136"/>
      <c r="FRB136"/>
      <c r="FRC136"/>
      <c r="FRD136"/>
      <c r="FRE136"/>
      <c r="FRF136"/>
      <c r="FRG136"/>
      <c r="FRH136"/>
      <c r="FRI136"/>
      <c r="FRJ136"/>
      <c r="FRK136"/>
      <c r="FRL136"/>
      <c r="FRM136"/>
      <c r="FRN136"/>
      <c r="FRO136"/>
      <c r="FRP136"/>
      <c r="FRQ136"/>
      <c r="FRR136"/>
      <c r="FRS136"/>
      <c r="FRT136"/>
      <c r="FRU136"/>
      <c r="FRV136"/>
      <c r="FRW136"/>
      <c r="FRX136"/>
      <c r="FRY136"/>
      <c r="FRZ136"/>
      <c r="FSA136"/>
      <c r="FSB136"/>
      <c r="FSC136"/>
      <c r="FSD136"/>
      <c r="FSE136"/>
      <c r="FSF136"/>
      <c r="FSG136"/>
      <c r="FSH136"/>
      <c r="FSI136"/>
      <c r="FSJ136"/>
      <c r="FSK136"/>
      <c r="FSL136"/>
      <c r="FSM136"/>
      <c r="FSN136"/>
      <c r="FSO136"/>
      <c r="FSP136"/>
      <c r="FSQ136"/>
      <c r="FSR136"/>
      <c r="FSS136"/>
      <c r="FST136"/>
      <c r="FSU136"/>
      <c r="FSV136"/>
      <c r="FSW136"/>
      <c r="FSX136"/>
      <c r="FSY136"/>
      <c r="FSZ136"/>
      <c r="FTA136"/>
      <c r="FTB136"/>
      <c r="FTC136"/>
      <c r="FTD136"/>
      <c r="FTE136"/>
      <c r="FTF136"/>
      <c r="FTG136"/>
      <c r="FTH136"/>
      <c r="FTI136"/>
      <c r="FTJ136"/>
      <c r="FTK136"/>
      <c r="FTL136"/>
      <c r="FTM136"/>
      <c r="FTN136"/>
      <c r="FTO136"/>
      <c r="FTP136"/>
      <c r="FTQ136"/>
      <c r="FTR136"/>
      <c r="FTS136"/>
      <c r="FTT136"/>
      <c r="FTU136"/>
      <c r="FTV136"/>
      <c r="FTW136"/>
      <c r="FTX136"/>
      <c r="FTY136"/>
      <c r="FTZ136"/>
      <c r="FUA136"/>
      <c r="FUB136"/>
      <c r="FUC136"/>
      <c r="FUD136"/>
      <c r="FUE136"/>
      <c r="FUF136"/>
      <c r="FUG136"/>
      <c r="FUH136"/>
      <c r="FUI136"/>
      <c r="FUJ136"/>
      <c r="FUK136"/>
      <c r="FUL136"/>
      <c r="FUM136"/>
      <c r="FUN136"/>
      <c r="FUO136"/>
      <c r="FUP136"/>
      <c r="FUQ136"/>
      <c r="FUR136"/>
      <c r="FUS136"/>
      <c r="FUT136"/>
      <c r="FUU136"/>
      <c r="FUV136"/>
      <c r="FUW136"/>
      <c r="FUX136"/>
      <c r="FUY136"/>
      <c r="FUZ136"/>
      <c r="FVA136"/>
      <c r="FVB136"/>
      <c r="FVC136"/>
      <c r="FVD136"/>
      <c r="FVE136"/>
      <c r="FVF136"/>
      <c r="FVG136"/>
      <c r="FVH136"/>
      <c r="FVI136"/>
      <c r="FVJ136"/>
      <c r="FVK136"/>
      <c r="FVL136"/>
      <c r="FVM136"/>
      <c r="FVN136"/>
      <c r="FVO136"/>
      <c r="FVP136"/>
      <c r="FVQ136"/>
      <c r="FVR136"/>
      <c r="FVS136"/>
      <c r="FVT136"/>
      <c r="FVU136"/>
      <c r="FVV136"/>
      <c r="FVW136"/>
      <c r="FVX136"/>
      <c r="FVY136"/>
      <c r="FVZ136"/>
      <c r="FWA136"/>
      <c r="FWB136"/>
      <c r="FWC136"/>
      <c r="FWD136"/>
      <c r="FWE136"/>
      <c r="FWF136"/>
      <c r="FWG136"/>
      <c r="FWH136"/>
      <c r="FWI136"/>
      <c r="FWJ136"/>
      <c r="FWK136"/>
      <c r="FWL136"/>
      <c r="FWM136"/>
      <c r="FWN136"/>
      <c r="FWO136"/>
      <c r="FWP136"/>
      <c r="FWQ136"/>
      <c r="FWR136"/>
      <c r="FWS136"/>
      <c r="FWT136"/>
      <c r="FWU136"/>
      <c r="FWV136"/>
      <c r="FWW136"/>
      <c r="FWX136"/>
      <c r="FWY136"/>
      <c r="FWZ136"/>
      <c r="FXA136"/>
      <c r="FXB136"/>
      <c r="FXC136"/>
      <c r="FXD136"/>
      <c r="FXE136"/>
      <c r="FXF136"/>
      <c r="FXG136"/>
      <c r="FXH136"/>
      <c r="FXI136"/>
      <c r="FXJ136"/>
      <c r="FXK136"/>
      <c r="FXL136"/>
      <c r="FXM136"/>
      <c r="FXN136"/>
      <c r="FXO136"/>
      <c r="FXP136"/>
      <c r="FXQ136"/>
      <c r="FXR136"/>
      <c r="FXS136"/>
      <c r="FXT136"/>
      <c r="FXU136"/>
      <c r="FXV136"/>
      <c r="FXW136"/>
      <c r="FXX136"/>
      <c r="FXY136"/>
      <c r="FXZ136"/>
      <c r="FYA136"/>
      <c r="FYB136"/>
      <c r="FYC136"/>
      <c r="FYD136"/>
      <c r="FYE136"/>
      <c r="FYF136"/>
      <c r="FYG136"/>
      <c r="FYH136"/>
      <c r="FYI136"/>
      <c r="FYJ136"/>
      <c r="FYK136"/>
      <c r="FYL136"/>
      <c r="FYM136"/>
      <c r="FYN136"/>
      <c r="FYO136"/>
      <c r="FYP136"/>
      <c r="FYQ136"/>
      <c r="FYR136"/>
      <c r="FYS136"/>
      <c r="FYT136"/>
      <c r="FYU136"/>
      <c r="FYV136"/>
      <c r="FYW136"/>
      <c r="FYX136"/>
      <c r="FYY136"/>
      <c r="FYZ136"/>
      <c r="FZA136"/>
      <c r="FZB136"/>
      <c r="FZC136"/>
      <c r="FZD136"/>
      <c r="FZE136"/>
      <c r="FZF136"/>
      <c r="FZG136"/>
      <c r="FZH136"/>
      <c r="FZI136"/>
      <c r="FZJ136"/>
      <c r="FZK136"/>
      <c r="FZL136"/>
      <c r="FZM136"/>
      <c r="FZN136"/>
      <c r="FZO136"/>
      <c r="FZP136"/>
      <c r="FZQ136"/>
      <c r="FZR136"/>
      <c r="FZS136"/>
      <c r="FZT136"/>
      <c r="FZU136"/>
      <c r="FZV136"/>
      <c r="FZW136"/>
      <c r="FZX136"/>
      <c r="FZY136"/>
      <c r="FZZ136"/>
      <c r="GAA136"/>
      <c r="GAB136"/>
      <c r="GAC136"/>
      <c r="GAD136"/>
      <c r="GAE136"/>
      <c r="GAF136"/>
      <c r="GAG136"/>
      <c r="GAH136"/>
      <c r="GAI136"/>
      <c r="GAJ136"/>
      <c r="GAK136"/>
      <c r="GAL136"/>
      <c r="GAM136"/>
      <c r="GAN136"/>
      <c r="GAO136"/>
      <c r="GAP136"/>
      <c r="GAQ136"/>
      <c r="GAR136"/>
      <c r="GAS136"/>
      <c r="GAT136"/>
      <c r="GAU136"/>
      <c r="GAV136"/>
      <c r="GAW136"/>
      <c r="GAX136"/>
      <c r="GAY136"/>
      <c r="GAZ136"/>
      <c r="GBA136"/>
      <c r="GBB136"/>
      <c r="GBC136"/>
      <c r="GBD136"/>
      <c r="GBE136"/>
      <c r="GBF136"/>
      <c r="GBG136"/>
      <c r="GBH136"/>
      <c r="GBI136"/>
      <c r="GBJ136"/>
      <c r="GBK136"/>
      <c r="GBL136"/>
      <c r="GBM136"/>
      <c r="GBN136"/>
      <c r="GBO136"/>
      <c r="GBP136"/>
      <c r="GBQ136"/>
      <c r="GBR136"/>
      <c r="GBS136"/>
      <c r="GBT136"/>
      <c r="GBU136"/>
      <c r="GBV136"/>
      <c r="GBW136"/>
      <c r="GBX136"/>
      <c r="GBY136"/>
      <c r="GBZ136"/>
      <c r="GCA136"/>
      <c r="GCB136"/>
      <c r="GCC136"/>
      <c r="GCD136"/>
      <c r="GCE136"/>
      <c r="GCF136"/>
      <c r="GCG136"/>
      <c r="GCH136"/>
      <c r="GCI136"/>
      <c r="GCJ136"/>
      <c r="GCK136"/>
      <c r="GCL136"/>
      <c r="GCM136"/>
      <c r="GCN136"/>
      <c r="GCO136"/>
      <c r="GCP136"/>
      <c r="GCQ136"/>
      <c r="GCR136"/>
      <c r="GCS136"/>
      <c r="GCT136"/>
      <c r="GCU136"/>
      <c r="GCV136"/>
      <c r="GCW136"/>
      <c r="GCX136"/>
      <c r="GCY136"/>
      <c r="GCZ136"/>
      <c r="GDA136"/>
      <c r="GDB136"/>
      <c r="GDC136"/>
      <c r="GDD136"/>
      <c r="GDE136"/>
      <c r="GDF136"/>
      <c r="GDG136"/>
      <c r="GDH136"/>
      <c r="GDI136"/>
      <c r="GDJ136"/>
      <c r="GDK136"/>
      <c r="GDL136"/>
      <c r="GDM136"/>
      <c r="GDN136"/>
      <c r="GDO136"/>
      <c r="GDP136"/>
      <c r="GDQ136"/>
      <c r="GDR136"/>
      <c r="GDS136"/>
      <c r="GDT136"/>
      <c r="GDU136"/>
      <c r="GDV136"/>
      <c r="GDW136"/>
      <c r="GDX136"/>
      <c r="GDY136"/>
      <c r="GDZ136"/>
      <c r="GEA136"/>
      <c r="GEB136"/>
      <c r="GEC136"/>
      <c r="GED136"/>
      <c r="GEE136"/>
      <c r="GEF136"/>
      <c r="GEG136"/>
      <c r="GEH136"/>
      <c r="GEI136"/>
      <c r="GEJ136"/>
      <c r="GEK136"/>
      <c r="GEL136"/>
      <c r="GEM136"/>
      <c r="GEN136"/>
      <c r="GEO136"/>
      <c r="GEP136"/>
      <c r="GEQ136"/>
      <c r="GER136"/>
      <c r="GES136"/>
      <c r="GET136"/>
      <c r="GEU136"/>
      <c r="GEV136"/>
      <c r="GEW136"/>
      <c r="GEX136"/>
      <c r="GEY136"/>
      <c r="GEZ136"/>
      <c r="GFA136"/>
      <c r="GFB136"/>
      <c r="GFC136"/>
      <c r="GFD136"/>
      <c r="GFE136"/>
      <c r="GFF136"/>
      <c r="GFG136"/>
      <c r="GFH136"/>
      <c r="GFI136"/>
      <c r="GFJ136"/>
      <c r="GFK136"/>
      <c r="GFL136"/>
      <c r="GFM136"/>
      <c r="GFN136"/>
      <c r="GFO136"/>
      <c r="GFP136"/>
      <c r="GFQ136"/>
      <c r="GFR136"/>
      <c r="GFS136"/>
      <c r="GFT136"/>
      <c r="GFU136"/>
      <c r="GFV136"/>
      <c r="GFW136"/>
      <c r="GFX136"/>
      <c r="GFY136"/>
      <c r="GFZ136"/>
      <c r="GGA136"/>
      <c r="GGB136"/>
      <c r="GGC136"/>
      <c r="GGD136"/>
      <c r="GGE136"/>
      <c r="GGF136"/>
      <c r="GGG136"/>
      <c r="GGH136"/>
      <c r="GGI136"/>
      <c r="GGJ136"/>
      <c r="GGK136"/>
      <c r="GGL136"/>
      <c r="GGM136"/>
      <c r="GGN136"/>
      <c r="GGO136"/>
      <c r="GGP136"/>
      <c r="GGQ136"/>
      <c r="GGR136"/>
      <c r="GGS136"/>
      <c r="GGT136"/>
      <c r="GGU136"/>
      <c r="GGV136"/>
      <c r="GGW136"/>
      <c r="GGX136"/>
      <c r="GGY136"/>
      <c r="GGZ136"/>
      <c r="GHA136"/>
      <c r="GHB136"/>
      <c r="GHC136"/>
      <c r="GHD136"/>
      <c r="GHE136"/>
      <c r="GHF136"/>
      <c r="GHG136"/>
      <c r="GHH136"/>
      <c r="GHI136"/>
      <c r="GHJ136"/>
      <c r="GHK136"/>
      <c r="GHL136"/>
      <c r="GHM136"/>
      <c r="GHN136"/>
      <c r="GHO136"/>
      <c r="GHP136"/>
      <c r="GHQ136"/>
      <c r="GHR136"/>
      <c r="GHS136"/>
      <c r="GHT136"/>
      <c r="GHU136"/>
      <c r="GHV136"/>
      <c r="GHW136"/>
      <c r="GHX136"/>
      <c r="GHY136"/>
      <c r="GHZ136"/>
      <c r="GIA136"/>
      <c r="GIB136"/>
      <c r="GIC136"/>
      <c r="GID136"/>
      <c r="GIE136"/>
      <c r="GIF136"/>
      <c r="GIG136"/>
      <c r="GIH136"/>
      <c r="GII136"/>
      <c r="GIJ136"/>
      <c r="GIK136"/>
      <c r="GIL136"/>
      <c r="GIM136"/>
      <c r="GIN136"/>
      <c r="GIO136"/>
      <c r="GIP136"/>
      <c r="GIQ136"/>
      <c r="GIR136"/>
      <c r="GIS136"/>
      <c r="GIT136"/>
      <c r="GIU136"/>
      <c r="GIV136"/>
      <c r="GIW136"/>
      <c r="GIX136"/>
      <c r="GIY136"/>
      <c r="GIZ136"/>
      <c r="GJA136"/>
      <c r="GJB136"/>
      <c r="GJC136"/>
      <c r="GJD136"/>
      <c r="GJE136"/>
      <c r="GJF136"/>
      <c r="GJG136"/>
      <c r="GJH136"/>
      <c r="GJI136"/>
      <c r="GJJ136"/>
      <c r="GJK136"/>
      <c r="GJL136"/>
      <c r="GJM136"/>
      <c r="GJN136"/>
      <c r="GJO136"/>
      <c r="GJP136"/>
      <c r="GJQ136"/>
      <c r="GJR136"/>
      <c r="GJS136"/>
      <c r="GJT136"/>
      <c r="GJU136"/>
      <c r="GJV136"/>
      <c r="GJW136"/>
      <c r="GJX136"/>
      <c r="GJY136"/>
      <c r="GJZ136"/>
      <c r="GKA136"/>
      <c r="GKB136"/>
      <c r="GKC136"/>
      <c r="GKD136"/>
      <c r="GKE136"/>
      <c r="GKF136"/>
      <c r="GKG136"/>
      <c r="GKH136"/>
      <c r="GKI136"/>
      <c r="GKJ136"/>
      <c r="GKK136"/>
      <c r="GKL136"/>
      <c r="GKM136"/>
      <c r="GKN136"/>
      <c r="GKO136"/>
      <c r="GKP136"/>
      <c r="GKQ136"/>
      <c r="GKR136"/>
      <c r="GKS136"/>
      <c r="GKT136"/>
      <c r="GKU136"/>
      <c r="GKV136"/>
      <c r="GKW136"/>
      <c r="GKX136"/>
      <c r="GKY136"/>
      <c r="GKZ136"/>
      <c r="GLA136"/>
      <c r="GLB136"/>
      <c r="GLC136"/>
      <c r="GLD136"/>
      <c r="GLE136"/>
      <c r="GLF136"/>
      <c r="GLG136"/>
      <c r="GLH136"/>
      <c r="GLI136"/>
      <c r="GLJ136"/>
      <c r="GLK136"/>
      <c r="GLL136"/>
      <c r="GLM136"/>
      <c r="GLN136"/>
      <c r="GLO136"/>
      <c r="GLP136"/>
      <c r="GLQ136"/>
      <c r="GLR136"/>
      <c r="GLS136"/>
      <c r="GLT136"/>
      <c r="GLU136"/>
      <c r="GLV136"/>
      <c r="GLW136"/>
      <c r="GLX136"/>
      <c r="GLY136"/>
      <c r="GLZ136"/>
      <c r="GMA136"/>
      <c r="GMB136"/>
      <c r="GMC136"/>
      <c r="GMD136"/>
      <c r="GME136"/>
      <c r="GMF136"/>
      <c r="GMG136"/>
      <c r="GMH136"/>
      <c r="GMI136"/>
      <c r="GMJ136"/>
      <c r="GMK136"/>
      <c r="GML136"/>
      <c r="GMM136"/>
      <c r="GMN136"/>
      <c r="GMO136"/>
      <c r="GMP136"/>
      <c r="GMQ136"/>
      <c r="GMR136"/>
      <c r="GMS136"/>
      <c r="GMT136"/>
      <c r="GMU136"/>
      <c r="GMV136"/>
      <c r="GMW136"/>
      <c r="GMX136"/>
      <c r="GMY136"/>
      <c r="GMZ136"/>
      <c r="GNA136"/>
      <c r="GNB136"/>
      <c r="GNC136"/>
      <c r="GND136"/>
      <c r="GNE136"/>
      <c r="GNF136"/>
      <c r="GNG136"/>
      <c r="GNH136"/>
      <c r="GNI136"/>
      <c r="GNJ136"/>
      <c r="GNK136"/>
      <c r="GNL136"/>
      <c r="GNM136"/>
      <c r="GNN136"/>
      <c r="GNO136"/>
      <c r="GNP136"/>
      <c r="GNQ136"/>
      <c r="GNR136"/>
      <c r="GNS136"/>
      <c r="GNT136"/>
      <c r="GNU136"/>
      <c r="GNV136"/>
      <c r="GNW136"/>
      <c r="GNX136"/>
      <c r="GNY136"/>
      <c r="GNZ136"/>
      <c r="GOA136"/>
      <c r="GOB136"/>
      <c r="GOC136"/>
      <c r="GOD136"/>
      <c r="GOE136"/>
      <c r="GOF136"/>
      <c r="GOG136"/>
      <c r="GOH136"/>
      <c r="GOI136"/>
      <c r="GOJ136"/>
      <c r="GOK136"/>
      <c r="GOL136"/>
      <c r="GOM136"/>
      <c r="GON136"/>
      <c r="GOO136"/>
      <c r="GOP136"/>
      <c r="GOQ136"/>
      <c r="GOR136"/>
      <c r="GOS136"/>
      <c r="GOT136"/>
      <c r="GOU136"/>
      <c r="GOV136"/>
      <c r="GOW136"/>
      <c r="GOX136"/>
      <c r="GOY136"/>
      <c r="GOZ136"/>
      <c r="GPA136"/>
      <c r="GPB136"/>
      <c r="GPC136"/>
      <c r="GPD136"/>
      <c r="GPE136"/>
      <c r="GPF136"/>
      <c r="GPG136"/>
      <c r="GPH136"/>
      <c r="GPI136"/>
      <c r="GPJ136"/>
      <c r="GPK136"/>
      <c r="GPL136"/>
      <c r="GPM136"/>
      <c r="GPN136"/>
      <c r="GPO136"/>
      <c r="GPP136"/>
      <c r="GPQ136"/>
      <c r="GPR136"/>
      <c r="GPS136"/>
      <c r="GPT136"/>
      <c r="GPU136"/>
      <c r="GPV136"/>
      <c r="GPW136"/>
      <c r="GPX136"/>
      <c r="GPY136"/>
      <c r="GPZ136"/>
      <c r="GQA136"/>
      <c r="GQB136"/>
      <c r="GQC136"/>
      <c r="GQD136"/>
      <c r="GQE136"/>
      <c r="GQF136"/>
      <c r="GQG136"/>
      <c r="GQH136"/>
      <c r="GQI136"/>
      <c r="GQJ136"/>
      <c r="GQK136"/>
      <c r="GQL136"/>
      <c r="GQM136"/>
      <c r="GQN136"/>
      <c r="GQO136"/>
      <c r="GQP136"/>
      <c r="GQQ136"/>
      <c r="GQR136"/>
      <c r="GQS136"/>
      <c r="GQT136"/>
      <c r="GQU136"/>
      <c r="GQV136"/>
      <c r="GQW136"/>
      <c r="GQX136"/>
      <c r="GQY136"/>
      <c r="GQZ136"/>
      <c r="GRA136"/>
      <c r="GRB136"/>
      <c r="GRC136"/>
      <c r="GRD136"/>
      <c r="GRE136"/>
      <c r="GRF136"/>
      <c r="GRG136"/>
      <c r="GRH136"/>
      <c r="GRI136"/>
      <c r="GRJ136"/>
      <c r="GRK136"/>
      <c r="GRL136"/>
      <c r="GRM136"/>
      <c r="GRN136"/>
      <c r="GRO136"/>
      <c r="GRP136"/>
      <c r="GRQ136"/>
      <c r="GRR136"/>
      <c r="GRS136"/>
      <c r="GRT136"/>
      <c r="GRU136"/>
      <c r="GRV136"/>
      <c r="GRW136"/>
      <c r="GRX136"/>
      <c r="GRY136"/>
      <c r="GRZ136"/>
      <c r="GSA136"/>
      <c r="GSB136"/>
      <c r="GSC136"/>
      <c r="GSD136"/>
      <c r="GSE136"/>
      <c r="GSF136"/>
      <c r="GSG136"/>
      <c r="GSH136"/>
      <c r="GSI136"/>
      <c r="GSJ136"/>
      <c r="GSK136"/>
      <c r="GSL136"/>
      <c r="GSM136"/>
      <c r="GSN136"/>
      <c r="GSO136"/>
      <c r="GSP136"/>
      <c r="GSQ136"/>
      <c r="GSR136"/>
      <c r="GSS136"/>
      <c r="GST136"/>
      <c r="GSU136"/>
      <c r="GSV136"/>
      <c r="GSW136"/>
      <c r="GSX136"/>
      <c r="GSY136"/>
      <c r="GSZ136"/>
      <c r="GTA136"/>
      <c r="GTB136"/>
      <c r="GTC136"/>
      <c r="GTD136"/>
      <c r="GTE136"/>
      <c r="GTF136"/>
      <c r="GTG136"/>
      <c r="GTH136"/>
      <c r="GTI136"/>
      <c r="GTJ136"/>
      <c r="GTK136"/>
      <c r="GTL136"/>
      <c r="GTM136"/>
      <c r="GTN136"/>
      <c r="GTO136"/>
      <c r="GTP136"/>
      <c r="GTQ136"/>
      <c r="GTR136"/>
      <c r="GTS136"/>
      <c r="GTT136"/>
      <c r="GTU136"/>
      <c r="GTV136"/>
      <c r="GTW136"/>
      <c r="GTX136"/>
      <c r="GTY136"/>
      <c r="GTZ136"/>
      <c r="GUA136"/>
      <c r="GUB136"/>
      <c r="GUC136"/>
      <c r="GUD136"/>
      <c r="GUE136"/>
      <c r="GUF136"/>
      <c r="GUG136"/>
      <c r="GUH136"/>
      <c r="GUI136"/>
      <c r="GUJ136"/>
      <c r="GUK136"/>
      <c r="GUL136"/>
      <c r="GUM136"/>
      <c r="GUN136"/>
      <c r="GUO136"/>
      <c r="GUP136"/>
      <c r="GUQ136"/>
      <c r="GUR136"/>
      <c r="GUS136"/>
      <c r="GUT136"/>
      <c r="GUU136"/>
      <c r="GUV136"/>
      <c r="GUW136"/>
      <c r="GUX136"/>
      <c r="GUY136"/>
      <c r="GUZ136"/>
      <c r="GVA136"/>
      <c r="GVB136"/>
      <c r="GVC136"/>
      <c r="GVD136"/>
      <c r="GVE136"/>
      <c r="GVF136"/>
      <c r="GVG136"/>
      <c r="GVH136"/>
      <c r="GVI136"/>
      <c r="GVJ136"/>
      <c r="GVK136"/>
      <c r="GVL136"/>
      <c r="GVM136"/>
      <c r="GVN136"/>
      <c r="GVO136"/>
      <c r="GVP136"/>
      <c r="GVQ136"/>
      <c r="GVR136"/>
      <c r="GVS136"/>
      <c r="GVT136"/>
      <c r="GVU136"/>
      <c r="GVV136"/>
      <c r="GVW136"/>
      <c r="GVX136"/>
      <c r="GVY136"/>
      <c r="GVZ136"/>
      <c r="GWA136"/>
      <c r="GWB136"/>
      <c r="GWC136"/>
      <c r="GWD136"/>
      <c r="GWE136"/>
      <c r="GWF136"/>
      <c r="GWG136"/>
      <c r="GWH136"/>
      <c r="GWI136"/>
      <c r="GWJ136"/>
      <c r="GWK136"/>
      <c r="GWL136"/>
      <c r="GWM136"/>
      <c r="GWN136"/>
      <c r="GWO136"/>
      <c r="GWP136"/>
      <c r="GWQ136"/>
      <c r="GWR136"/>
      <c r="GWS136"/>
      <c r="GWT136"/>
      <c r="GWU136"/>
      <c r="GWV136"/>
      <c r="GWW136"/>
      <c r="GWX136"/>
      <c r="GWY136"/>
      <c r="GWZ136"/>
      <c r="GXA136"/>
      <c r="GXB136"/>
      <c r="GXC136"/>
      <c r="GXD136"/>
      <c r="GXE136"/>
      <c r="GXF136"/>
      <c r="GXG136"/>
      <c r="GXH136"/>
      <c r="GXI136"/>
      <c r="GXJ136"/>
      <c r="GXK136"/>
      <c r="GXL136"/>
      <c r="GXM136"/>
      <c r="GXN136"/>
      <c r="GXO136"/>
      <c r="GXP136"/>
      <c r="GXQ136"/>
      <c r="GXR136"/>
      <c r="GXS136"/>
      <c r="GXT136"/>
      <c r="GXU136"/>
      <c r="GXV136"/>
      <c r="GXW136"/>
      <c r="GXX136"/>
      <c r="GXY136"/>
      <c r="GXZ136"/>
      <c r="GYA136"/>
      <c r="GYB136"/>
      <c r="GYC136"/>
      <c r="GYD136"/>
      <c r="GYE136"/>
      <c r="GYF136"/>
      <c r="GYG136"/>
      <c r="GYH136"/>
      <c r="GYI136"/>
      <c r="GYJ136"/>
      <c r="GYK136"/>
      <c r="GYL136"/>
      <c r="GYM136"/>
      <c r="GYN136"/>
      <c r="GYO136"/>
      <c r="GYP136"/>
      <c r="GYQ136"/>
      <c r="GYR136"/>
      <c r="GYS136"/>
      <c r="GYT136"/>
      <c r="GYU136"/>
      <c r="GYV136"/>
      <c r="GYW136"/>
      <c r="GYX136"/>
      <c r="GYY136"/>
      <c r="GYZ136"/>
      <c r="GZA136"/>
      <c r="GZB136"/>
      <c r="GZC136"/>
      <c r="GZD136"/>
      <c r="GZE136"/>
      <c r="GZF136"/>
      <c r="GZG136"/>
      <c r="GZH136"/>
      <c r="GZI136"/>
      <c r="GZJ136"/>
      <c r="GZK136"/>
      <c r="GZL136"/>
      <c r="GZM136"/>
      <c r="GZN136"/>
      <c r="GZO136"/>
      <c r="GZP136"/>
      <c r="GZQ136"/>
      <c r="GZR136"/>
      <c r="GZS136"/>
      <c r="GZT136"/>
      <c r="GZU136"/>
      <c r="GZV136"/>
      <c r="GZW136"/>
      <c r="GZX136"/>
      <c r="GZY136"/>
      <c r="GZZ136"/>
      <c r="HAA136"/>
      <c r="HAB136"/>
      <c r="HAC136"/>
      <c r="HAD136"/>
      <c r="HAE136"/>
      <c r="HAF136"/>
      <c r="HAG136"/>
      <c r="HAH136"/>
      <c r="HAI136"/>
      <c r="HAJ136"/>
      <c r="HAK136"/>
      <c r="HAL136"/>
      <c r="HAM136"/>
      <c r="HAN136"/>
      <c r="HAO136"/>
      <c r="HAP136"/>
      <c r="HAQ136"/>
      <c r="HAR136"/>
      <c r="HAS136"/>
      <c r="HAT136"/>
      <c r="HAU136"/>
      <c r="HAV136"/>
      <c r="HAW136"/>
      <c r="HAX136"/>
      <c r="HAY136"/>
      <c r="HAZ136"/>
      <c r="HBA136"/>
      <c r="HBB136"/>
      <c r="HBC136"/>
      <c r="HBD136"/>
      <c r="HBE136"/>
      <c r="HBF136"/>
      <c r="HBG136"/>
      <c r="HBH136"/>
      <c r="HBI136"/>
      <c r="HBJ136"/>
      <c r="HBK136"/>
      <c r="HBL136"/>
      <c r="HBM136"/>
      <c r="HBN136"/>
      <c r="HBO136"/>
      <c r="HBP136"/>
      <c r="HBQ136"/>
      <c r="HBR136"/>
      <c r="HBS136"/>
      <c r="HBT136"/>
      <c r="HBU136"/>
      <c r="HBV136"/>
      <c r="HBW136"/>
      <c r="HBX136"/>
      <c r="HBY136"/>
      <c r="HBZ136"/>
      <c r="HCA136"/>
      <c r="HCB136"/>
      <c r="HCC136"/>
      <c r="HCD136"/>
      <c r="HCE136"/>
      <c r="HCF136"/>
      <c r="HCG136"/>
      <c r="HCH136"/>
      <c r="HCI136"/>
      <c r="HCJ136"/>
      <c r="HCK136"/>
      <c r="HCL136"/>
      <c r="HCM136"/>
      <c r="HCN136"/>
      <c r="HCO136"/>
      <c r="HCP136"/>
      <c r="HCQ136"/>
      <c r="HCR136"/>
      <c r="HCS136"/>
      <c r="HCT136"/>
      <c r="HCU136"/>
      <c r="HCV136"/>
      <c r="HCW136"/>
      <c r="HCX136"/>
      <c r="HCY136"/>
      <c r="HCZ136"/>
      <c r="HDA136"/>
      <c r="HDB136"/>
      <c r="HDC136"/>
      <c r="HDD136"/>
      <c r="HDE136"/>
      <c r="HDF136"/>
      <c r="HDG136"/>
      <c r="HDH136"/>
      <c r="HDI136"/>
      <c r="HDJ136"/>
      <c r="HDK136"/>
      <c r="HDL136"/>
      <c r="HDM136"/>
      <c r="HDN136"/>
      <c r="HDO136"/>
      <c r="HDP136"/>
      <c r="HDQ136"/>
      <c r="HDR136"/>
      <c r="HDS136"/>
      <c r="HDT136"/>
      <c r="HDU136"/>
      <c r="HDV136"/>
      <c r="HDW136"/>
      <c r="HDX136"/>
      <c r="HDY136"/>
      <c r="HDZ136"/>
      <c r="HEA136"/>
      <c r="HEB136"/>
      <c r="HEC136"/>
      <c r="HED136"/>
      <c r="HEE136"/>
      <c r="HEF136"/>
      <c r="HEG136"/>
      <c r="HEH136"/>
      <c r="HEI136"/>
      <c r="HEJ136"/>
      <c r="HEK136"/>
      <c r="HEL136"/>
      <c r="HEM136"/>
      <c r="HEN136"/>
      <c r="HEO136"/>
      <c r="HEP136"/>
      <c r="HEQ136"/>
      <c r="HER136"/>
      <c r="HES136"/>
      <c r="HET136"/>
      <c r="HEU136"/>
      <c r="HEV136"/>
      <c r="HEW136"/>
      <c r="HEX136"/>
      <c r="HEY136"/>
      <c r="HEZ136"/>
      <c r="HFA136"/>
      <c r="HFB136"/>
      <c r="HFC136"/>
      <c r="HFD136"/>
      <c r="HFE136"/>
      <c r="HFF136"/>
      <c r="HFG136"/>
      <c r="HFH136"/>
      <c r="HFI136"/>
      <c r="HFJ136"/>
      <c r="HFK136"/>
      <c r="HFL136"/>
      <c r="HFM136"/>
      <c r="HFN136"/>
      <c r="HFO136"/>
      <c r="HFP136"/>
      <c r="HFQ136"/>
      <c r="HFR136"/>
      <c r="HFS136"/>
      <c r="HFT136"/>
      <c r="HFU136"/>
      <c r="HFV136"/>
      <c r="HFW136"/>
      <c r="HFX136"/>
      <c r="HFY136"/>
      <c r="HFZ136"/>
      <c r="HGA136"/>
      <c r="HGB136"/>
      <c r="HGC136"/>
      <c r="HGD136"/>
      <c r="HGE136"/>
      <c r="HGF136"/>
      <c r="HGG136"/>
      <c r="HGH136"/>
      <c r="HGI136"/>
      <c r="HGJ136"/>
      <c r="HGK136"/>
      <c r="HGL136"/>
      <c r="HGM136"/>
      <c r="HGN136"/>
      <c r="HGO136"/>
      <c r="HGP136"/>
      <c r="HGQ136"/>
      <c r="HGR136"/>
      <c r="HGS136"/>
      <c r="HGT136"/>
      <c r="HGU136"/>
      <c r="HGV136"/>
      <c r="HGW136"/>
      <c r="HGX136"/>
      <c r="HGY136"/>
      <c r="HGZ136"/>
      <c r="HHA136"/>
      <c r="HHB136"/>
      <c r="HHC136"/>
      <c r="HHD136"/>
      <c r="HHE136"/>
      <c r="HHF136"/>
      <c r="HHG136"/>
      <c r="HHH136"/>
      <c r="HHI136"/>
      <c r="HHJ136"/>
      <c r="HHK136"/>
      <c r="HHL136"/>
      <c r="HHM136"/>
      <c r="HHN136"/>
      <c r="HHO136"/>
      <c r="HHP136"/>
      <c r="HHQ136"/>
      <c r="HHR136"/>
      <c r="HHS136"/>
      <c r="HHT136"/>
      <c r="HHU136"/>
      <c r="HHV136"/>
      <c r="HHW136"/>
      <c r="HHX136"/>
      <c r="HHY136"/>
      <c r="HHZ136"/>
      <c r="HIA136"/>
      <c r="HIB136"/>
      <c r="HIC136"/>
      <c r="HID136"/>
      <c r="HIE136"/>
      <c r="HIF136"/>
      <c r="HIG136"/>
      <c r="HIH136"/>
      <c r="HII136"/>
      <c r="HIJ136"/>
      <c r="HIK136"/>
      <c r="HIL136"/>
      <c r="HIM136"/>
      <c r="HIN136"/>
      <c r="HIO136"/>
      <c r="HIP136"/>
      <c r="HIQ136"/>
      <c r="HIR136"/>
      <c r="HIS136"/>
      <c r="HIT136"/>
      <c r="HIU136"/>
      <c r="HIV136"/>
      <c r="HIW136"/>
      <c r="HIX136"/>
      <c r="HIY136"/>
      <c r="HIZ136"/>
      <c r="HJA136"/>
      <c r="HJB136"/>
      <c r="HJC136"/>
      <c r="HJD136"/>
      <c r="HJE136"/>
      <c r="HJF136"/>
      <c r="HJG136"/>
      <c r="HJH136"/>
      <c r="HJI136"/>
      <c r="HJJ136"/>
      <c r="HJK136"/>
      <c r="HJL136"/>
      <c r="HJM136"/>
      <c r="HJN136"/>
      <c r="HJO136"/>
      <c r="HJP136"/>
      <c r="HJQ136"/>
      <c r="HJR136"/>
      <c r="HJS136"/>
      <c r="HJT136"/>
      <c r="HJU136"/>
      <c r="HJV136"/>
      <c r="HJW136"/>
      <c r="HJX136"/>
      <c r="HJY136"/>
      <c r="HJZ136"/>
      <c r="HKA136"/>
      <c r="HKB136"/>
      <c r="HKC136"/>
      <c r="HKD136"/>
      <c r="HKE136"/>
      <c r="HKF136"/>
      <c r="HKG136"/>
      <c r="HKH136"/>
      <c r="HKI136"/>
      <c r="HKJ136"/>
      <c r="HKK136"/>
      <c r="HKL136"/>
      <c r="HKM136"/>
      <c r="HKN136"/>
      <c r="HKO136"/>
      <c r="HKP136"/>
      <c r="HKQ136"/>
      <c r="HKR136"/>
      <c r="HKS136"/>
      <c r="HKT136"/>
      <c r="HKU136"/>
      <c r="HKV136"/>
      <c r="HKW136"/>
      <c r="HKX136"/>
      <c r="HKY136"/>
      <c r="HKZ136"/>
      <c r="HLA136"/>
      <c r="HLB136"/>
      <c r="HLC136"/>
      <c r="HLD136"/>
      <c r="HLE136"/>
      <c r="HLF136"/>
      <c r="HLG136"/>
      <c r="HLH136"/>
      <c r="HLI136"/>
      <c r="HLJ136"/>
      <c r="HLK136"/>
      <c r="HLL136"/>
      <c r="HLM136"/>
      <c r="HLN136"/>
      <c r="HLO136"/>
      <c r="HLP136"/>
      <c r="HLQ136"/>
      <c r="HLR136"/>
      <c r="HLS136"/>
      <c r="HLT136"/>
      <c r="HLU136"/>
      <c r="HLV136"/>
      <c r="HLW136"/>
      <c r="HLX136"/>
      <c r="HLY136"/>
      <c r="HLZ136"/>
      <c r="HMA136"/>
      <c r="HMB136"/>
      <c r="HMC136"/>
      <c r="HMD136"/>
      <c r="HME136"/>
      <c r="HMF136"/>
      <c r="HMG136"/>
      <c r="HMH136"/>
      <c r="HMI136"/>
      <c r="HMJ136"/>
      <c r="HMK136"/>
      <c r="HML136"/>
      <c r="HMM136"/>
      <c r="HMN136"/>
      <c r="HMO136"/>
      <c r="HMP136"/>
      <c r="HMQ136"/>
      <c r="HMR136"/>
      <c r="HMS136"/>
      <c r="HMT136"/>
      <c r="HMU136"/>
      <c r="HMV136"/>
      <c r="HMW136"/>
      <c r="HMX136"/>
      <c r="HMY136"/>
      <c r="HMZ136"/>
      <c r="HNA136"/>
      <c r="HNB136"/>
      <c r="HNC136"/>
      <c r="HND136"/>
      <c r="HNE136"/>
      <c r="HNF136"/>
      <c r="HNG136"/>
      <c r="HNH136"/>
      <c r="HNI136"/>
      <c r="HNJ136"/>
      <c r="HNK136"/>
      <c r="HNL136"/>
      <c r="HNM136"/>
      <c r="HNN136"/>
      <c r="HNO136"/>
      <c r="HNP136"/>
      <c r="HNQ136"/>
      <c r="HNR136"/>
      <c r="HNS136"/>
      <c r="HNT136"/>
      <c r="HNU136"/>
      <c r="HNV136"/>
      <c r="HNW136"/>
      <c r="HNX136"/>
      <c r="HNY136"/>
      <c r="HNZ136"/>
      <c r="HOA136"/>
      <c r="HOB136"/>
      <c r="HOC136"/>
      <c r="HOD136"/>
      <c r="HOE136"/>
      <c r="HOF136"/>
      <c r="HOG136"/>
      <c r="HOH136"/>
      <c r="HOI136"/>
      <c r="HOJ136"/>
      <c r="HOK136"/>
      <c r="HOL136"/>
      <c r="HOM136"/>
      <c r="HON136"/>
      <c r="HOO136"/>
      <c r="HOP136"/>
      <c r="HOQ136"/>
      <c r="HOR136"/>
      <c r="HOS136"/>
      <c r="HOT136"/>
      <c r="HOU136"/>
      <c r="HOV136"/>
      <c r="HOW136"/>
      <c r="HOX136"/>
      <c r="HOY136"/>
      <c r="HOZ136"/>
      <c r="HPA136"/>
      <c r="HPB136"/>
      <c r="HPC136"/>
      <c r="HPD136"/>
      <c r="HPE136"/>
      <c r="HPF136"/>
      <c r="HPG136"/>
      <c r="HPH136"/>
      <c r="HPI136"/>
      <c r="HPJ136"/>
      <c r="HPK136"/>
      <c r="HPL136"/>
      <c r="HPM136"/>
      <c r="HPN136"/>
      <c r="HPO136"/>
      <c r="HPP136"/>
      <c r="HPQ136"/>
      <c r="HPR136"/>
      <c r="HPS136"/>
      <c r="HPT136"/>
      <c r="HPU136"/>
      <c r="HPV136"/>
      <c r="HPW136"/>
      <c r="HPX136"/>
      <c r="HPY136"/>
      <c r="HPZ136"/>
      <c r="HQA136"/>
      <c r="HQB136"/>
      <c r="HQC136"/>
      <c r="HQD136"/>
      <c r="HQE136"/>
      <c r="HQF136"/>
      <c r="HQG136"/>
      <c r="HQH136"/>
      <c r="HQI136"/>
      <c r="HQJ136"/>
      <c r="HQK136"/>
      <c r="HQL136"/>
      <c r="HQM136"/>
      <c r="HQN136"/>
      <c r="HQO136"/>
      <c r="HQP136"/>
      <c r="HQQ136"/>
      <c r="HQR136"/>
      <c r="HQS136"/>
      <c r="HQT136"/>
      <c r="HQU136"/>
      <c r="HQV136"/>
      <c r="HQW136"/>
      <c r="HQX136"/>
      <c r="HQY136"/>
      <c r="HQZ136"/>
      <c r="HRA136"/>
      <c r="HRB136"/>
      <c r="HRC136"/>
      <c r="HRD136"/>
      <c r="HRE136"/>
      <c r="HRF136"/>
      <c r="HRG136"/>
      <c r="HRH136"/>
      <c r="HRI136"/>
      <c r="HRJ136"/>
      <c r="HRK136"/>
      <c r="HRL136"/>
      <c r="HRM136"/>
      <c r="HRN136"/>
      <c r="HRO136"/>
      <c r="HRP136"/>
      <c r="HRQ136"/>
      <c r="HRR136"/>
      <c r="HRS136"/>
      <c r="HRT136"/>
      <c r="HRU136"/>
      <c r="HRV136"/>
      <c r="HRW136"/>
      <c r="HRX136"/>
      <c r="HRY136"/>
      <c r="HRZ136"/>
      <c r="HSA136"/>
      <c r="HSB136"/>
      <c r="HSC136"/>
      <c r="HSD136"/>
      <c r="HSE136"/>
      <c r="HSF136"/>
      <c r="HSG136"/>
      <c r="HSH136"/>
      <c r="HSI136"/>
      <c r="HSJ136"/>
      <c r="HSK136"/>
      <c r="HSL136"/>
      <c r="HSM136"/>
      <c r="HSN136"/>
      <c r="HSO136"/>
      <c r="HSP136"/>
      <c r="HSQ136"/>
      <c r="HSR136"/>
      <c r="HSS136"/>
      <c r="HST136"/>
      <c r="HSU136"/>
      <c r="HSV136"/>
      <c r="HSW136"/>
      <c r="HSX136"/>
      <c r="HSY136"/>
      <c r="HSZ136"/>
      <c r="HTA136"/>
      <c r="HTB136"/>
      <c r="HTC136"/>
      <c r="HTD136"/>
      <c r="HTE136"/>
      <c r="HTF136"/>
      <c r="HTG136"/>
      <c r="HTH136"/>
      <c r="HTI136"/>
      <c r="HTJ136"/>
      <c r="HTK136"/>
      <c r="HTL136"/>
      <c r="HTM136"/>
      <c r="HTN136"/>
      <c r="HTO136"/>
      <c r="HTP136"/>
      <c r="HTQ136"/>
      <c r="HTR136"/>
      <c r="HTS136"/>
      <c r="HTT136"/>
      <c r="HTU136"/>
      <c r="HTV136"/>
      <c r="HTW136"/>
      <c r="HTX136"/>
      <c r="HTY136"/>
      <c r="HTZ136"/>
      <c r="HUA136"/>
      <c r="HUB136"/>
      <c r="HUC136"/>
      <c r="HUD136"/>
      <c r="HUE136"/>
      <c r="HUF136"/>
      <c r="HUG136"/>
      <c r="HUH136"/>
      <c r="HUI136"/>
      <c r="HUJ136"/>
      <c r="HUK136"/>
      <c r="HUL136"/>
      <c r="HUM136"/>
      <c r="HUN136"/>
      <c r="HUO136"/>
      <c r="HUP136"/>
      <c r="HUQ136"/>
      <c r="HUR136"/>
      <c r="HUS136"/>
      <c r="HUT136"/>
      <c r="HUU136"/>
      <c r="HUV136"/>
      <c r="HUW136"/>
      <c r="HUX136"/>
      <c r="HUY136"/>
      <c r="HUZ136"/>
      <c r="HVA136"/>
      <c r="HVB136"/>
      <c r="HVC136"/>
      <c r="HVD136"/>
      <c r="HVE136"/>
      <c r="HVF136"/>
      <c r="HVG136"/>
      <c r="HVH136"/>
      <c r="HVI136"/>
      <c r="HVJ136"/>
      <c r="HVK136"/>
      <c r="HVL136"/>
      <c r="HVM136"/>
      <c r="HVN136"/>
      <c r="HVO136"/>
      <c r="HVP136"/>
      <c r="HVQ136"/>
      <c r="HVR136"/>
      <c r="HVS136"/>
      <c r="HVT136"/>
      <c r="HVU136"/>
      <c r="HVV136"/>
      <c r="HVW136"/>
      <c r="HVX136"/>
      <c r="HVY136"/>
      <c r="HVZ136"/>
      <c r="HWA136"/>
      <c r="HWB136"/>
      <c r="HWC136"/>
      <c r="HWD136"/>
      <c r="HWE136"/>
      <c r="HWF136"/>
      <c r="HWG136"/>
      <c r="HWH136"/>
      <c r="HWI136"/>
      <c r="HWJ136"/>
      <c r="HWK136"/>
      <c r="HWL136"/>
      <c r="HWM136"/>
      <c r="HWN136"/>
      <c r="HWO136"/>
      <c r="HWP136"/>
      <c r="HWQ136"/>
      <c r="HWR136"/>
      <c r="HWS136"/>
      <c r="HWT136"/>
      <c r="HWU136"/>
      <c r="HWV136"/>
      <c r="HWW136"/>
      <c r="HWX136"/>
      <c r="HWY136"/>
      <c r="HWZ136"/>
      <c r="HXA136"/>
      <c r="HXB136"/>
      <c r="HXC136"/>
      <c r="HXD136"/>
      <c r="HXE136"/>
      <c r="HXF136"/>
      <c r="HXG136"/>
      <c r="HXH136"/>
      <c r="HXI136"/>
      <c r="HXJ136"/>
      <c r="HXK136"/>
      <c r="HXL136"/>
      <c r="HXM136"/>
      <c r="HXN136"/>
      <c r="HXO136"/>
      <c r="HXP136"/>
      <c r="HXQ136"/>
      <c r="HXR136"/>
      <c r="HXS136"/>
      <c r="HXT136"/>
      <c r="HXU136"/>
      <c r="HXV136"/>
      <c r="HXW136"/>
      <c r="HXX136"/>
      <c r="HXY136"/>
      <c r="HXZ136"/>
      <c r="HYA136"/>
      <c r="HYB136"/>
      <c r="HYC136"/>
      <c r="HYD136"/>
      <c r="HYE136"/>
      <c r="HYF136"/>
      <c r="HYG136"/>
      <c r="HYH136"/>
      <c r="HYI136"/>
      <c r="HYJ136"/>
      <c r="HYK136"/>
      <c r="HYL136"/>
      <c r="HYM136"/>
      <c r="HYN136"/>
      <c r="HYO136"/>
      <c r="HYP136"/>
      <c r="HYQ136"/>
      <c r="HYR136"/>
      <c r="HYS136"/>
      <c r="HYT136"/>
      <c r="HYU136"/>
      <c r="HYV136"/>
      <c r="HYW136"/>
      <c r="HYX136"/>
      <c r="HYY136"/>
      <c r="HYZ136"/>
      <c r="HZA136"/>
      <c r="HZB136"/>
      <c r="HZC136"/>
      <c r="HZD136"/>
      <c r="HZE136"/>
      <c r="HZF136"/>
      <c r="HZG136"/>
      <c r="HZH136"/>
      <c r="HZI136"/>
      <c r="HZJ136"/>
      <c r="HZK136"/>
      <c r="HZL136"/>
      <c r="HZM136"/>
      <c r="HZN136"/>
      <c r="HZO136"/>
      <c r="HZP136"/>
      <c r="HZQ136"/>
      <c r="HZR136"/>
      <c r="HZS136"/>
      <c r="HZT136"/>
      <c r="HZU136"/>
      <c r="HZV136"/>
      <c r="HZW136"/>
      <c r="HZX136"/>
      <c r="HZY136"/>
      <c r="HZZ136"/>
      <c r="IAA136"/>
      <c r="IAB136"/>
      <c r="IAC136"/>
      <c r="IAD136"/>
      <c r="IAE136"/>
      <c r="IAF136"/>
      <c r="IAG136"/>
      <c r="IAH136"/>
      <c r="IAI136"/>
      <c r="IAJ136"/>
      <c r="IAK136"/>
      <c r="IAL136"/>
      <c r="IAM136"/>
      <c r="IAN136"/>
      <c r="IAO136"/>
      <c r="IAP136"/>
      <c r="IAQ136"/>
      <c r="IAR136"/>
      <c r="IAS136"/>
      <c r="IAT136"/>
      <c r="IAU136"/>
      <c r="IAV136"/>
      <c r="IAW136"/>
      <c r="IAX136"/>
      <c r="IAY136"/>
      <c r="IAZ136"/>
      <c r="IBA136"/>
      <c r="IBB136"/>
      <c r="IBC136"/>
      <c r="IBD136"/>
      <c r="IBE136"/>
      <c r="IBF136"/>
      <c r="IBG136"/>
      <c r="IBH136"/>
      <c r="IBI136"/>
      <c r="IBJ136"/>
      <c r="IBK136"/>
      <c r="IBL136"/>
      <c r="IBM136"/>
      <c r="IBN136"/>
      <c r="IBO136"/>
      <c r="IBP136"/>
      <c r="IBQ136"/>
      <c r="IBR136"/>
      <c r="IBS136"/>
      <c r="IBT136"/>
      <c r="IBU136"/>
      <c r="IBV136"/>
      <c r="IBW136"/>
      <c r="IBX136"/>
      <c r="IBY136"/>
      <c r="IBZ136"/>
      <c r="ICA136"/>
      <c r="ICB136"/>
      <c r="ICC136"/>
      <c r="ICD136"/>
      <c r="ICE136"/>
      <c r="ICF136"/>
      <c r="ICG136"/>
      <c r="ICH136"/>
      <c r="ICI136"/>
      <c r="ICJ136"/>
      <c r="ICK136"/>
      <c r="ICL136"/>
      <c r="ICM136"/>
      <c r="ICN136"/>
      <c r="ICO136"/>
      <c r="ICP136"/>
      <c r="ICQ136"/>
      <c r="ICR136"/>
      <c r="ICS136"/>
      <c r="ICT136"/>
      <c r="ICU136"/>
      <c r="ICV136"/>
      <c r="ICW136"/>
      <c r="ICX136"/>
      <c r="ICY136"/>
      <c r="ICZ136"/>
      <c r="IDA136"/>
      <c r="IDB136"/>
      <c r="IDC136"/>
      <c r="IDD136"/>
      <c r="IDE136"/>
      <c r="IDF136"/>
      <c r="IDG136"/>
      <c r="IDH136"/>
      <c r="IDI136"/>
      <c r="IDJ136"/>
      <c r="IDK136"/>
      <c r="IDL136"/>
      <c r="IDM136"/>
      <c r="IDN136"/>
      <c r="IDO136"/>
      <c r="IDP136"/>
      <c r="IDQ136"/>
      <c r="IDR136"/>
      <c r="IDS136"/>
      <c r="IDT136"/>
      <c r="IDU136"/>
      <c r="IDV136"/>
      <c r="IDW136"/>
      <c r="IDX136"/>
      <c r="IDY136"/>
      <c r="IDZ136"/>
      <c r="IEA136"/>
      <c r="IEB136"/>
      <c r="IEC136"/>
      <c r="IED136"/>
      <c r="IEE136"/>
      <c r="IEF136"/>
      <c r="IEG136"/>
      <c r="IEH136"/>
      <c r="IEI136"/>
      <c r="IEJ136"/>
      <c r="IEK136"/>
      <c r="IEL136"/>
      <c r="IEM136"/>
      <c r="IEN136"/>
      <c r="IEO136"/>
      <c r="IEP136"/>
      <c r="IEQ136"/>
      <c r="IER136"/>
      <c r="IES136"/>
      <c r="IET136"/>
      <c r="IEU136"/>
      <c r="IEV136"/>
      <c r="IEW136"/>
      <c r="IEX136"/>
      <c r="IEY136"/>
      <c r="IEZ136"/>
      <c r="IFA136"/>
      <c r="IFB136"/>
      <c r="IFC136"/>
      <c r="IFD136"/>
      <c r="IFE136"/>
      <c r="IFF136"/>
      <c r="IFG136"/>
      <c r="IFH136"/>
      <c r="IFI136"/>
      <c r="IFJ136"/>
      <c r="IFK136"/>
      <c r="IFL136"/>
      <c r="IFM136"/>
      <c r="IFN136"/>
      <c r="IFO136"/>
      <c r="IFP136"/>
      <c r="IFQ136"/>
      <c r="IFR136"/>
      <c r="IFS136"/>
      <c r="IFT136"/>
      <c r="IFU136"/>
      <c r="IFV136"/>
      <c r="IFW136"/>
      <c r="IFX136"/>
      <c r="IFY136"/>
      <c r="IFZ136"/>
      <c r="IGA136"/>
      <c r="IGB136"/>
      <c r="IGC136"/>
      <c r="IGD136"/>
      <c r="IGE136"/>
      <c r="IGF136"/>
      <c r="IGG136"/>
      <c r="IGH136"/>
      <c r="IGI136"/>
      <c r="IGJ136"/>
      <c r="IGK136"/>
      <c r="IGL136"/>
      <c r="IGM136"/>
      <c r="IGN136"/>
      <c r="IGO136"/>
      <c r="IGP136"/>
      <c r="IGQ136"/>
      <c r="IGR136"/>
      <c r="IGS136"/>
      <c r="IGT136"/>
      <c r="IGU136"/>
      <c r="IGV136"/>
      <c r="IGW136"/>
      <c r="IGX136"/>
      <c r="IGY136"/>
      <c r="IGZ136"/>
      <c r="IHA136"/>
      <c r="IHB136"/>
      <c r="IHC136"/>
      <c r="IHD136"/>
      <c r="IHE136"/>
      <c r="IHF136"/>
      <c r="IHG136"/>
      <c r="IHH136"/>
      <c r="IHI136"/>
      <c r="IHJ136"/>
      <c r="IHK136"/>
      <c r="IHL136"/>
      <c r="IHM136"/>
      <c r="IHN136"/>
      <c r="IHO136"/>
      <c r="IHP136"/>
      <c r="IHQ136"/>
      <c r="IHR136"/>
      <c r="IHS136"/>
      <c r="IHT136"/>
      <c r="IHU136"/>
      <c r="IHV136"/>
      <c r="IHW136"/>
      <c r="IHX136"/>
      <c r="IHY136"/>
      <c r="IHZ136"/>
      <c r="IIA136"/>
      <c r="IIB136"/>
      <c r="IIC136"/>
      <c r="IID136"/>
      <c r="IIE136"/>
      <c r="IIF136"/>
      <c r="IIG136"/>
      <c r="IIH136"/>
      <c r="III136"/>
      <c r="IIJ136"/>
      <c r="IIK136"/>
      <c r="IIL136"/>
      <c r="IIM136"/>
      <c r="IIN136"/>
      <c r="IIO136"/>
      <c r="IIP136"/>
      <c r="IIQ136"/>
      <c r="IIR136"/>
      <c r="IIS136"/>
      <c r="IIT136"/>
      <c r="IIU136"/>
      <c r="IIV136"/>
      <c r="IIW136"/>
      <c r="IIX136"/>
      <c r="IIY136"/>
      <c r="IIZ136"/>
      <c r="IJA136"/>
      <c r="IJB136"/>
      <c r="IJC136"/>
      <c r="IJD136"/>
      <c r="IJE136"/>
      <c r="IJF136"/>
      <c r="IJG136"/>
      <c r="IJH136"/>
      <c r="IJI136"/>
      <c r="IJJ136"/>
      <c r="IJK136"/>
      <c r="IJL136"/>
      <c r="IJM136"/>
      <c r="IJN136"/>
      <c r="IJO136"/>
      <c r="IJP136"/>
      <c r="IJQ136"/>
      <c r="IJR136"/>
      <c r="IJS136"/>
      <c r="IJT136"/>
      <c r="IJU136"/>
      <c r="IJV136"/>
      <c r="IJW136"/>
      <c r="IJX136"/>
      <c r="IJY136"/>
      <c r="IJZ136"/>
      <c r="IKA136"/>
      <c r="IKB136"/>
      <c r="IKC136"/>
      <c r="IKD136"/>
      <c r="IKE136"/>
      <c r="IKF136"/>
      <c r="IKG136"/>
      <c r="IKH136"/>
      <c r="IKI136"/>
      <c r="IKJ136"/>
      <c r="IKK136"/>
      <c r="IKL136"/>
      <c r="IKM136"/>
      <c r="IKN136"/>
      <c r="IKO136"/>
      <c r="IKP136"/>
      <c r="IKQ136"/>
      <c r="IKR136"/>
      <c r="IKS136"/>
      <c r="IKT136"/>
      <c r="IKU136"/>
      <c r="IKV136"/>
      <c r="IKW136"/>
      <c r="IKX136"/>
      <c r="IKY136"/>
      <c r="IKZ136"/>
      <c r="ILA136"/>
      <c r="ILB136"/>
      <c r="ILC136"/>
      <c r="ILD136"/>
      <c r="ILE136"/>
      <c r="ILF136"/>
      <c r="ILG136"/>
      <c r="ILH136"/>
      <c r="ILI136"/>
      <c r="ILJ136"/>
      <c r="ILK136"/>
      <c r="ILL136"/>
      <c r="ILM136"/>
      <c r="ILN136"/>
      <c r="ILO136"/>
      <c r="ILP136"/>
      <c r="ILQ136"/>
      <c r="ILR136"/>
      <c r="ILS136"/>
      <c r="ILT136"/>
      <c r="ILU136"/>
      <c r="ILV136"/>
      <c r="ILW136"/>
      <c r="ILX136"/>
      <c r="ILY136"/>
      <c r="ILZ136"/>
      <c r="IMA136"/>
      <c r="IMB136"/>
      <c r="IMC136"/>
      <c r="IMD136"/>
      <c r="IME136"/>
      <c r="IMF136"/>
      <c r="IMG136"/>
      <c r="IMH136"/>
      <c r="IMI136"/>
      <c r="IMJ136"/>
      <c r="IMK136"/>
      <c r="IML136"/>
      <c r="IMM136"/>
      <c r="IMN136"/>
      <c r="IMO136"/>
      <c r="IMP136"/>
      <c r="IMQ136"/>
      <c r="IMR136"/>
      <c r="IMS136"/>
      <c r="IMT136"/>
      <c r="IMU136"/>
      <c r="IMV136"/>
      <c r="IMW136"/>
      <c r="IMX136"/>
      <c r="IMY136"/>
      <c r="IMZ136"/>
      <c r="INA136"/>
      <c r="INB136"/>
      <c r="INC136"/>
      <c r="IND136"/>
      <c r="INE136"/>
      <c r="INF136"/>
      <c r="ING136"/>
      <c r="INH136"/>
      <c r="INI136"/>
      <c r="INJ136"/>
      <c r="INK136"/>
      <c r="INL136"/>
      <c r="INM136"/>
      <c r="INN136"/>
      <c r="INO136"/>
      <c r="INP136"/>
      <c r="INQ136"/>
      <c r="INR136"/>
      <c r="INS136"/>
      <c r="INT136"/>
      <c r="INU136"/>
      <c r="INV136"/>
      <c r="INW136"/>
      <c r="INX136"/>
      <c r="INY136"/>
      <c r="INZ136"/>
      <c r="IOA136"/>
      <c r="IOB136"/>
      <c r="IOC136"/>
      <c r="IOD136"/>
      <c r="IOE136"/>
      <c r="IOF136"/>
      <c r="IOG136"/>
      <c r="IOH136"/>
      <c r="IOI136"/>
      <c r="IOJ136"/>
      <c r="IOK136"/>
      <c r="IOL136"/>
      <c r="IOM136"/>
      <c r="ION136"/>
      <c r="IOO136"/>
      <c r="IOP136"/>
      <c r="IOQ136"/>
      <c r="IOR136"/>
      <c r="IOS136"/>
      <c r="IOT136"/>
      <c r="IOU136"/>
      <c r="IOV136"/>
      <c r="IOW136"/>
      <c r="IOX136"/>
      <c r="IOY136"/>
      <c r="IOZ136"/>
      <c r="IPA136"/>
      <c r="IPB136"/>
      <c r="IPC136"/>
      <c r="IPD136"/>
      <c r="IPE136"/>
      <c r="IPF136"/>
      <c r="IPG136"/>
      <c r="IPH136"/>
      <c r="IPI136"/>
      <c r="IPJ136"/>
      <c r="IPK136"/>
      <c r="IPL136"/>
      <c r="IPM136"/>
      <c r="IPN136"/>
      <c r="IPO136"/>
      <c r="IPP136"/>
      <c r="IPQ136"/>
      <c r="IPR136"/>
      <c r="IPS136"/>
      <c r="IPT136"/>
      <c r="IPU136"/>
      <c r="IPV136"/>
      <c r="IPW136"/>
      <c r="IPX136"/>
      <c r="IPY136"/>
      <c r="IPZ136"/>
      <c r="IQA136"/>
      <c r="IQB136"/>
      <c r="IQC136"/>
      <c r="IQD136"/>
      <c r="IQE136"/>
      <c r="IQF136"/>
      <c r="IQG136"/>
      <c r="IQH136"/>
      <c r="IQI136"/>
      <c r="IQJ136"/>
      <c r="IQK136"/>
      <c r="IQL136"/>
      <c r="IQM136"/>
      <c r="IQN136"/>
      <c r="IQO136"/>
      <c r="IQP136"/>
      <c r="IQQ136"/>
      <c r="IQR136"/>
      <c r="IQS136"/>
      <c r="IQT136"/>
      <c r="IQU136"/>
      <c r="IQV136"/>
      <c r="IQW136"/>
      <c r="IQX136"/>
      <c r="IQY136"/>
      <c r="IQZ136"/>
      <c r="IRA136"/>
      <c r="IRB136"/>
      <c r="IRC136"/>
      <c r="IRD136"/>
      <c r="IRE136"/>
      <c r="IRF136"/>
      <c r="IRG136"/>
      <c r="IRH136"/>
      <c r="IRI136"/>
      <c r="IRJ136"/>
      <c r="IRK136"/>
      <c r="IRL136"/>
      <c r="IRM136"/>
      <c r="IRN136"/>
      <c r="IRO136"/>
      <c r="IRP136"/>
      <c r="IRQ136"/>
      <c r="IRR136"/>
      <c r="IRS136"/>
      <c r="IRT136"/>
      <c r="IRU136"/>
      <c r="IRV136"/>
      <c r="IRW136"/>
      <c r="IRX136"/>
      <c r="IRY136"/>
      <c r="IRZ136"/>
      <c r="ISA136"/>
      <c r="ISB136"/>
      <c r="ISC136"/>
      <c r="ISD136"/>
      <c r="ISE136"/>
      <c r="ISF136"/>
      <c r="ISG136"/>
      <c r="ISH136"/>
      <c r="ISI136"/>
      <c r="ISJ136"/>
      <c r="ISK136"/>
      <c r="ISL136"/>
      <c r="ISM136"/>
      <c r="ISN136"/>
      <c r="ISO136"/>
      <c r="ISP136"/>
      <c r="ISQ136"/>
      <c r="ISR136"/>
      <c r="ISS136"/>
      <c r="IST136"/>
      <c r="ISU136"/>
      <c r="ISV136"/>
      <c r="ISW136"/>
      <c r="ISX136"/>
      <c r="ISY136"/>
      <c r="ISZ136"/>
      <c r="ITA136"/>
      <c r="ITB136"/>
      <c r="ITC136"/>
      <c r="ITD136"/>
      <c r="ITE136"/>
      <c r="ITF136"/>
      <c r="ITG136"/>
      <c r="ITH136"/>
      <c r="ITI136"/>
      <c r="ITJ136"/>
      <c r="ITK136"/>
      <c r="ITL136"/>
      <c r="ITM136"/>
      <c r="ITN136"/>
      <c r="ITO136"/>
      <c r="ITP136"/>
      <c r="ITQ136"/>
      <c r="ITR136"/>
      <c r="ITS136"/>
      <c r="ITT136"/>
      <c r="ITU136"/>
      <c r="ITV136"/>
      <c r="ITW136"/>
      <c r="ITX136"/>
      <c r="ITY136"/>
      <c r="ITZ136"/>
      <c r="IUA136"/>
      <c r="IUB136"/>
      <c r="IUC136"/>
      <c r="IUD136"/>
      <c r="IUE136"/>
      <c r="IUF136"/>
      <c r="IUG136"/>
      <c r="IUH136"/>
      <c r="IUI136"/>
      <c r="IUJ136"/>
      <c r="IUK136"/>
      <c r="IUL136"/>
      <c r="IUM136"/>
      <c r="IUN136"/>
      <c r="IUO136"/>
      <c r="IUP136"/>
      <c r="IUQ136"/>
      <c r="IUR136"/>
      <c r="IUS136"/>
      <c r="IUT136"/>
      <c r="IUU136"/>
      <c r="IUV136"/>
      <c r="IUW136"/>
      <c r="IUX136"/>
      <c r="IUY136"/>
      <c r="IUZ136"/>
      <c r="IVA136"/>
      <c r="IVB136"/>
      <c r="IVC136"/>
      <c r="IVD136"/>
      <c r="IVE136"/>
      <c r="IVF136"/>
      <c r="IVG136"/>
      <c r="IVH136"/>
      <c r="IVI136"/>
      <c r="IVJ136"/>
      <c r="IVK136"/>
      <c r="IVL136"/>
      <c r="IVM136"/>
      <c r="IVN136"/>
      <c r="IVO136"/>
      <c r="IVP136"/>
      <c r="IVQ136"/>
      <c r="IVR136"/>
      <c r="IVS136"/>
      <c r="IVT136"/>
      <c r="IVU136"/>
      <c r="IVV136"/>
      <c r="IVW136"/>
      <c r="IVX136"/>
      <c r="IVY136"/>
      <c r="IVZ136"/>
      <c r="IWA136"/>
      <c r="IWB136"/>
      <c r="IWC136"/>
      <c r="IWD136"/>
      <c r="IWE136"/>
      <c r="IWF136"/>
      <c r="IWG136"/>
      <c r="IWH136"/>
      <c r="IWI136"/>
      <c r="IWJ136"/>
      <c r="IWK136"/>
      <c r="IWL136"/>
      <c r="IWM136"/>
      <c r="IWN136"/>
      <c r="IWO136"/>
      <c r="IWP136"/>
      <c r="IWQ136"/>
      <c r="IWR136"/>
      <c r="IWS136"/>
      <c r="IWT136"/>
      <c r="IWU136"/>
      <c r="IWV136"/>
      <c r="IWW136"/>
      <c r="IWX136"/>
      <c r="IWY136"/>
      <c r="IWZ136"/>
      <c r="IXA136"/>
      <c r="IXB136"/>
      <c r="IXC136"/>
      <c r="IXD136"/>
      <c r="IXE136"/>
      <c r="IXF136"/>
      <c r="IXG136"/>
      <c r="IXH136"/>
      <c r="IXI136"/>
      <c r="IXJ136"/>
      <c r="IXK136"/>
      <c r="IXL136"/>
      <c r="IXM136"/>
      <c r="IXN136"/>
      <c r="IXO136"/>
      <c r="IXP136"/>
      <c r="IXQ136"/>
      <c r="IXR136"/>
      <c r="IXS136"/>
      <c r="IXT136"/>
      <c r="IXU136"/>
      <c r="IXV136"/>
      <c r="IXW136"/>
      <c r="IXX136"/>
      <c r="IXY136"/>
      <c r="IXZ136"/>
      <c r="IYA136"/>
      <c r="IYB136"/>
      <c r="IYC136"/>
      <c r="IYD136"/>
      <c r="IYE136"/>
      <c r="IYF136"/>
      <c r="IYG136"/>
      <c r="IYH136"/>
      <c r="IYI136"/>
      <c r="IYJ136"/>
      <c r="IYK136"/>
      <c r="IYL136"/>
      <c r="IYM136"/>
      <c r="IYN136"/>
      <c r="IYO136"/>
      <c r="IYP136"/>
      <c r="IYQ136"/>
      <c r="IYR136"/>
      <c r="IYS136"/>
      <c r="IYT136"/>
      <c r="IYU136"/>
      <c r="IYV136"/>
      <c r="IYW136"/>
      <c r="IYX136"/>
      <c r="IYY136"/>
      <c r="IYZ136"/>
      <c r="IZA136"/>
      <c r="IZB136"/>
      <c r="IZC136"/>
      <c r="IZD136"/>
      <c r="IZE136"/>
      <c r="IZF136"/>
      <c r="IZG136"/>
      <c r="IZH136"/>
      <c r="IZI136"/>
      <c r="IZJ136"/>
      <c r="IZK136"/>
      <c r="IZL136"/>
      <c r="IZM136"/>
      <c r="IZN136"/>
      <c r="IZO136"/>
      <c r="IZP136"/>
      <c r="IZQ136"/>
      <c r="IZR136"/>
      <c r="IZS136"/>
      <c r="IZT136"/>
      <c r="IZU136"/>
      <c r="IZV136"/>
      <c r="IZW136"/>
      <c r="IZX136"/>
      <c r="IZY136"/>
      <c r="IZZ136"/>
      <c r="JAA136"/>
      <c r="JAB136"/>
      <c r="JAC136"/>
      <c r="JAD136"/>
      <c r="JAE136"/>
      <c r="JAF136"/>
      <c r="JAG136"/>
      <c r="JAH136"/>
      <c r="JAI136"/>
      <c r="JAJ136"/>
      <c r="JAK136"/>
      <c r="JAL136"/>
      <c r="JAM136"/>
      <c r="JAN136"/>
      <c r="JAO136"/>
      <c r="JAP136"/>
      <c r="JAQ136"/>
      <c r="JAR136"/>
      <c r="JAS136"/>
      <c r="JAT136"/>
      <c r="JAU136"/>
      <c r="JAV136"/>
      <c r="JAW136"/>
      <c r="JAX136"/>
      <c r="JAY136"/>
      <c r="JAZ136"/>
      <c r="JBA136"/>
      <c r="JBB136"/>
      <c r="JBC136"/>
      <c r="JBD136"/>
      <c r="JBE136"/>
      <c r="JBF136"/>
      <c r="JBG136"/>
      <c r="JBH136"/>
      <c r="JBI136"/>
      <c r="JBJ136"/>
      <c r="JBK136"/>
      <c r="JBL136"/>
      <c r="JBM136"/>
      <c r="JBN136"/>
      <c r="JBO136"/>
      <c r="JBP136"/>
      <c r="JBQ136"/>
      <c r="JBR136"/>
      <c r="JBS136"/>
      <c r="JBT136"/>
      <c r="JBU136"/>
      <c r="JBV136"/>
      <c r="JBW136"/>
      <c r="JBX136"/>
      <c r="JBY136"/>
      <c r="JBZ136"/>
      <c r="JCA136"/>
      <c r="JCB136"/>
      <c r="JCC136"/>
      <c r="JCD136"/>
      <c r="JCE136"/>
      <c r="JCF136"/>
      <c r="JCG136"/>
      <c r="JCH136"/>
      <c r="JCI136"/>
      <c r="JCJ136"/>
      <c r="JCK136"/>
      <c r="JCL136"/>
      <c r="JCM136"/>
      <c r="JCN136"/>
      <c r="JCO136"/>
      <c r="JCP136"/>
      <c r="JCQ136"/>
      <c r="JCR136"/>
      <c r="JCS136"/>
      <c r="JCT136"/>
      <c r="JCU136"/>
      <c r="JCV136"/>
      <c r="JCW136"/>
      <c r="JCX136"/>
      <c r="JCY136"/>
      <c r="JCZ136"/>
      <c r="JDA136"/>
      <c r="JDB136"/>
      <c r="JDC136"/>
      <c r="JDD136"/>
      <c r="JDE136"/>
      <c r="JDF136"/>
      <c r="JDG136"/>
      <c r="JDH136"/>
      <c r="JDI136"/>
      <c r="JDJ136"/>
      <c r="JDK136"/>
      <c r="JDL136"/>
      <c r="JDM136"/>
      <c r="JDN136"/>
      <c r="JDO136"/>
      <c r="JDP136"/>
      <c r="JDQ136"/>
      <c r="JDR136"/>
      <c r="JDS136"/>
      <c r="JDT136"/>
      <c r="JDU136"/>
      <c r="JDV136"/>
      <c r="JDW136"/>
      <c r="JDX136"/>
      <c r="JDY136"/>
      <c r="JDZ136"/>
      <c r="JEA136"/>
      <c r="JEB136"/>
      <c r="JEC136"/>
      <c r="JED136"/>
      <c r="JEE136"/>
      <c r="JEF136"/>
      <c r="JEG136"/>
      <c r="JEH136"/>
      <c r="JEI136"/>
      <c r="JEJ136"/>
      <c r="JEK136"/>
      <c r="JEL136"/>
      <c r="JEM136"/>
      <c r="JEN136"/>
      <c r="JEO136"/>
      <c r="JEP136"/>
      <c r="JEQ136"/>
      <c r="JER136"/>
      <c r="JES136"/>
      <c r="JET136"/>
      <c r="JEU136"/>
      <c r="JEV136"/>
      <c r="JEW136"/>
      <c r="JEX136"/>
      <c r="JEY136"/>
      <c r="JEZ136"/>
      <c r="JFA136"/>
      <c r="JFB136"/>
      <c r="JFC136"/>
      <c r="JFD136"/>
      <c r="JFE136"/>
      <c r="JFF136"/>
      <c r="JFG136"/>
      <c r="JFH136"/>
      <c r="JFI136"/>
      <c r="JFJ136"/>
      <c r="JFK136"/>
      <c r="JFL136"/>
      <c r="JFM136"/>
      <c r="JFN136"/>
      <c r="JFO136"/>
      <c r="JFP136"/>
      <c r="JFQ136"/>
      <c r="JFR136"/>
      <c r="JFS136"/>
      <c r="JFT136"/>
      <c r="JFU136"/>
      <c r="JFV136"/>
      <c r="JFW136"/>
      <c r="JFX136"/>
      <c r="JFY136"/>
      <c r="JFZ136"/>
      <c r="JGA136"/>
      <c r="JGB136"/>
      <c r="JGC136"/>
      <c r="JGD136"/>
      <c r="JGE136"/>
      <c r="JGF136"/>
      <c r="JGG136"/>
      <c r="JGH136"/>
      <c r="JGI136"/>
      <c r="JGJ136"/>
      <c r="JGK136"/>
      <c r="JGL136"/>
      <c r="JGM136"/>
      <c r="JGN136"/>
      <c r="JGO136"/>
      <c r="JGP136"/>
      <c r="JGQ136"/>
      <c r="JGR136"/>
      <c r="JGS136"/>
      <c r="JGT136"/>
      <c r="JGU136"/>
      <c r="JGV136"/>
      <c r="JGW136"/>
      <c r="JGX136"/>
      <c r="JGY136"/>
      <c r="JGZ136"/>
      <c r="JHA136"/>
      <c r="JHB136"/>
      <c r="JHC136"/>
      <c r="JHD136"/>
      <c r="JHE136"/>
      <c r="JHF136"/>
      <c r="JHG136"/>
      <c r="JHH136"/>
      <c r="JHI136"/>
      <c r="JHJ136"/>
      <c r="JHK136"/>
      <c r="JHL136"/>
      <c r="JHM136"/>
      <c r="JHN136"/>
      <c r="JHO136"/>
      <c r="JHP136"/>
      <c r="JHQ136"/>
      <c r="JHR136"/>
      <c r="JHS136"/>
      <c r="JHT136"/>
      <c r="JHU136"/>
      <c r="JHV136"/>
      <c r="JHW136"/>
      <c r="JHX136"/>
      <c r="JHY136"/>
      <c r="JHZ136"/>
      <c r="JIA136"/>
      <c r="JIB136"/>
      <c r="JIC136"/>
      <c r="JID136"/>
      <c r="JIE136"/>
      <c r="JIF136"/>
      <c r="JIG136"/>
      <c r="JIH136"/>
      <c r="JII136"/>
      <c r="JIJ136"/>
      <c r="JIK136"/>
      <c r="JIL136"/>
      <c r="JIM136"/>
      <c r="JIN136"/>
      <c r="JIO136"/>
      <c r="JIP136"/>
      <c r="JIQ136"/>
      <c r="JIR136"/>
      <c r="JIS136"/>
      <c r="JIT136"/>
      <c r="JIU136"/>
      <c r="JIV136"/>
      <c r="JIW136"/>
      <c r="JIX136"/>
      <c r="JIY136"/>
      <c r="JIZ136"/>
      <c r="JJA136"/>
      <c r="JJB136"/>
      <c r="JJC136"/>
      <c r="JJD136"/>
      <c r="JJE136"/>
      <c r="JJF136"/>
      <c r="JJG136"/>
      <c r="JJH136"/>
      <c r="JJI136"/>
      <c r="JJJ136"/>
      <c r="JJK136"/>
      <c r="JJL136"/>
      <c r="JJM136"/>
      <c r="JJN136"/>
      <c r="JJO136"/>
      <c r="JJP136"/>
      <c r="JJQ136"/>
      <c r="JJR136"/>
      <c r="JJS136"/>
      <c r="JJT136"/>
      <c r="JJU136"/>
      <c r="JJV136"/>
      <c r="JJW136"/>
      <c r="JJX136"/>
      <c r="JJY136"/>
      <c r="JJZ136"/>
      <c r="JKA136"/>
      <c r="JKB136"/>
      <c r="JKC136"/>
      <c r="JKD136"/>
      <c r="JKE136"/>
      <c r="JKF136"/>
      <c r="JKG136"/>
      <c r="JKH136"/>
      <c r="JKI136"/>
      <c r="JKJ136"/>
      <c r="JKK136"/>
      <c r="JKL136"/>
      <c r="JKM136"/>
      <c r="JKN136"/>
      <c r="JKO136"/>
      <c r="JKP136"/>
      <c r="JKQ136"/>
      <c r="JKR136"/>
      <c r="JKS136"/>
      <c r="JKT136"/>
      <c r="JKU136"/>
      <c r="JKV136"/>
      <c r="JKW136"/>
      <c r="JKX136"/>
      <c r="JKY136"/>
      <c r="JKZ136"/>
      <c r="JLA136"/>
      <c r="JLB136"/>
      <c r="JLC136"/>
      <c r="JLD136"/>
      <c r="JLE136"/>
      <c r="JLF136"/>
      <c r="JLG136"/>
      <c r="JLH136"/>
      <c r="JLI136"/>
      <c r="JLJ136"/>
      <c r="JLK136"/>
      <c r="JLL136"/>
      <c r="JLM136"/>
      <c r="JLN136"/>
      <c r="JLO136"/>
      <c r="JLP136"/>
      <c r="JLQ136"/>
      <c r="JLR136"/>
      <c r="JLS136"/>
      <c r="JLT136"/>
      <c r="JLU136"/>
      <c r="JLV136"/>
      <c r="JLW136"/>
      <c r="JLX136"/>
      <c r="JLY136"/>
      <c r="JLZ136"/>
      <c r="JMA136"/>
      <c r="JMB136"/>
      <c r="JMC136"/>
      <c r="JMD136"/>
      <c r="JME136"/>
      <c r="JMF136"/>
      <c r="JMG136"/>
      <c r="JMH136"/>
      <c r="JMI136"/>
      <c r="JMJ136"/>
      <c r="JMK136"/>
      <c r="JML136"/>
      <c r="JMM136"/>
      <c r="JMN136"/>
      <c r="JMO136"/>
      <c r="JMP136"/>
      <c r="JMQ136"/>
      <c r="JMR136"/>
      <c r="JMS136"/>
      <c r="JMT136"/>
      <c r="JMU136"/>
      <c r="JMV136"/>
      <c r="JMW136"/>
      <c r="JMX136"/>
      <c r="JMY136"/>
      <c r="JMZ136"/>
      <c r="JNA136"/>
      <c r="JNB136"/>
      <c r="JNC136"/>
      <c r="JND136"/>
      <c r="JNE136"/>
      <c r="JNF136"/>
      <c r="JNG136"/>
      <c r="JNH136"/>
      <c r="JNI136"/>
      <c r="JNJ136"/>
      <c r="JNK136"/>
      <c r="JNL136"/>
      <c r="JNM136"/>
      <c r="JNN136"/>
      <c r="JNO136"/>
      <c r="JNP136"/>
      <c r="JNQ136"/>
      <c r="JNR136"/>
      <c r="JNS136"/>
      <c r="JNT136"/>
      <c r="JNU136"/>
      <c r="JNV136"/>
      <c r="JNW136"/>
      <c r="JNX136"/>
      <c r="JNY136"/>
      <c r="JNZ136"/>
      <c r="JOA136"/>
      <c r="JOB136"/>
      <c r="JOC136"/>
      <c r="JOD136"/>
      <c r="JOE136"/>
      <c r="JOF136"/>
      <c r="JOG136"/>
      <c r="JOH136"/>
      <c r="JOI136"/>
      <c r="JOJ136"/>
      <c r="JOK136"/>
      <c r="JOL136"/>
      <c r="JOM136"/>
      <c r="JON136"/>
      <c r="JOO136"/>
      <c r="JOP136"/>
      <c r="JOQ136"/>
      <c r="JOR136"/>
      <c r="JOS136"/>
      <c r="JOT136"/>
      <c r="JOU136"/>
      <c r="JOV136"/>
      <c r="JOW136"/>
      <c r="JOX136"/>
      <c r="JOY136"/>
      <c r="JOZ136"/>
      <c r="JPA136"/>
      <c r="JPB136"/>
      <c r="JPC136"/>
      <c r="JPD136"/>
      <c r="JPE136"/>
      <c r="JPF136"/>
      <c r="JPG136"/>
      <c r="JPH136"/>
      <c r="JPI136"/>
      <c r="JPJ136"/>
      <c r="JPK136"/>
      <c r="JPL136"/>
      <c r="JPM136"/>
      <c r="JPN136"/>
      <c r="JPO136"/>
      <c r="JPP136"/>
      <c r="JPQ136"/>
      <c r="JPR136"/>
      <c r="JPS136"/>
      <c r="JPT136"/>
      <c r="JPU136"/>
      <c r="JPV136"/>
      <c r="JPW136"/>
      <c r="JPX136"/>
      <c r="JPY136"/>
      <c r="JPZ136"/>
      <c r="JQA136"/>
      <c r="JQB136"/>
      <c r="JQC136"/>
      <c r="JQD136"/>
      <c r="JQE136"/>
      <c r="JQF136"/>
      <c r="JQG136"/>
      <c r="JQH136"/>
      <c r="JQI136"/>
      <c r="JQJ136"/>
      <c r="JQK136"/>
      <c r="JQL136"/>
      <c r="JQM136"/>
      <c r="JQN136"/>
      <c r="JQO136"/>
      <c r="JQP136"/>
      <c r="JQQ136"/>
      <c r="JQR136"/>
      <c r="JQS136"/>
      <c r="JQT136"/>
      <c r="JQU136"/>
      <c r="JQV136"/>
      <c r="JQW136"/>
      <c r="JQX136"/>
      <c r="JQY136"/>
      <c r="JQZ136"/>
      <c r="JRA136"/>
      <c r="JRB136"/>
      <c r="JRC136"/>
      <c r="JRD136"/>
      <c r="JRE136"/>
      <c r="JRF136"/>
      <c r="JRG136"/>
      <c r="JRH136"/>
      <c r="JRI136"/>
      <c r="JRJ136"/>
      <c r="JRK136"/>
      <c r="JRL136"/>
      <c r="JRM136"/>
      <c r="JRN136"/>
      <c r="JRO136"/>
      <c r="JRP136"/>
      <c r="JRQ136"/>
      <c r="JRR136"/>
      <c r="JRS136"/>
      <c r="JRT136"/>
      <c r="JRU136"/>
      <c r="JRV136"/>
      <c r="JRW136"/>
      <c r="JRX136"/>
      <c r="JRY136"/>
      <c r="JRZ136"/>
      <c r="JSA136"/>
      <c r="JSB136"/>
      <c r="JSC136"/>
      <c r="JSD136"/>
      <c r="JSE136"/>
      <c r="JSF136"/>
      <c r="JSG136"/>
      <c r="JSH136"/>
      <c r="JSI136"/>
      <c r="JSJ136"/>
      <c r="JSK136"/>
      <c r="JSL136"/>
      <c r="JSM136"/>
      <c r="JSN136"/>
      <c r="JSO136"/>
      <c r="JSP136"/>
      <c r="JSQ136"/>
      <c r="JSR136"/>
      <c r="JSS136"/>
      <c r="JST136"/>
      <c r="JSU136"/>
      <c r="JSV136"/>
      <c r="JSW136"/>
      <c r="JSX136"/>
      <c r="JSY136"/>
      <c r="JSZ136"/>
      <c r="JTA136"/>
      <c r="JTB136"/>
      <c r="JTC136"/>
      <c r="JTD136"/>
      <c r="JTE136"/>
      <c r="JTF136"/>
      <c r="JTG136"/>
      <c r="JTH136"/>
      <c r="JTI136"/>
      <c r="JTJ136"/>
      <c r="JTK136"/>
      <c r="JTL136"/>
      <c r="JTM136"/>
      <c r="JTN136"/>
      <c r="JTO136"/>
      <c r="JTP136"/>
      <c r="JTQ136"/>
      <c r="JTR136"/>
      <c r="JTS136"/>
      <c r="JTT136"/>
      <c r="JTU136"/>
      <c r="JTV136"/>
      <c r="JTW136"/>
      <c r="JTX136"/>
      <c r="JTY136"/>
      <c r="JTZ136"/>
      <c r="JUA136"/>
      <c r="JUB136"/>
      <c r="JUC136"/>
      <c r="JUD136"/>
      <c r="JUE136"/>
      <c r="JUF136"/>
      <c r="JUG136"/>
      <c r="JUH136"/>
      <c r="JUI136"/>
      <c r="JUJ136"/>
      <c r="JUK136"/>
      <c r="JUL136"/>
      <c r="JUM136"/>
      <c r="JUN136"/>
      <c r="JUO136"/>
      <c r="JUP136"/>
      <c r="JUQ136"/>
      <c r="JUR136"/>
      <c r="JUS136"/>
      <c r="JUT136"/>
      <c r="JUU136"/>
      <c r="JUV136"/>
      <c r="JUW136"/>
      <c r="JUX136"/>
      <c r="JUY136"/>
      <c r="JUZ136"/>
      <c r="JVA136"/>
      <c r="JVB136"/>
      <c r="JVC136"/>
      <c r="JVD136"/>
      <c r="JVE136"/>
      <c r="JVF136"/>
      <c r="JVG136"/>
      <c r="JVH136"/>
      <c r="JVI136"/>
      <c r="JVJ136"/>
      <c r="JVK136"/>
      <c r="JVL136"/>
      <c r="JVM136"/>
      <c r="JVN136"/>
      <c r="JVO136"/>
      <c r="JVP136"/>
      <c r="JVQ136"/>
      <c r="JVR136"/>
      <c r="JVS136"/>
      <c r="JVT136"/>
      <c r="JVU136"/>
      <c r="JVV136"/>
      <c r="JVW136"/>
      <c r="JVX136"/>
      <c r="JVY136"/>
      <c r="JVZ136"/>
      <c r="JWA136"/>
      <c r="JWB136"/>
      <c r="JWC136"/>
      <c r="JWD136"/>
      <c r="JWE136"/>
      <c r="JWF136"/>
      <c r="JWG136"/>
      <c r="JWH136"/>
      <c r="JWI136"/>
      <c r="JWJ136"/>
      <c r="JWK136"/>
      <c r="JWL136"/>
      <c r="JWM136"/>
      <c r="JWN136"/>
      <c r="JWO136"/>
      <c r="JWP136"/>
      <c r="JWQ136"/>
      <c r="JWR136"/>
      <c r="JWS136"/>
      <c r="JWT136"/>
      <c r="JWU136"/>
      <c r="JWV136"/>
      <c r="JWW136"/>
      <c r="JWX136"/>
      <c r="JWY136"/>
      <c r="JWZ136"/>
      <c r="JXA136"/>
      <c r="JXB136"/>
      <c r="JXC136"/>
      <c r="JXD136"/>
      <c r="JXE136"/>
      <c r="JXF136"/>
      <c r="JXG136"/>
      <c r="JXH136"/>
      <c r="JXI136"/>
      <c r="JXJ136"/>
      <c r="JXK136"/>
      <c r="JXL136"/>
      <c r="JXM136"/>
      <c r="JXN136"/>
      <c r="JXO136"/>
      <c r="JXP136"/>
      <c r="JXQ136"/>
      <c r="JXR136"/>
      <c r="JXS136"/>
      <c r="JXT136"/>
      <c r="JXU136"/>
      <c r="JXV136"/>
      <c r="JXW136"/>
      <c r="JXX136"/>
      <c r="JXY136"/>
      <c r="JXZ136"/>
      <c r="JYA136"/>
      <c r="JYB136"/>
      <c r="JYC136"/>
      <c r="JYD136"/>
      <c r="JYE136"/>
      <c r="JYF136"/>
      <c r="JYG136"/>
      <c r="JYH136"/>
      <c r="JYI136"/>
      <c r="JYJ136"/>
      <c r="JYK136"/>
      <c r="JYL136"/>
      <c r="JYM136"/>
      <c r="JYN136"/>
      <c r="JYO136"/>
      <c r="JYP136"/>
      <c r="JYQ136"/>
      <c r="JYR136"/>
      <c r="JYS136"/>
      <c r="JYT136"/>
      <c r="JYU136"/>
      <c r="JYV136"/>
      <c r="JYW136"/>
      <c r="JYX136"/>
      <c r="JYY136"/>
      <c r="JYZ136"/>
      <c r="JZA136"/>
      <c r="JZB136"/>
      <c r="JZC136"/>
      <c r="JZD136"/>
      <c r="JZE136"/>
      <c r="JZF136"/>
      <c r="JZG136"/>
      <c r="JZH136"/>
      <c r="JZI136"/>
      <c r="JZJ136"/>
      <c r="JZK136"/>
      <c r="JZL136"/>
      <c r="JZM136"/>
      <c r="JZN136"/>
      <c r="JZO136"/>
      <c r="JZP136"/>
      <c r="JZQ136"/>
      <c r="JZR136"/>
      <c r="JZS136"/>
      <c r="JZT136"/>
      <c r="JZU136"/>
      <c r="JZV136"/>
      <c r="JZW136"/>
      <c r="JZX136"/>
      <c r="JZY136"/>
      <c r="JZZ136"/>
      <c r="KAA136"/>
      <c r="KAB136"/>
      <c r="KAC136"/>
      <c r="KAD136"/>
      <c r="KAE136"/>
      <c r="KAF136"/>
      <c r="KAG136"/>
      <c r="KAH136"/>
      <c r="KAI136"/>
      <c r="KAJ136"/>
      <c r="KAK136"/>
      <c r="KAL136"/>
      <c r="KAM136"/>
      <c r="KAN136"/>
      <c r="KAO136"/>
      <c r="KAP136"/>
      <c r="KAQ136"/>
      <c r="KAR136"/>
      <c r="KAS136"/>
      <c r="KAT136"/>
      <c r="KAU136"/>
      <c r="KAV136"/>
      <c r="KAW136"/>
      <c r="KAX136"/>
      <c r="KAY136"/>
      <c r="KAZ136"/>
      <c r="KBA136"/>
      <c r="KBB136"/>
      <c r="KBC136"/>
      <c r="KBD136"/>
      <c r="KBE136"/>
      <c r="KBF136"/>
      <c r="KBG136"/>
      <c r="KBH136"/>
      <c r="KBI136"/>
      <c r="KBJ136"/>
      <c r="KBK136"/>
      <c r="KBL136"/>
      <c r="KBM136"/>
      <c r="KBN136"/>
      <c r="KBO136"/>
      <c r="KBP136"/>
      <c r="KBQ136"/>
      <c r="KBR136"/>
      <c r="KBS136"/>
      <c r="KBT136"/>
      <c r="KBU136"/>
      <c r="KBV136"/>
      <c r="KBW136"/>
      <c r="KBX136"/>
      <c r="KBY136"/>
      <c r="KBZ136"/>
      <c r="KCA136"/>
      <c r="KCB136"/>
      <c r="KCC136"/>
      <c r="KCD136"/>
      <c r="KCE136"/>
      <c r="KCF136"/>
      <c r="KCG136"/>
      <c r="KCH136"/>
      <c r="KCI136"/>
      <c r="KCJ136"/>
      <c r="KCK136"/>
      <c r="KCL136"/>
      <c r="KCM136"/>
      <c r="KCN136"/>
      <c r="KCO136"/>
      <c r="KCP136"/>
      <c r="KCQ136"/>
      <c r="KCR136"/>
      <c r="KCS136"/>
      <c r="KCT136"/>
      <c r="KCU136"/>
      <c r="KCV136"/>
      <c r="KCW136"/>
      <c r="KCX136"/>
      <c r="KCY136"/>
      <c r="KCZ136"/>
      <c r="KDA136"/>
      <c r="KDB136"/>
      <c r="KDC136"/>
      <c r="KDD136"/>
      <c r="KDE136"/>
      <c r="KDF136"/>
      <c r="KDG136"/>
      <c r="KDH136"/>
      <c r="KDI136"/>
      <c r="KDJ136"/>
      <c r="KDK136"/>
      <c r="KDL136"/>
      <c r="KDM136"/>
      <c r="KDN136"/>
      <c r="KDO136"/>
      <c r="KDP136"/>
      <c r="KDQ136"/>
      <c r="KDR136"/>
      <c r="KDS136"/>
      <c r="KDT136"/>
      <c r="KDU136"/>
      <c r="KDV136"/>
      <c r="KDW136"/>
      <c r="KDX136"/>
      <c r="KDY136"/>
      <c r="KDZ136"/>
      <c r="KEA136"/>
      <c r="KEB136"/>
      <c r="KEC136"/>
      <c r="KED136"/>
      <c r="KEE136"/>
      <c r="KEF136"/>
      <c r="KEG136"/>
      <c r="KEH136"/>
      <c r="KEI136"/>
      <c r="KEJ136"/>
      <c r="KEK136"/>
      <c r="KEL136"/>
      <c r="KEM136"/>
      <c r="KEN136"/>
      <c r="KEO136"/>
      <c r="KEP136"/>
      <c r="KEQ136"/>
      <c r="KER136"/>
      <c r="KES136"/>
      <c r="KET136"/>
      <c r="KEU136"/>
      <c r="KEV136"/>
      <c r="KEW136"/>
      <c r="KEX136"/>
      <c r="KEY136"/>
      <c r="KEZ136"/>
      <c r="KFA136"/>
      <c r="KFB136"/>
      <c r="KFC136"/>
      <c r="KFD136"/>
      <c r="KFE136"/>
      <c r="KFF136"/>
      <c r="KFG136"/>
      <c r="KFH136"/>
      <c r="KFI136"/>
      <c r="KFJ136"/>
      <c r="KFK136"/>
      <c r="KFL136"/>
      <c r="KFM136"/>
      <c r="KFN136"/>
      <c r="KFO136"/>
      <c r="KFP136"/>
      <c r="KFQ136"/>
      <c r="KFR136"/>
      <c r="KFS136"/>
      <c r="KFT136"/>
      <c r="KFU136"/>
      <c r="KFV136"/>
      <c r="KFW136"/>
      <c r="KFX136"/>
      <c r="KFY136"/>
      <c r="KFZ136"/>
      <c r="KGA136"/>
      <c r="KGB136"/>
      <c r="KGC136"/>
      <c r="KGD136"/>
      <c r="KGE136"/>
      <c r="KGF136"/>
      <c r="KGG136"/>
      <c r="KGH136"/>
      <c r="KGI136"/>
      <c r="KGJ136"/>
      <c r="KGK136"/>
      <c r="KGL136"/>
      <c r="KGM136"/>
      <c r="KGN136"/>
      <c r="KGO136"/>
      <c r="KGP136"/>
      <c r="KGQ136"/>
      <c r="KGR136"/>
      <c r="KGS136"/>
      <c r="KGT136"/>
      <c r="KGU136"/>
      <c r="KGV136"/>
      <c r="KGW136"/>
      <c r="KGX136"/>
      <c r="KGY136"/>
      <c r="KGZ136"/>
      <c r="KHA136"/>
      <c r="KHB136"/>
      <c r="KHC136"/>
      <c r="KHD136"/>
      <c r="KHE136"/>
      <c r="KHF136"/>
      <c r="KHG136"/>
      <c r="KHH136"/>
      <c r="KHI136"/>
      <c r="KHJ136"/>
      <c r="KHK136"/>
      <c r="KHL136"/>
      <c r="KHM136"/>
      <c r="KHN136"/>
      <c r="KHO136"/>
      <c r="KHP136"/>
      <c r="KHQ136"/>
      <c r="KHR136"/>
      <c r="KHS136"/>
      <c r="KHT136"/>
      <c r="KHU136"/>
      <c r="KHV136"/>
      <c r="KHW136"/>
      <c r="KHX136"/>
      <c r="KHY136"/>
      <c r="KHZ136"/>
      <c r="KIA136"/>
      <c r="KIB136"/>
      <c r="KIC136"/>
      <c r="KID136"/>
      <c r="KIE136"/>
      <c r="KIF136"/>
      <c r="KIG136"/>
      <c r="KIH136"/>
      <c r="KII136"/>
      <c r="KIJ136"/>
      <c r="KIK136"/>
      <c r="KIL136"/>
      <c r="KIM136"/>
      <c r="KIN136"/>
      <c r="KIO136"/>
      <c r="KIP136"/>
      <c r="KIQ136"/>
      <c r="KIR136"/>
      <c r="KIS136"/>
      <c r="KIT136"/>
      <c r="KIU136"/>
      <c r="KIV136"/>
      <c r="KIW136"/>
      <c r="KIX136"/>
      <c r="KIY136"/>
      <c r="KIZ136"/>
      <c r="KJA136"/>
      <c r="KJB136"/>
      <c r="KJC136"/>
      <c r="KJD136"/>
      <c r="KJE136"/>
      <c r="KJF136"/>
      <c r="KJG136"/>
      <c r="KJH136"/>
      <c r="KJI136"/>
      <c r="KJJ136"/>
      <c r="KJK136"/>
      <c r="KJL136"/>
      <c r="KJM136"/>
      <c r="KJN136"/>
      <c r="KJO136"/>
      <c r="KJP136"/>
      <c r="KJQ136"/>
      <c r="KJR136"/>
      <c r="KJS136"/>
      <c r="KJT136"/>
      <c r="KJU136"/>
      <c r="KJV136"/>
      <c r="KJW136"/>
      <c r="KJX136"/>
      <c r="KJY136"/>
      <c r="KJZ136"/>
      <c r="KKA136"/>
      <c r="KKB136"/>
      <c r="KKC136"/>
      <c r="KKD136"/>
      <c r="KKE136"/>
      <c r="KKF136"/>
      <c r="KKG136"/>
      <c r="KKH136"/>
      <c r="KKI136"/>
      <c r="KKJ136"/>
      <c r="KKK136"/>
      <c r="KKL136"/>
      <c r="KKM136"/>
      <c r="KKN136"/>
      <c r="KKO136"/>
      <c r="KKP136"/>
      <c r="KKQ136"/>
      <c r="KKR136"/>
      <c r="KKS136"/>
      <c r="KKT136"/>
      <c r="KKU136"/>
      <c r="KKV136"/>
      <c r="KKW136"/>
      <c r="KKX136"/>
      <c r="KKY136"/>
      <c r="KKZ136"/>
      <c r="KLA136"/>
      <c r="KLB136"/>
      <c r="KLC136"/>
      <c r="KLD136"/>
      <c r="KLE136"/>
      <c r="KLF136"/>
      <c r="KLG136"/>
      <c r="KLH136"/>
      <c r="KLI136"/>
      <c r="KLJ136"/>
      <c r="KLK136"/>
      <c r="KLL136"/>
      <c r="KLM136"/>
      <c r="KLN136"/>
      <c r="KLO136"/>
      <c r="KLP136"/>
      <c r="KLQ136"/>
      <c r="KLR136"/>
      <c r="KLS136"/>
      <c r="KLT136"/>
      <c r="KLU136"/>
      <c r="KLV136"/>
      <c r="KLW136"/>
      <c r="KLX136"/>
      <c r="KLY136"/>
      <c r="KLZ136"/>
      <c r="KMA136"/>
      <c r="KMB136"/>
      <c r="KMC136"/>
      <c r="KMD136"/>
      <c r="KME136"/>
      <c r="KMF136"/>
      <c r="KMG136"/>
      <c r="KMH136"/>
      <c r="KMI136"/>
      <c r="KMJ136"/>
      <c r="KMK136"/>
      <c r="KML136"/>
      <c r="KMM136"/>
      <c r="KMN136"/>
      <c r="KMO136"/>
      <c r="KMP136"/>
      <c r="KMQ136"/>
      <c r="KMR136"/>
      <c r="KMS136"/>
      <c r="KMT136"/>
      <c r="KMU136"/>
      <c r="KMV136"/>
      <c r="KMW136"/>
      <c r="KMX136"/>
      <c r="KMY136"/>
      <c r="KMZ136"/>
      <c r="KNA136"/>
      <c r="KNB136"/>
      <c r="KNC136"/>
      <c r="KND136"/>
      <c r="KNE136"/>
      <c r="KNF136"/>
      <c r="KNG136"/>
      <c r="KNH136"/>
      <c r="KNI136"/>
      <c r="KNJ136"/>
      <c r="KNK136"/>
      <c r="KNL136"/>
      <c r="KNM136"/>
      <c r="KNN136"/>
      <c r="KNO136"/>
      <c r="KNP136"/>
      <c r="KNQ136"/>
      <c r="KNR136"/>
      <c r="KNS136"/>
      <c r="KNT136"/>
      <c r="KNU136"/>
      <c r="KNV136"/>
      <c r="KNW136"/>
      <c r="KNX136"/>
      <c r="KNY136"/>
      <c r="KNZ136"/>
      <c r="KOA136"/>
      <c r="KOB136"/>
      <c r="KOC136"/>
      <c r="KOD136"/>
      <c r="KOE136"/>
      <c r="KOF136"/>
      <c r="KOG136"/>
      <c r="KOH136"/>
      <c r="KOI136"/>
      <c r="KOJ136"/>
      <c r="KOK136"/>
      <c r="KOL136"/>
      <c r="KOM136"/>
      <c r="KON136"/>
      <c r="KOO136"/>
      <c r="KOP136"/>
      <c r="KOQ136"/>
      <c r="KOR136"/>
      <c r="KOS136"/>
      <c r="KOT136"/>
      <c r="KOU136"/>
      <c r="KOV136"/>
      <c r="KOW136"/>
      <c r="KOX136"/>
      <c r="KOY136"/>
      <c r="KOZ136"/>
      <c r="KPA136"/>
      <c r="KPB136"/>
      <c r="KPC136"/>
      <c r="KPD136"/>
      <c r="KPE136"/>
      <c r="KPF136"/>
      <c r="KPG136"/>
      <c r="KPH136"/>
      <c r="KPI136"/>
      <c r="KPJ136"/>
      <c r="KPK136"/>
      <c r="KPL136"/>
      <c r="KPM136"/>
      <c r="KPN136"/>
      <c r="KPO136"/>
      <c r="KPP136"/>
      <c r="KPQ136"/>
      <c r="KPR136"/>
      <c r="KPS136"/>
      <c r="KPT136"/>
      <c r="KPU136"/>
      <c r="KPV136"/>
      <c r="KPW136"/>
      <c r="KPX136"/>
      <c r="KPY136"/>
      <c r="KPZ136"/>
      <c r="KQA136"/>
      <c r="KQB136"/>
      <c r="KQC136"/>
      <c r="KQD136"/>
      <c r="KQE136"/>
      <c r="KQF136"/>
      <c r="KQG136"/>
      <c r="KQH136"/>
      <c r="KQI136"/>
      <c r="KQJ136"/>
      <c r="KQK136"/>
      <c r="KQL136"/>
      <c r="KQM136"/>
      <c r="KQN136"/>
      <c r="KQO136"/>
      <c r="KQP136"/>
      <c r="KQQ136"/>
      <c r="KQR136"/>
      <c r="KQS136"/>
      <c r="KQT136"/>
      <c r="KQU136"/>
      <c r="KQV136"/>
      <c r="KQW136"/>
      <c r="KQX136"/>
      <c r="KQY136"/>
      <c r="KQZ136"/>
      <c r="KRA136"/>
      <c r="KRB136"/>
      <c r="KRC136"/>
      <c r="KRD136"/>
      <c r="KRE136"/>
      <c r="KRF136"/>
      <c r="KRG136"/>
      <c r="KRH136"/>
      <c r="KRI136"/>
      <c r="KRJ136"/>
      <c r="KRK136"/>
      <c r="KRL136"/>
      <c r="KRM136"/>
      <c r="KRN136"/>
      <c r="KRO136"/>
      <c r="KRP136"/>
      <c r="KRQ136"/>
      <c r="KRR136"/>
      <c r="KRS136"/>
      <c r="KRT136"/>
      <c r="KRU136"/>
      <c r="KRV136"/>
      <c r="KRW136"/>
      <c r="KRX136"/>
      <c r="KRY136"/>
      <c r="KRZ136"/>
      <c r="KSA136"/>
      <c r="KSB136"/>
      <c r="KSC136"/>
      <c r="KSD136"/>
      <c r="KSE136"/>
      <c r="KSF136"/>
      <c r="KSG136"/>
      <c r="KSH136"/>
      <c r="KSI136"/>
      <c r="KSJ136"/>
      <c r="KSK136"/>
      <c r="KSL136"/>
      <c r="KSM136"/>
      <c r="KSN136"/>
      <c r="KSO136"/>
      <c r="KSP136"/>
      <c r="KSQ136"/>
      <c r="KSR136"/>
      <c r="KSS136"/>
      <c r="KST136"/>
      <c r="KSU136"/>
      <c r="KSV136"/>
      <c r="KSW136"/>
      <c r="KSX136"/>
      <c r="KSY136"/>
      <c r="KSZ136"/>
      <c r="KTA136"/>
      <c r="KTB136"/>
      <c r="KTC136"/>
      <c r="KTD136"/>
      <c r="KTE136"/>
      <c r="KTF136"/>
      <c r="KTG136"/>
      <c r="KTH136"/>
      <c r="KTI136"/>
      <c r="KTJ136"/>
      <c r="KTK136"/>
      <c r="KTL136"/>
      <c r="KTM136"/>
      <c r="KTN136"/>
      <c r="KTO136"/>
      <c r="KTP136"/>
      <c r="KTQ136"/>
      <c r="KTR136"/>
      <c r="KTS136"/>
      <c r="KTT136"/>
      <c r="KTU136"/>
      <c r="KTV136"/>
      <c r="KTW136"/>
      <c r="KTX136"/>
      <c r="KTY136"/>
      <c r="KTZ136"/>
      <c r="KUA136"/>
      <c r="KUB136"/>
      <c r="KUC136"/>
      <c r="KUD136"/>
      <c r="KUE136"/>
      <c r="KUF136"/>
      <c r="KUG136"/>
      <c r="KUH136"/>
      <c r="KUI136"/>
      <c r="KUJ136"/>
      <c r="KUK136"/>
      <c r="KUL136"/>
      <c r="KUM136"/>
      <c r="KUN136"/>
      <c r="KUO136"/>
      <c r="KUP136"/>
      <c r="KUQ136"/>
      <c r="KUR136"/>
      <c r="KUS136"/>
      <c r="KUT136"/>
      <c r="KUU136"/>
      <c r="KUV136"/>
      <c r="KUW136"/>
      <c r="KUX136"/>
      <c r="KUY136"/>
      <c r="KUZ136"/>
      <c r="KVA136"/>
      <c r="KVB136"/>
      <c r="KVC136"/>
      <c r="KVD136"/>
      <c r="KVE136"/>
      <c r="KVF136"/>
      <c r="KVG136"/>
      <c r="KVH136"/>
      <c r="KVI136"/>
      <c r="KVJ136"/>
      <c r="KVK136"/>
      <c r="KVL136"/>
      <c r="KVM136"/>
      <c r="KVN136"/>
      <c r="KVO136"/>
      <c r="KVP136"/>
      <c r="KVQ136"/>
      <c r="KVR136"/>
      <c r="KVS136"/>
      <c r="KVT136"/>
      <c r="KVU136"/>
      <c r="KVV136"/>
      <c r="KVW136"/>
      <c r="KVX136"/>
      <c r="KVY136"/>
      <c r="KVZ136"/>
      <c r="KWA136"/>
      <c r="KWB136"/>
      <c r="KWC136"/>
      <c r="KWD136"/>
      <c r="KWE136"/>
      <c r="KWF136"/>
      <c r="KWG136"/>
      <c r="KWH136"/>
      <c r="KWI136"/>
      <c r="KWJ136"/>
      <c r="KWK136"/>
      <c r="KWL136"/>
      <c r="KWM136"/>
      <c r="KWN136"/>
      <c r="KWO136"/>
      <c r="KWP136"/>
      <c r="KWQ136"/>
      <c r="KWR136"/>
      <c r="KWS136"/>
      <c r="KWT136"/>
      <c r="KWU136"/>
      <c r="KWV136"/>
      <c r="KWW136"/>
      <c r="KWX136"/>
      <c r="KWY136"/>
      <c r="KWZ136"/>
      <c r="KXA136"/>
      <c r="KXB136"/>
      <c r="KXC136"/>
      <c r="KXD136"/>
      <c r="KXE136"/>
      <c r="KXF136"/>
      <c r="KXG136"/>
      <c r="KXH136"/>
      <c r="KXI136"/>
      <c r="KXJ136"/>
      <c r="KXK136"/>
      <c r="KXL136"/>
      <c r="KXM136"/>
      <c r="KXN136"/>
      <c r="KXO136"/>
      <c r="KXP136"/>
      <c r="KXQ136"/>
      <c r="KXR136"/>
      <c r="KXS136"/>
      <c r="KXT136"/>
      <c r="KXU136"/>
      <c r="KXV136"/>
      <c r="KXW136"/>
      <c r="KXX136"/>
      <c r="KXY136"/>
      <c r="KXZ136"/>
      <c r="KYA136"/>
      <c r="KYB136"/>
      <c r="KYC136"/>
      <c r="KYD136"/>
      <c r="KYE136"/>
      <c r="KYF136"/>
      <c r="KYG136"/>
      <c r="KYH136"/>
      <c r="KYI136"/>
      <c r="KYJ136"/>
      <c r="KYK136"/>
      <c r="KYL136"/>
      <c r="KYM136"/>
      <c r="KYN136"/>
      <c r="KYO136"/>
      <c r="KYP136"/>
      <c r="KYQ136"/>
      <c r="KYR136"/>
      <c r="KYS136"/>
      <c r="KYT136"/>
      <c r="KYU136"/>
      <c r="KYV136"/>
      <c r="KYW136"/>
      <c r="KYX136"/>
      <c r="KYY136"/>
      <c r="KYZ136"/>
      <c r="KZA136"/>
      <c r="KZB136"/>
      <c r="KZC136"/>
      <c r="KZD136"/>
      <c r="KZE136"/>
      <c r="KZF136"/>
      <c r="KZG136"/>
      <c r="KZH136"/>
      <c r="KZI136"/>
      <c r="KZJ136"/>
      <c r="KZK136"/>
      <c r="KZL136"/>
      <c r="KZM136"/>
      <c r="KZN136"/>
      <c r="KZO136"/>
      <c r="KZP136"/>
      <c r="KZQ136"/>
      <c r="KZR136"/>
      <c r="KZS136"/>
      <c r="KZT136"/>
      <c r="KZU136"/>
      <c r="KZV136"/>
      <c r="KZW136"/>
      <c r="KZX136"/>
      <c r="KZY136"/>
      <c r="KZZ136"/>
      <c r="LAA136"/>
      <c r="LAB136"/>
      <c r="LAC136"/>
      <c r="LAD136"/>
      <c r="LAE136"/>
      <c r="LAF136"/>
      <c r="LAG136"/>
      <c r="LAH136"/>
      <c r="LAI136"/>
      <c r="LAJ136"/>
      <c r="LAK136"/>
      <c r="LAL136"/>
      <c r="LAM136"/>
      <c r="LAN136"/>
      <c r="LAO136"/>
      <c r="LAP136"/>
      <c r="LAQ136"/>
      <c r="LAR136"/>
      <c r="LAS136"/>
      <c r="LAT136"/>
      <c r="LAU136"/>
      <c r="LAV136"/>
      <c r="LAW136"/>
      <c r="LAX136"/>
      <c r="LAY136"/>
      <c r="LAZ136"/>
      <c r="LBA136"/>
      <c r="LBB136"/>
      <c r="LBC136"/>
      <c r="LBD136"/>
      <c r="LBE136"/>
      <c r="LBF136"/>
      <c r="LBG136"/>
      <c r="LBH136"/>
      <c r="LBI136"/>
      <c r="LBJ136"/>
      <c r="LBK136"/>
      <c r="LBL136"/>
      <c r="LBM136"/>
      <c r="LBN136"/>
      <c r="LBO136"/>
      <c r="LBP136"/>
      <c r="LBQ136"/>
      <c r="LBR136"/>
      <c r="LBS136"/>
      <c r="LBT136"/>
      <c r="LBU136"/>
      <c r="LBV136"/>
      <c r="LBW136"/>
      <c r="LBX136"/>
      <c r="LBY136"/>
      <c r="LBZ136"/>
      <c r="LCA136"/>
      <c r="LCB136"/>
      <c r="LCC136"/>
      <c r="LCD136"/>
      <c r="LCE136"/>
      <c r="LCF136"/>
      <c r="LCG136"/>
      <c r="LCH136"/>
      <c r="LCI136"/>
      <c r="LCJ136"/>
      <c r="LCK136"/>
      <c r="LCL136"/>
      <c r="LCM136"/>
      <c r="LCN136"/>
      <c r="LCO136"/>
      <c r="LCP136"/>
      <c r="LCQ136"/>
      <c r="LCR136"/>
      <c r="LCS136"/>
      <c r="LCT136"/>
      <c r="LCU136"/>
      <c r="LCV136"/>
      <c r="LCW136"/>
      <c r="LCX136"/>
      <c r="LCY136"/>
      <c r="LCZ136"/>
      <c r="LDA136"/>
      <c r="LDB136"/>
      <c r="LDC136"/>
      <c r="LDD136"/>
      <c r="LDE136"/>
      <c r="LDF136"/>
      <c r="LDG136"/>
      <c r="LDH136"/>
      <c r="LDI136"/>
      <c r="LDJ136"/>
      <c r="LDK136"/>
      <c r="LDL136"/>
      <c r="LDM136"/>
      <c r="LDN136"/>
      <c r="LDO136"/>
      <c r="LDP136"/>
      <c r="LDQ136"/>
      <c r="LDR136"/>
      <c r="LDS136"/>
      <c r="LDT136"/>
      <c r="LDU136"/>
      <c r="LDV136"/>
      <c r="LDW136"/>
      <c r="LDX136"/>
      <c r="LDY136"/>
      <c r="LDZ136"/>
      <c r="LEA136"/>
      <c r="LEB136"/>
      <c r="LEC136"/>
      <c r="LED136"/>
      <c r="LEE136"/>
      <c r="LEF136"/>
      <c r="LEG136"/>
      <c r="LEH136"/>
      <c r="LEI136"/>
      <c r="LEJ136"/>
      <c r="LEK136"/>
      <c r="LEL136"/>
      <c r="LEM136"/>
      <c r="LEN136"/>
      <c r="LEO136"/>
      <c r="LEP136"/>
      <c r="LEQ136"/>
      <c r="LER136"/>
      <c r="LES136"/>
      <c r="LET136"/>
      <c r="LEU136"/>
      <c r="LEV136"/>
      <c r="LEW136"/>
      <c r="LEX136"/>
      <c r="LEY136"/>
      <c r="LEZ136"/>
      <c r="LFA136"/>
      <c r="LFB136"/>
      <c r="LFC136"/>
      <c r="LFD136"/>
      <c r="LFE136"/>
      <c r="LFF136"/>
      <c r="LFG136"/>
      <c r="LFH136"/>
      <c r="LFI136"/>
      <c r="LFJ136"/>
      <c r="LFK136"/>
      <c r="LFL136"/>
      <c r="LFM136"/>
      <c r="LFN136"/>
      <c r="LFO136"/>
      <c r="LFP136"/>
      <c r="LFQ136"/>
      <c r="LFR136"/>
      <c r="LFS136"/>
      <c r="LFT136"/>
      <c r="LFU136"/>
      <c r="LFV136"/>
      <c r="LFW136"/>
      <c r="LFX136"/>
      <c r="LFY136"/>
      <c r="LFZ136"/>
      <c r="LGA136"/>
      <c r="LGB136"/>
      <c r="LGC136"/>
      <c r="LGD136"/>
      <c r="LGE136"/>
      <c r="LGF136"/>
      <c r="LGG136"/>
      <c r="LGH136"/>
      <c r="LGI136"/>
      <c r="LGJ136"/>
      <c r="LGK136"/>
      <c r="LGL136"/>
      <c r="LGM136"/>
      <c r="LGN136"/>
      <c r="LGO136"/>
      <c r="LGP136"/>
      <c r="LGQ136"/>
      <c r="LGR136"/>
      <c r="LGS136"/>
      <c r="LGT136"/>
      <c r="LGU136"/>
      <c r="LGV136"/>
      <c r="LGW136"/>
      <c r="LGX136"/>
      <c r="LGY136"/>
      <c r="LGZ136"/>
      <c r="LHA136"/>
      <c r="LHB136"/>
      <c r="LHC136"/>
      <c r="LHD136"/>
      <c r="LHE136"/>
      <c r="LHF136"/>
      <c r="LHG136"/>
      <c r="LHH136"/>
      <c r="LHI136"/>
      <c r="LHJ136"/>
      <c r="LHK136"/>
      <c r="LHL136"/>
      <c r="LHM136"/>
      <c r="LHN136"/>
      <c r="LHO136"/>
      <c r="LHP136"/>
      <c r="LHQ136"/>
      <c r="LHR136"/>
      <c r="LHS136"/>
      <c r="LHT136"/>
      <c r="LHU136"/>
      <c r="LHV136"/>
      <c r="LHW136"/>
      <c r="LHX136"/>
      <c r="LHY136"/>
      <c r="LHZ136"/>
      <c r="LIA136"/>
      <c r="LIB136"/>
      <c r="LIC136"/>
      <c r="LID136"/>
      <c r="LIE136"/>
      <c r="LIF136"/>
      <c r="LIG136"/>
      <c r="LIH136"/>
      <c r="LII136"/>
      <c r="LIJ136"/>
      <c r="LIK136"/>
      <c r="LIL136"/>
      <c r="LIM136"/>
      <c r="LIN136"/>
      <c r="LIO136"/>
      <c r="LIP136"/>
      <c r="LIQ136"/>
      <c r="LIR136"/>
      <c r="LIS136"/>
      <c r="LIT136"/>
      <c r="LIU136"/>
      <c r="LIV136"/>
      <c r="LIW136"/>
      <c r="LIX136"/>
      <c r="LIY136"/>
      <c r="LIZ136"/>
      <c r="LJA136"/>
      <c r="LJB136"/>
      <c r="LJC136"/>
      <c r="LJD136"/>
      <c r="LJE136"/>
      <c r="LJF136"/>
      <c r="LJG136"/>
      <c r="LJH136"/>
      <c r="LJI136"/>
      <c r="LJJ136"/>
      <c r="LJK136"/>
      <c r="LJL136"/>
      <c r="LJM136"/>
      <c r="LJN136"/>
      <c r="LJO136"/>
      <c r="LJP136"/>
      <c r="LJQ136"/>
      <c r="LJR136"/>
      <c r="LJS136"/>
      <c r="LJT136"/>
      <c r="LJU136"/>
      <c r="LJV136"/>
      <c r="LJW136"/>
      <c r="LJX136"/>
      <c r="LJY136"/>
      <c r="LJZ136"/>
      <c r="LKA136"/>
      <c r="LKB136"/>
      <c r="LKC136"/>
      <c r="LKD136"/>
      <c r="LKE136"/>
      <c r="LKF136"/>
      <c r="LKG136"/>
      <c r="LKH136"/>
      <c r="LKI136"/>
      <c r="LKJ136"/>
      <c r="LKK136"/>
      <c r="LKL136"/>
      <c r="LKM136"/>
      <c r="LKN136"/>
      <c r="LKO136"/>
      <c r="LKP136"/>
      <c r="LKQ136"/>
      <c r="LKR136"/>
      <c r="LKS136"/>
      <c r="LKT136"/>
      <c r="LKU136"/>
      <c r="LKV136"/>
      <c r="LKW136"/>
      <c r="LKX136"/>
      <c r="LKY136"/>
      <c r="LKZ136"/>
      <c r="LLA136"/>
      <c r="LLB136"/>
      <c r="LLC136"/>
      <c r="LLD136"/>
      <c r="LLE136"/>
      <c r="LLF136"/>
      <c r="LLG136"/>
      <c r="LLH136"/>
      <c r="LLI136"/>
      <c r="LLJ136"/>
      <c r="LLK136"/>
      <c r="LLL136"/>
      <c r="LLM136"/>
      <c r="LLN136"/>
      <c r="LLO136"/>
      <c r="LLP136"/>
      <c r="LLQ136"/>
      <c r="LLR136"/>
      <c r="LLS136"/>
      <c r="LLT136"/>
      <c r="LLU136"/>
      <c r="LLV136"/>
      <c r="LLW136"/>
      <c r="LLX136"/>
      <c r="LLY136"/>
      <c r="LLZ136"/>
      <c r="LMA136"/>
      <c r="LMB136"/>
      <c r="LMC136"/>
      <c r="LMD136"/>
      <c r="LME136"/>
      <c r="LMF136"/>
      <c r="LMG136"/>
      <c r="LMH136"/>
      <c r="LMI136"/>
      <c r="LMJ136"/>
      <c r="LMK136"/>
      <c r="LML136"/>
      <c r="LMM136"/>
      <c r="LMN136"/>
      <c r="LMO136"/>
      <c r="LMP136"/>
      <c r="LMQ136"/>
      <c r="LMR136"/>
      <c r="LMS136"/>
      <c r="LMT136"/>
      <c r="LMU136"/>
      <c r="LMV136"/>
      <c r="LMW136"/>
      <c r="LMX136"/>
      <c r="LMY136"/>
      <c r="LMZ136"/>
      <c r="LNA136"/>
      <c r="LNB136"/>
      <c r="LNC136"/>
      <c r="LND136"/>
      <c r="LNE136"/>
      <c r="LNF136"/>
      <c r="LNG136"/>
      <c r="LNH136"/>
      <c r="LNI136"/>
      <c r="LNJ136"/>
      <c r="LNK136"/>
      <c r="LNL136"/>
      <c r="LNM136"/>
      <c r="LNN136"/>
      <c r="LNO136"/>
      <c r="LNP136"/>
      <c r="LNQ136"/>
      <c r="LNR136"/>
      <c r="LNS136"/>
      <c r="LNT136"/>
      <c r="LNU136"/>
      <c r="LNV136"/>
      <c r="LNW136"/>
      <c r="LNX136"/>
      <c r="LNY136"/>
      <c r="LNZ136"/>
      <c r="LOA136"/>
      <c r="LOB136"/>
      <c r="LOC136"/>
      <c r="LOD136"/>
      <c r="LOE136"/>
      <c r="LOF136"/>
      <c r="LOG136"/>
      <c r="LOH136"/>
      <c r="LOI136"/>
      <c r="LOJ136"/>
      <c r="LOK136"/>
      <c r="LOL136"/>
      <c r="LOM136"/>
      <c r="LON136"/>
      <c r="LOO136"/>
      <c r="LOP136"/>
      <c r="LOQ136"/>
      <c r="LOR136"/>
      <c r="LOS136"/>
      <c r="LOT136"/>
      <c r="LOU136"/>
      <c r="LOV136"/>
      <c r="LOW136"/>
      <c r="LOX136"/>
      <c r="LOY136"/>
      <c r="LOZ136"/>
      <c r="LPA136"/>
      <c r="LPB136"/>
      <c r="LPC136"/>
      <c r="LPD136"/>
      <c r="LPE136"/>
      <c r="LPF136"/>
      <c r="LPG136"/>
      <c r="LPH136"/>
      <c r="LPI136"/>
      <c r="LPJ136"/>
      <c r="LPK136"/>
      <c r="LPL136"/>
      <c r="LPM136"/>
      <c r="LPN136"/>
      <c r="LPO136"/>
      <c r="LPP136"/>
      <c r="LPQ136"/>
      <c r="LPR136"/>
      <c r="LPS136"/>
      <c r="LPT136"/>
      <c r="LPU136"/>
      <c r="LPV136"/>
      <c r="LPW136"/>
      <c r="LPX136"/>
      <c r="LPY136"/>
      <c r="LPZ136"/>
      <c r="LQA136"/>
      <c r="LQB136"/>
      <c r="LQC136"/>
      <c r="LQD136"/>
      <c r="LQE136"/>
      <c r="LQF136"/>
      <c r="LQG136"/>
      <c r="LQH136"/>
      <c r="LQI136"/>
      <c r="LQJ136"/>
      <c r="LQK136"/>
      <c r="LQL136"/>
      <c r="LQM136"/>
      <c r="LQN136"/>
      <c r="LQO136"/>
      <c r="LQP136"/>
      <c r="LQQ136"/>
      <c r="LQR136"/>
      <c r="LQS136"/>
      <c r="LQT136"/>
      <c r="LQU136"/>
      <c r="LQV136"/>
      <c r="LQW136"/>
      <c r="LQX136"/>
      <c r="LQY136"/>
      <c r="LQZ136"/>
      <c r="LRA136"/>
      <c r="LRB136"/>
      <c r="LRC136"/>
      <c r="LRD136"/>
      <c r="LRE136"/>
      <c r="LRF136"/>
      <c r="LRG136"/>
      <c r="LRH136"/>
      <c r="LRI136"/>
      <c r="LRJ136"/>
      <c r="LRK136"/>
      <c r="LRL136"/>
      <c r="LRM136"/>
      <c r="LRN136"/>
      <c r="LRO136"/>
      <c r="LRP136"/>
      <c r="LRQ136"/>
      <c r="LRR136"/>
      <c r="LRS136"/>
      <c r="LRT136"/>
      <c r="LRU136"/>
      <c r="LRV136"/>
      <c r="LRW136"/>
      <c r="LRX136"/>
      <c r="LRY136"/>
      <c r="LRZ136"/>
      <c r="LSA136"/>
      <c r="LSB136"/>
      <c r="LSC136"/>
      <c r="LSD136"/>
      <c r="LSE136"/>
      <c r="LSF136"/>
      <c r="LSG136"/>
      <c r="LSH136"/>
      <c r="LSI136"/>
      <c r="LSJ136"/>
      <c r="LSK136"/>
      <c r="LSL136"/>
      <c r="LSM136"/>
      <c r="LSN136"/>
      <c r="LSO136"/>
      <c r="LSP136"/>
      <c r="LSQ136"/>
      <c r="LSR136"/>
      <c r="LSS136"/>
      <c r="LST136"/>
      <c r="LSU136"/>
      <c r="LSV136"/>
      <c r="LSW136"/>
      <c r="LSX136"/>
      <c r="LSY136"/>
      <c r="LSZ136"/>
      <c r="LTA136"/>
      <c r="LTB136"/>
      <c r="LTC136"/>
      <c r="LTD136"/>
      <c r="LTE136"/>
      <c r="LTF136"/>
      <c r="LTG136"/>
      <c r="LTH136"/>
      <c r="LTI136"/>
      <c r="LTJ136"/>
      <c r="LTK136"/>
      <c r="LTL136"/>
      <c r="LTM136"/>
      <c r="LTN136"/>
      <c r="LTO136"/>
      <c r="LTP136"/>
      <c r="LTQ136"/>
      <c r="LTR136"/>
      <c r="LTS136"/>
      <c r="LTT136"/>
      <c r="LTU136"/>
      <c r="LTV136"/>
      <c r="LTW136"/>
      <c r="LTX136"/>
      <c r="LTY136"/>
      <c r="LTZ136"/>
      <c r="LUA136"/>
      <c r="LUB136"/>
      <c r="LUC136"/>
      <c r="LUD136"/>
      <c r="LUE136"/>
      <c r="LUF136"/>
      <c r="LUG136"/>
      <c r="LUH136"/>
      <c r="LUI136"/>
      <c r="LUJ136"/>
      <c r="LUK136"/>
      <c r="LUL136"/>
      <c r="LUM136"/>
      <c r="LUN136"/>
      <c r="LUO136"/>
      <c r="LUP136"/>
      <c r="LUQ136"/>
      <c r="LUR136"/>
      <c r="LUS136"/>
      <c r="LUT136"/>
      <c r="LUU136"/>
      <c r="LUV136"/>
      <c r="LUW136"/>
      <c r="LUX136"/>
      <c r="LUY136"/>
      <c r="LUZ136"/>
      <c r="LVA136"/>
      <c r="LVB136"/>
      <c r="LVC136"/>
      <c r="LVD136"/>
      <c r="LVE136"/>
      <c r="LVF136"/>
      <c r="LVG136"/>
      <c r="LVH136"/>
      <c r="LVI136"/>
      <c r="LVJ136"/>
      <c r="LVK136"/>
      <c r="LVL136"/>
      <c r="LVM136"/>
      <c r="LVN136"/>
      <c r="LVO136"/>
      <c r="LVP136"/>
      <c r="LVQ136"/>
      <c r="LVR136"/>
      <c r="LVS136"/>
      <c r="LVT136"/>
      <c r="LVU136"/>
      <c r="LVV136"/>
      <c r="LVW136"/>
      <c r="LVX136"/>
      <c r="LVY136"/>
      <c r="LVZ136"/>
      <c r="LWA136"/>
      <c r="LWB136"/>
      <c r="LWC136"/>
      <c r="LWD136"/>
      <c r="LWE136"/>
      <c r="LWF136"/>
      <c r="LWG136"/>
      <c r="LWH136"/>
      <c r="LWI136"/>
      <c r="LWJ136"/>
      <c r="LWK136"/>
      <c r="LWL136"/>
      <c r="LWM136"/>
      <c r="LWN136"/>
      <c r="LWO136"/>
      <c r="LWP136"/>
      <c r="LWQ136"/>
      <c r="LWR136"/>
      <c r="LWS136"/>
      <c r="LWT136"/>
      <c r="LWU136"/>
      <c r="LWV136"/>
      <c r="LWW136"/>
      <c r="LWX136"/>
      <c r="LWY136"/>
      <c r="LWZ136"/>
      <c r="LXA136"/>
      <c r="LXB136"/>
      <c r="LXC136"/>
      <c r="LXD136"/>
      <c r="LXE136"/>
      <c r="LXF136"/>
      <c r="LXG136"/>
      <c r="LXH136"/>
      <c r="LXI136"/>
      <c r="LXJ136"/>
      <c r="LXK136"/>
      <c r="LXL136"/>
      <c r="LXM136"/>
      <c r="LXN136"/>
      <c r="LXO136"/>
      <c r="LXP136"/>
      <c r="LXQ136"/>
      <c r="LXR136"/>
      <c r="LXS136"/>
      <c r="LXT136"/>
      <c r="LXU136"/>
      <c r="LXV136"/>
      <c r="LXW136"/>
      <c r="LXX136"/>
      <c r="LXY136"/>
      <c r="LXZ136"/>
      <c r="LYA136"/>
      <c r="LYB136"/>
      <c r="LYC136"/>
      <c r="LYD136"/>
      <c r="LYE136"/>
      <c r="LYF136"/>
      <c r="LYG136"/>
      <c r="LYH136"/>
      <c r="LYI136"/>
      <c r="LYJ136"/>
      <c r="LYK136"/>
      <c r="LYL136"/>
      <c r="LYM136"/>
      <c r="LYN136"/>
      <c r="LYO136"/>
      <c r="LYP136"/>
      <c r="LYQ136"/>
      <c r="LYR136"/>
      <c r="LYS136"/>
      <c r="LYT136"/>
      <c r="LYU136"/>
      <c r="LYV136"/>
      <c r="LYW136"/>
      <c r="LYX136"/>
      <c r="LYY136"/>
      <c r="LYZ136"/>
      <c r="LZA136"/>
      <c r="LZB136"/>
      <c r="LZC136"/>
      <c r="LZD136"/>
      <c r="LZE136"/>
      <c r="LZF136"/>
      <c r="LZG136"/>
      <c r="LZH136"/>
      <c r="LZI136"/>
      <c r="LZJ136"/>
      <c r="LZK136"/>
      <c r="LZL136"/>
      <c r="LZM136"/>
      <c r="LZN136"/>
      <c r="LZO136"/>
      <c r="LZP136"/>
      <c r="LZQ136"/>
      <c r="LZR136"/>
      <c r="LZS136"/>
      <c r="LZT136"/>
      <c r="LZU136"/>
      <c r="LZV136"/>
      <c r="LZW136"/>
      <c r="LZX136"/>
      <c r="LZY136"/>
      <c r="LZZ136"/>
      <c r="MAA136"/>
      <c r="MAB136"/>
      <c r="MAC136"/>
      <c r="MAD136"/>
      <c r="MAE136"/>
      <c r="MAF136"/>
      <c r="MAG136"/>
      <c r="MAH136"/>
      <c r="MAI136"/>
      <c r="MAJ136"/>
      <c r="MAK136"/>
      <c r="MAL136"/>
      <c r="MAM136"/>
      <c r="MAN136"/>
      <c r="MAO136"/>
      <c r="MAP136"/>
      <c r="MAQ136"/>
      <c r="MAR136"/>
      <c r="MAS136"/>
      <c r="MAT136"/>
      <c r="MAU136"/>
      <c r="MAV136"/>
      <c r="MAW136"/>
      <c r="MAX136"/>
      <c r="MAY136"/>
      <c r="MAZ136"/>
      <c r="MBA136"/>
      <c r="MBB136"/>
      <c r="MBC136"/>
      <c r="MBD136"/>
      <c r="MBE136"/>
      <c r="MBF136"/>
      <c r="MBG136"/>
      <c r="MBH136"/>
      <c r="MBI136"/>
      <c r="MBJ136"/>
      <c r="MBK136"/>
      <c r="MBL136"/>
      <c r="MBM136"/>
      <c r="MBN136"/>
      <c r="MBO136"/>
      <c r="MBP136"/>
      <c r="MBQ136"/>
      <c r="MBR136"/>
      <c r="MBS136"/>
      <c r="MBT136"/>
      <c r="MBU136"/>
      <c r="MBV136"/>
      <c r="MBW136"/>
      <c r="MBX136"/>
      <c r="MBY136"/>
      <c r="MBZ136"/>
      <c r="MCA136"/>
      <c r="MCB136"/>
      <c r="MCC136"/>
      <c r="MCD136"/>
      <c r="MCE136"/>
      <c r="MCF136"/>
      <c r="MCG136"/>
      <c r="MCH136"/>
      <c r="MCI136"/>
      <c r="MCJ136"/>
      <c r="MCK136"/>
      <c r="MCL136"/>
      <c r="MCM136"/>
      <c r="MCN136"/>
      <c r="MCO136"/>
      <c r="MCP136"/>
      <c r="MCQ136"/>
      <c r="MCR136"/>
      <c r="MCS136"/>
      <c r="MCT136"/>
      <c r="MCU136"/>
      <c r="MCV136"/>
      <c r="MCW136"/>
      <c r="MCX136"/>
      <c r="MCY136"/>
      <c r="MCZ136"/>
      <c r="MDA136"/>
      <c r="MDB136"/>
      <c r="MDC136"/>
      <c r="MDD136"/>
      <c r="MDE136"/>
      <c r="MDF136"/>
      <c r="MDG136"/>
      <c r="MDH136"/>
      <c r="MDI136"/>
      <c r="MDJ136"/>
      <c r="MDK136"/>
      <c r="MDL136"/>
      <c r="MDM136"/>
      <c r="MDN136"/>
      <c r="MDO136"/>
      <c r="MDP136"/>
      <c r="MDQ136"/>
      <c r="MDR136"/>
      <c r="MDS136"/>
      <c r="MDT136"/>
      <c r="MDU136"/>
      <c r="MDV136"/>
      <c r="MDW136"/>
      <c r="MDX136"/>
      <c r="MDY136"/>
      <c r="MDZ136"/>
      <c r="MEA136"/>
      <c r="MEB136"/>
      <c r="MEC136"/>
      <c r="MED136"/>
      <c r="MEE136"/>
      <c r="MEF136"/>
      <c r="MEG136"/>
      <c r="MEH136"/>
      <c r="MEI136"/>
      <c r="MEJ136"/>
      <c r="MEK136"/>
      <c r="MEL136"/>
      <c r="MEM136"/>
      <c r="MEN136"/>
      <c r="MEO136"/>
      <c r="MEP136"/>
      <c r="MEQ136"/>
      <c r="MER136"/>
      <c r="MES136"/>
      <c r="MET136"/>
      <c r="MEU136"/>
      <c r="MEV136"/>
      <c r="MEW136"/>
      <c r="MEX136"/>
      <c r="MEY136"/>
      <c r="MEZ136"/>
      <c r="MFA136"/>
      <c r="MFB136"/>
      <c r="MFC136"/>
      <c r="MFD136"/>
      <c r="MFE136"/>
      <c r="MFF136"/>
      <c r="MFG136"/>
      <c r="MFH136"/>
      <c r="MFI136"/>
      <c r="MFJ136"/>
      <c r="MFK136"/>
      <c r="MFL136"/>
      <c r="MFM136"/>
      <c r="MFN136"/>
      <c r="MFO136"/>
      <c r="MFP136"/>
      <c r="MFQ136"/>
      <c r="MFR136"/>
      <c r="MFS136"/>
      <c r="MFT136"/>
      <c r="MFU136"/>
      <c r="MFV136"/>
      <c r="MFW136"/>
      <c r="MFX136"/>
      <c r="MFY136"/>
      <c r="MFZ136"/>
      <c r="MGA136"/>
      <c r="MGB136"/>
      <c r="MGC136"/>
      <c r="MGD136"/>
      <c r="MGE136"/>
      <c r="MGF136"/>
      <c r="MGG136"/>
      <c r="MGH136"/>
      <c r="MGI136"/>
      <c r="MGJ136"/>
      <c r="MGK136"/>
      <c r="MGL136"/>
      <c r="MGM136"/>
      <c r="MGN136"/>
      <c r="MGO136"/>
      <c r="MGP136"/>
      <c r="MGQ136"/>
      <c r="MGR136"/>
      <c r="MGS136"/>
      <c r="MGT136"/>
      <c r="MGU136"/>
      <c r="MGV136"/>
      <c r="MGW136"/>
      <c r="MGX136"/>
      <c r="MGY136"/>
      <c r="MGZ136"/>
      <c r="MHA136"/>
      <c r="MHB136"/>
      <c r="MHC136"/>
      <c r="MHD136"/>
      <c r="MHE136"/>
      <c r="MHF136"/>
      <c r="MHG136"/>
      <c r="MHH136"/>
      <c r="MHI136"/>
      <c r="MHJ136"/>
      <c r="MHK136"/>
      <c r="MHL136"/>
      <c r="MHM136"/>
      <c r="MHN136"/>
      <c r="MHO136"/>
      <c r="MHP136"/>
      <c r="MHQ136"/>
      <c r="MHR136"/>
      <c r="MHS136"/>
      <c r="MHT136"/>
      <c r="MHU136"/>
      <c r="MHV136"/>
      <c r="MHW136"/>
      <c r="MHX136"/>
      <c r="MHY136"/>
      <c r="MHZ136"/>
      <c r="MIA136"/>
      <c r="MIB136"/>
      <c r="MIC136"/>
      <c r="MID136"/>
      <c r="MIE136"/>
      <c r="MIF136"/>
      <c r="MIG136"/>
      <c r="MIH136"/>
      <c r="MII136"/>
      <c r="MIJ136"/>
      <c r="MIK136"/>
      <c r="MIL136"/>
      <c r="MIM136"/>
      <c r="MIN136"/>
      <c r="MIO136"/>
      <c r="MIP136"/>
      <c r="MIQ136"/>
      <c r="MIR136"/>
      <c r="MIS136"/>
      <c r="MIT136"/>
      <c r="MIU136"/>
      <c r="MIV136"/>
      <c r="MIW136"/>
      <c r="MIX136"/>
      <c r="MIY136"/>
      <c r="MIZ136"/>
      <c r="MJA136"/>
      <c r="MJB136"/>
      <c r="MJC136"/>
      <c r="MJD136"/>
      <c r="MJE136"/>
      <c r="MJF136"/>
      <c r="MJG136"/>
      <c r="MJH136"/>
      <c r="MJI136"/>
      <c r="MJJ136"/>
      <c r="MJK136"/>
      <c r="MJL136"/>
      <c r="MJM136"/>
      <c r="MJN136"/>
      <c r="MJO136"/>
      <c r="MJP136"/>
      <c r="MJQ136"/>
      <c r="MJR136"/>
      <c r="MJS136"/>
      <c r="MJT136"/>
      <c r="MJU136"/>
      <c r="MJV136"/>
      <c r="MJW136"/>
      <c r="MJX136"/>
      <c r="MJY136"/>
      <c r="MJZ136"/>
      <c r="MKA136"/>
      <c r="MKB136"/>
      <c r="MKC136"/>
      <c r="MKD136"/>
      <c r="MKE136"/>
      <c r="MKF136"/>
      <c r="MKG136"/>
      <c r="MKH136"/>
      <c r="MKI136"/>
      <c r="MKJ136"/>
      <c r="MKK136"/>
      <c r="MKL136"/>
      <c r="MKM136"/>
      <c r="MKN136"/>
      <c r="MKO136"/>
      <c r="MKP136"/>
      <c r="MKQ136"/>
      <c r="MKR136"/>
      <c r="MKS136"/>
      <c r="MKT136"/>
      <c r="MKU136"/>
      <c r="MKV136"/>
      <c r="MKW136"/>
      <c r="MKX136"/>
      <c r="MKY136"/>
      <c r="MKZ136"/>
      <c r="MLA136"/>
      <c r="MLB136"/>
      <c r="MLC136"/>
      <c r="MLD136"/>
      <c r="MLE136"/>
      <c r="MLF136"/>
      <c r="MLG136"/>
      <c r="MLH136"/>
      <c r="MLI136"/>
      <c r="MLJ136"/>
      <c r="MLK136"/>
      <c r="MLL136"/>
      <c r="MLM136"/>
      <c r="MLN136"/>
      <c r="MLO136"/>
      <c r="MLP136"/>
      <c r="MLQ136"/>
      <c r="MLR136"/>
      <c r="MLS136"/>
      <c r="MLT136"/>
      <c r="MLU136"/>
      <c r="MLV136"/>
      <c r="MLW136"/>
      <c r="MLX136"/>
      <c r="MLY136"/>
      <c r="MLZ136"/>
      <c r="MMA136"/>
      <c r="MMB136"/>
      <c r="MMC136"/>
      <c r="MMD136"/>
      <c r="MME136"/>
      <c r="MMF136"/>
      <c r="MMG136"/>
      <c r="MMH136"/>
      <c r="MMI136"/>
      <c r="MMJ136"/>
      <c r="MMK136"/>
      <c r="MML136"/>
      <c r="MMM136"/>
      <c r="MMN136"/>
      <c r="MMO136"/>
      <c r="MMP136"/>
      <c r="MMQ136"/>
      <c r="MMR136"/>
      <c r="MMS136"/>
      <c r="MMT136"/>
      <c r="MMU136"/>
      <c r="MMV136"/>
      <c r="MMW136"/>
      <c r="MMX136"/>
      <c r="MMY136"/>
      <c r="MMZ136"/>
      <c r="MNA136"/>
      <c r="MNB136"/>
      <c r="MNC136"/>
      <c r="MND136"/>
      <c r="MNE136"/>
      <c r="MNF136"/>
      <c r="MNG136"/>
      <c r="MNH136"/>
      <c r="MNI136"/>
      <c r="MNJ136"/>
      <c r="MNK136"/>
      <c r="MNL136"/>
      <c r="MNM136"/>
      <c r="MNN136"/>
      <c r="MNO136"/>
      <c r="MNP136"/>
      <c r="MNQ136"/>
      <c r="MNR136"/>
      <c r="MNS136"/>
      <c r="MNT136"/>
      <c r="MNU136"/>
      <c r="MNV136"/>
      <c r="MNW136"/>
      <c r="MNX136"/>
      <c r="MNY136"/>
      <c r="MNZ136"/>
      <c r="MOA136"/>
      <c r="MOB136"/>
      <c r="MOC136"/>
      <c r="MOD136"/>
      <c r="MOE136"/>
      <c r="MOF136"/>
      <c r="MOG136"/>
      <c r="MOH136"/>
      <c r="MOI136"/>
      <c r="MOJ136"/>
      <c r="MOK136"/>
      <c r="MOL136"/>
      <c r="MOM136"/>
      <c r="MON136"/>
      <c r="MOO136"/>
      <c r="MOP136"/>
      <c r="MOQ136"/>
      <c r="MOR136"/>
      <c r="MOS136"/>
      <c r="MOT136"/>
      <c r="MOU136"/>
      <c r="MOV136"/>
      <c r="MOW136"/>
      <c r="MOX136"/>
      <c r="MOY136"/>
      <c r="MOZ136"/>
      <c r="MPA136"/>
      <c r="MPB136"/>
      <c r="MPC136"/>
      <c r="MPD136"/>
      <c r="MPE136"/>
      <c r="MPF136"/>
      <c r="MPG136"/>
      <c r="MPH136"/>
      <c r="MPI136"/>
      <c r="MPJ136"/>
      <c r="MPK136"/>
      <c r="MPL136"/>
      <c r="MPM136"/>
      <c r="MPN136"/>
      <c r="MPO136"/>
      <c r="MPP136"/>
      <c r="MPQ136"/>
      <c r="MPR136"/>
      <c r="MPS136"/>
      <c r="MPT136"/>
      <c r="MPU136"/>
      <c r="MPV136"/>
      <c r="MPW136"/>
      <c r="MPX136"/>
      <c r="MPY136"/>
      <c r="MPZ136"/>
      <c r="MQA136"/>
      <c r="MQB136"/>
      <c r="MQC136"/>
      <c r="MQD136"/>
      <c r="MQE136"/>
      <c r="MQF136"/>
      <c r="MQG136"/>
      <c r="MQH136"/>
      <c r="MQI136"/>
      <c r="MQJ136"/>
      <c r="MQK136"/>
      <c r="MQL136"/>
      <c r="MQM136"/>
      <c r="MQN136"/>
      <c r="MQO136"/>
      <c r="MQP136"/>
      <c r="MQQ136"/>
      <c r="MQR136"/>
      <c r="MQS136"/>
      <c r="MQT136"/>
      <c r="MQU136"/>
      <c r="MQV136"/>
      <c r="MQW136"/>
      <c r="MQX136"/>
      <c r="MQY136"/>
      <c r="MQZ136"/>
      <c r="MRA136"/>
      <c r="MRB136"/>
      <c r="MRC136"/>
      <c r="MRD136"/>
      <c r="MRE136"/>
      <c r="MRF136"/>
      <c r="MRG136"/>
      <c r="MRH136"/>
      <c r="MRI136"/>
      <c r="MRJ136"/>
      <c r="MRK136"/>
      <c r="MRL136"/>
      <c r="MRM136"/>
      <c r="MRN136"/>
      <c r="MRO136"/>
      <c r="MRP136"/>
      <c r="MRQ136"/>
      <c r="MRR136"/>
      <c r="MRS136"/>
      <c r="MRT136"/>
      <c r="MRU136"/>
      <c r="MRV136"/>
      <c r="MRW136"/>
      <c r="MRX136"/>
      <c r="MRY136"/>
      <c r="MRZ136"/>
      <c r="MSA136"/>
      <c r="MSB136"/>
      <c r="MSC136"/>
      <c r="MSD136"/>
      <c r="MSE136"/>
      <c r="MSF136"/>
      <c r="MSG136"/>
      <c r="MSH136"/>
      <c r="MSI136"/>
      <c r="MSJ136"/>
      <c r="MSK136"/>
      <c r="MSL136"/>
      <c r="MSM136"/>
      <c r="MSN136"/>
      <c r="MSO136"/>
      <c r="MSP136"/>
      <c r="MSQ136"/>
      <c r="MSR136"/>
      <c r="MSS136"/>
      <c r="MST136"/>
      <c r="MSU136"/>
      <c r="MSV136"/>
      <c r="MSW136"/>
      <c r="MSX136"/>
      <c r="MSY136"/>
      <c r="MSZ136"/>
      <c r="MTA136"/>
      <c r="MTB136"/>
      <c r="MTC136"/>
      <c r="MTD136"/>
      <c r="MTE136"/>
      <c r="MTF136"/>
      <c r="MTG136"/>
      <c r="MTH136"/>
      <c r="MTI136"/>
      <c r="MTJ136"/>
      <c r="MTK136"/>
      <c r="MTL136"/>
      <c r="MTM136"/>
      <c r="MTN136"/>
      <c r="MTO136"/>
      <c r="MTP136"/>
      <c r="MTQ136"/>
      <c r="MTR136"/>
      <c r="MTS136"/>
      <c r="MTT136"/>
      <c r="MTU136"/>
      <c r="MTV136"/>
      <c r="MTW136"/>
      <c r="MTX136"/>
      <c r="MTY136"/>
      <c r="MTZ136"/>
      <c r="MUA136"/>
      <c r="MUB136"/>
      <c r="MUC136"/>
      <c r="MUD136"/>
      <c r="MUE136"/>
      <c r="MUF136"/>
      <c r="MUG136"/>
      <c r="MUH136"/>
      <c r="MUI136"/>
      <c r="MUJ136"/>
      <c r="MUK136"/>
      <c r="MUL136"/>
      <c r="MUM136"/>
      <c r="MUN136"/>
      <c r="MUO136"/>
      <c r="MUP136"/>
      <c r="MUQ136"/>
      <c r="MUR136"/>
      <c r="MUS136"/>
      <c r="MUT136"/>
      <c r="MUU136"/>
      <c r="MUV136"/>
      <c r="MUW136"/>
      <c r="MUX136"/>
      <c r="MUY136"/>
      <c r="MUZ136"/>
      <c r="MVA136"/>
      <c r="MVB136"/>
      <c r="MVC136"/>
      <c r="MVD136"/>
      <c r="MVE136"/>
      <c r="MVF136"/>
      <c r="MVG136"/>
      <c r="MVH136"/>
      <c r="MVI136"/>
      <c r="MVJ136"/>
      <c r="MVK136"/>
      <c r="MVL136"/>
      <c r="MVM136"/>
      <c r="MVN136"/>
      <c r="MVO136"/>
      <c r="MVP136"/>
      <c r="MVQ136"/>
      <c r="MVR136"/>
      <c r="MVS136"/>
      <c r="MVT136"/>
      <c r="MVU136"/>
      <c r="MVV136"/>
      <c r="MVW136"/>
      <c r="MVX136"/>
      <c r="MVY136"/>
      <c r="MVZ136"/>
      <c r="MWA136"/>
      <c r="MWB136"/>
      <c r="MWC136"/>
      <c r="MWD136"/>
      <c r="MWE136"/>
      <c r="MWF136"/>
      <c r="MWG136"/>
      <c r="MWH136"/>
      <c r="MWI136"/>
      <c r="MWJ136"/>
      <c r="MWK136"/>
      <c r="MWL136"/>
      <c r="MWM136"/>
      <c r="MWN136"/>
      <c r="MWO136"/>
      <c r="MWP136"/>
      <c r="MWQ136"/>
      <c r="MWR136"/>
      <c r="MWS136"/>
      <c r="MWT136"/>
      <c r="MWU136"/>
      <c r="MWV136"/>
      <c r="MWW136"/>
      <c r="MWX136"/>
      <c r="MWY136"/>
      <c r="MWZ136"/>
      <c r="MXA136"/>
      <c r="MXB136"/>
      <c r="MXC136"/>
      <c r="MXD136"/>
      <c r="MXE136"/>
      <c r="MXF136"/>
      <c r="MXG136"/>
      <c r="MXH136"/>
      <c r="MXI136"/>
      <c r="MXJ136"/>
      <c r="MXK136"/>
      <c r="MXL136"/>
      <c r="MXM136"/>
      <c r="MXN136"/>
      <c r="MXO136"/>
      <c r="MXP136"/>
      <c r="MXQ136"/>
      <c r="MXR136"/>
      <c r="MXS136"/>
      <c r="MXT136"/>
      <c r="MXU136"/>
      <c r="MXV136"/>
      <c r="MXW136"/>
      <c r="MXX136"/>
      <c r="MXY136"/>
      <c r="MXZ136"/>
      <c r="MYA136"/>
      <c r="MYB136"/>
      <c r="MYC136"/>
      <c r="MYD136"/>
      <c r="MYE136"/>
      <c r="MYF136"/>
      <c r="MYG136"/>
      <c r="MYH136"/>
      <c r="MYI136"/>
      <c r="MYJ136"/>
      <c r="MYK136"/>
      <c r="MYL136"/>
      <c r="MYM136"/>
      <c r="MYN136"/>
      <c r="MYO136"/>
      <c r="MYP136"/>
      <c r="MYQ136"/>
      <c r="MYR136"/>
      <c r="MYS136"/>
      <c r="MYT136"/>
      <c r="MYU136"/>
      <c r="MYV136"/>
      <c r="MYW136"/>
      <c r="MYX136"/>
      <c r="MYY136"/>
      <c r="MYZ136"/>
      <c r="MZA136"/>
      <c r="MZB136"/>
      <c r="MZC136"/>
      <c r="MZD136"/>
      <c r="MZE136"/>
      <c r="MZF136"/>
      <c r="MZG136"/>
      <c r="MZH136"/>
      <c r="MZI136"/>
      <c r="MZJ136"/>
      <c r="MZK136"/>
      <c r="MZL136"/>
      <c r="MZM136"/>
      <c r="MZN136"/>
      <c r="MZO136"/>
      <c r="MZP136"/>
      <c r="MZQ136"/>
      <c r="MZR136"/>
      <c r="MZS136"/>
      <c r="MZT136"/>
      <c r="MZU136"/>
      <c r="MZV136"/>
      <c r="MZW136"/>
      <c r="MZX136"/>
      <c r="MZY136"/>
      <c r="MZZ136"/>
      <c r="NAA136"/>
      <c r="NAB136"/>
      <c r="NAC136"/>
      <c r="NAD136"/>
      <c r="NAE136"/>
      <c r="NAF136"/>
      <c r="NAG136"/>
      <c r="NAH136"/>
      <c r="NAI136"/>
      <c r="NAJ136"/>
      <c r="NAK136"/>
      <c r="NAL136"/>
      <c r="NAM136"/>
      <c r="NAN136"/>
      <c r="NAO136"/>
      <c r="NAP136"/>
      <c r="NAQ136"/>
      <c r="NAR136"/>
      <c r="NAS136"/>
      <c r="NAT136"/>
      <c r="NAU136"/>
      <c r="NAV136"/>
      <c r="NAW136"/>
      <c r="NAX136"/>
      <c r="NAY136"/>
      <c r="NAZ136"/>
      <c r="NBA136"/>
      <c r="NBB136"/>
      <c r="NBC136"/>
      <c r="NBD136"/>
      <c r="NBE136"/>
      <c r="NBF136"/>
      <c r="NBG136"/>
      <c r="NBH136"/>
      <c r="NBI136"/>
      <c r="NBJ136"/>
      <c r="NBK136"/>
      <c r="NBL136"/>
      <c r="NBM136"/>
      <c r="NBN136"/>
      <c r="NBO136"/>
      <c r="NBP136"/>
      <c r="NBQ136"/>
      <c r="NBR136"/>
      <c r="NBS136"/>
      <c r="NBT136"/>
      <c r="NBU136"/>
      <c r="NBV136"/>
      <c r="NBW136"/>
      <c r="NBX136"/>
      <c r="NBY136"/>
      <c r="NBZ136"/>
      <c r="NCA136"/>
      <c r="NCB136"/>
      <c r="NCC136"/>
      <c r="NCD136"/>
      <c r="NCE136"/>
      <c r="NCF136"/>
      <c r="NCG136"/>
      <c r="NCH136"/>
      <c r="NCI136"/>
      <c r="NCJ136"/>
      <c r="NCK136"/>
      <c r="NCL136"/>
      <c r="NCM136"/>
      <c r="NCN136"/>
      <c r="NCO136"/>
      <c r="NCP136"/>
      <c r="NCQ136"/>
      <c r="NCR136"/>
      <c r="NCS136"/>
      <c r="NCT136"/>
      <c r="NCU136"/>
      <c r="NCV136"/>
      <c r="NCW136"/>
      <c r="NCX136"/>
      <c r="NCY136"/>
      <c r="NCZ136"/>
      <c r="NDA136"/>
      <c r="NDB136"/>
      <c r="NDC136"/>
      <c r="NDD136"/>
      <c r="NDE136"/>
      <c r="NDF136"/>
      <c r="NDG136"/>
      <c r="NDH136"/>
      <c r="NDI136"/>
      <c r="NDJ136"/>
      <c r="NDK136"/>
      <c r="NDL136"/>
      <c r="NDM136"/>
      <c r="NDN136"/>
      <c r="NDO136"/>
      <c r="NDP136"/>
      <c r="NDQ136"/>
      <c r="NDR136"/>
      <c r="NDS136"/>
      <c r="NDT136"/>
      <c r="NDU136"/>
      <c r="NDV136"/>
      <c r="NDW136"/>
      <c r="NDX136"/>
      <c r="NDY136"/>
      <c r="NDZ136"/>
      <c r="NEA136"/>
      <c r="NEB136"/>
      <c r="NEC136"/>
      <c r="NED136"/>
      <c r="NEE136"/>
      <c r="NEF136"/>
      <c r="NEG136"/>
      <c r="NEH136"/>
      <c r="NEI136"/>
      <c r="NEJ136"/>
      <c r="NEK136"/>
      <c r="NEL136"/>
      <c r="NEM136"/>
      <c r="NEN136"/>
      <c r="NEO136"/>
      <c r="NEP136"/>
      <c r="NEQ136"/>
      <c r="NER136"/>
      <c r="NES136"/>
      <c r="NET136"/>
      <c r="NEU136"/>
      <c r="NEV136"/>
      <c r="NEW136"/>
      <c r="NEX136"/>
      <c r="NEY136"/>
      <c r="NEZ136"/>
      <c r="NFA136"/>
      <c r="NFB136"/>
      <c r="NFC136"/>
      <c r="NFD136"/>
      <c r="NFE136"/>
      <c r="NFF136"/>
      <c r="NFG136"/>
      <c r="NFH136"/>
      <c r="NFI136"/>
      <c r="NFJ136"/>
      <c r="NFK136"/>
      <c r="NFL136"/>
      <c r="NFM136"/>
      <c r="NFN136"/>
      <c r="NFO136"/>
      <c r="NFP136"/>
      <c r="NFQ136"/>
      <c r="NFR136"/>
      <c r="NFS136"/>
      <c r="NFT136"/>
      <c r="NFU136"/>
      <c r="NFV136"/>
      <c r="NFW136"/>
      <c r="NFX136"/>
      <c r="NFY136"/>
      <c r="NFZ136"/>
      <c r="NGA136"/>
      <c r="NGB136"/>
      <c r="NGC136"/>
      <c r="NGD136"/>
      <c r="NGE136"/>
      <c r="NGF136"/>
      <c r="NGG136"/>
      <c r="NGH136"/>
      <c r="NGI136"/>
      <c r="NGJ136"/>
      <c r="NGK136"/>
      <c r="NGL136"/>
      <c r="NGM136"/>
      <c r="NGN136"/>
      <c r="NGO136"/>
      <c r="NGP136"/>
      <c r="NGQ136"/>
      <c r="NGR136"/>
      <c r="NGS136"/>
      <c r="NGT136"/>
      <c r="NGU136"/>
      <c r="NGV136"/>
      <c r="NGW136"/>
      <c r="NGX136"/>
      <c r="NGY136"/>
      <c r="NGZ136"/>
      <c r="NHA136"/>
      <c r="NHB136"/>
      <c r="NHC136"/>
      <c r="NHD136"/>
      <c r="NHE136"/>
      <c r="NHF136"/>
      <c r="NHG136"/>
      <c r="NHH136"/>
      <c r="NHI136"/>
      <c r="NHJ136"/>
      <c r="NHK136"/>
      <c r="NHL136"/>
      <c r="NHM136"/>
      <c r="NHN136"/>
      <c r="NHO136"/>
      <c r="NHP136"/>
      <c r="NHQ136"/>
      <c r="NHR136"/>
      <c r="NHS136"/>
      <c r="NHT136"/>
      <c r="NHU136"/>
      <c r="NHV136"/>
      <c r="NHW136"/>
      <c r="NHX136"/>
      <c r="NHY136"/>
      <c r="NHZ136"/>
      <c r="NIA136"/>
      <c r="NIB136"/>
      <c r="NIC136"/>
      <c r="NID136"/>
      <c r="NIE136"/>
      <c r="NIF136"/>
      <c r="NIG136"/>
      <c r="NIH136"/>
      <c r="NII136"/>
      <c r="NIJ136"/>
      <c r="NIK136"/>
      <c r="NIL136"/>
      <c r="NIM136"/>
      <c r="NIN136"/>
      <c r="NIO136"/>
      <c r="NIP136"/>
      <c r="NIQ136"/>
      <c r="NIR136"/>
      <c r="NIS136"/>
      <c r="NIT136"/>
      <c r="NIU136"/>
      <c r="NIV136"/>
      <c r="NIW136"/>
      <c r="NIX136"/>
      <c r="NIY136"/>
      <c r="NIZ136"/>
      <c r="NJA136"/>
      <c r="NJB136"/>
      <c r="NJC136"/>
      <c r="NJD136"/>
      <c r="NJE136"/>
      <c r="NJF136"/>
      <c r="NJG136"/>
      <c r="NJH136"/>
      <c r="NJI136"/>
      <c r="NJJ136"/>
      <c r="NJK136"/>
      <c r="NJL136"/>
      <c r="NJM136"/>
      <c r="NJN136"/>
      <c r="NJO136"/>
      <c r="NJP136"/>
      <c r="NJQ136"/>
      <c r="NJR136"/>
      <c r="NJS136"/>
      <c r="NJT136"/>
      <c r="NJU136"/>
      <c r="NJV136"/>
      <c r="NJW136"/>
      <c r="NJX136"/>
      <c r="NJY136"/>
      <c r="NJZ136"/>
      <c r="NKA136"/>
      <c r="NKB136"/>
      <c r="NKC136"/>
      <c r="NKD136"/>
      <c r="NKE136"/>
      <c r="NKF136"/>
      <c r="NKG136"/>
      <c r="NKH136"/>
      <c r="NKI136"/>
      <c r="NKJ136"/>
      <c r="NKK136"/>
      <c r="NKL136"/>
      <c r="NKM136"/>
      <c r="NKN136"/>
      <c r="NKO136"/>
      <c r="NKP136"/>
      <c r="NKQ136"/>
      <c r="NKR136"/>
      <c r="NKS136"/>
      <c r="NKT136"/>
      <c r="NKU136"/>
      <c r="NKV136"/>
      <c r="NKW136"/>
      <c r="NKX136"/>
      <c r="NKY136"/>
      <c r="NKZ136"/>
      <c r="NLA136"/>
      <c r="NLB136"/>
      <c r="NLC136"/>
      <c r="NLD136"/>
      <c r="NLE136"/>
      <c r="NLF136"/>
      <c r="NLG136"/>
      <c r="NLH136"/>
      <c r="NLI136"/>
      <c r="NLJ136"/>
      <c r="NLK136"/>
      <c r="NLL136"/>
      <c r="NLM136"/>
      <c r="NLN136"/>
      <c r="NLO136"/>
      <c r="NLP136"/>
      <c r="NLQ136"/>
      <c r="NLR136"/>
      <c r="NLS136"/>
      <c r="NLT136"/>
      <c r="NLU136"/>
      <c r="NLV136"/>
      <c r="NLW136"/>
      <c r="NLX136"/>
      <c r="NLY136"/>
      <c r="NLZ136"/>
      <c r="NMA136"/>
      <c r="NMB136"/>
      <c r="NMC136"/>
      <c r="NMD136"/>
      <c r="NME136"/>
      <c r="NMF136"/>
      <c r="NMG136"/>
      <c r="NMH136"/>
      <c r="NMI136"/>
      <c r="NMJ136"/>
      <c r="NMK136"/>
      <c r="NML136"/>
      <c r="NMM136"/>
      <c r="NMN136"/>
      <c r="NMO136"/>
      <c r="NMP136"/>
      <c r="NMQ136"/>
      <c r="NMR136"/>
      <c r="NMS136"/>
      <c r="NMT136"/>
      <c r="NMU136"/>
      <c r="NMV136"/>
      <c r="NMW136"/>
      <c r="NMX136"/>
      <c r="NMY136"/>
      <c r="NMZ136"/>
      <c r="NNA136"/>
      <c r="NNB136"/>
      <c r="NNC136"/>
      <c r="NND136"/>
      <c r="NNE136"/>
      <c r="NNF136"/>
      <c r="NNG136"/>
      <c r="NNH136"/>
      <c r="NNI136"/>
      <c r="NNJ136"/>
      <c r="NNK136"/>
      <c r="NNL136"/>
      <c r="NNM136"/>
      <c r="NNN136"/>
      <c r="NNO136"/>
      <c r="NNP136"/>
      <c r="NNQ136"/>
      <c r="NNR136"/>
      <c r="NNS136"/>
      <c r="NNT136"/>
      <c r="NNU136"/>
      <c r="NNV136"/>
      <c r="NNW136"/>
      <c r="NNX136"/>
      <c r="NNY136"/>
      <c r="NNZ136"/>
      <c r="NOA136"/>
      <c r="NOB136"/>
      <c r="NOC136"/>
      <c r="NOD136"/>
      <c r="NOE136"/>
      <c r="NOF136"/>
      <c r="NOG136"/>
      <c r="NOH136"/>
      <c r="NOI136"/>
      <c r="NOJ136"/>
      <c r="NOK136"/>
      <c r="NOL136"/>
      <c r="NOM136"/>
      <c r="NON136"/>
      <c r="NOO136"/>
      <c r="NOP136"/>
      <c r="NOQ136"/>
      <c r="NOR136"/>
      <c r="NOS136"/>
      <c r="NOT136"/>
      <c r="NOU136"/>
      <c r="NOV136"/>
      <c r="NOW136"/>
      <c r="NOX136"/>
      <c r="NOY136"/>
      <c r="NOZ136"/>
      <c r="NPA136"/>
      <c r="NPB136"/>
      <c r="NPC136"/>
      <c r="NPD136"/>
      <c r="NPE136"/>
      <c r="NPF136"/>
      <c r="NPG136"/>
      <c r="NPH136"/>
      <c r="NPI136"/>
      <c r="NPJ136"/>
      <c r="NPK136"/>
      <c r="NPL136"/>
      <c r="NPM136"/>
      <c r="NPN136"/>
      <c r="NPO136"/>
      <c r="NPP136"/>
      <c r="NPQ136"/>
      <c r="NPR136"/>
      <c r="NPS136"/>
      <c r="NPT136"/>
      <c r="NPU136"/>
      <c r="NPV136"/>
      <c r="NPW136"/>
      <c r="NPX136"/>
      <c r="NPY136"/>
      <c r="NPZ136"/>
      <c r="NQA136"/>
      <c r="NQB136"/>
      <c r="NQC136"/>
      <c r="NQD136"/>
      <c r="NQE136"/>
      <c r="NQF136"/>
      <c r="NQG136"/>
      <c r="NQH136"/>
      <c r="NQI136"/>
      <c r="NQJ136"/>
      <c r="NQK136"/>
      <c r="NQL136"/>
      <c r="NQM136"/>
      <c r="NQN136"/>
      <c r="NQO136"/>
      <c r="NQP136"/>
      <c r="NQQ136"/>
      <c r="NQR136"/>
      <c r="NQS136"/>
      <c r="NQT136"/>
      <c r="NQU136"/>
      <c r="NQV136"/>
      <c r="NQW136"/>
      <c r="NQX136"/>
      <c r="NQY136"/>
      <c r="NQZ136"/>
      <c r="NRA136"/>
      <c r="NRB136"/>
      <c r="NRC136"/>
      <c r="NRD136"/>
      <c r="NRE136"/>
      <c r="NRF136"/>
      <c r="NRG136"/>
      <c r="NRH136"/>
      <c r="NRI136"/>
      <c r="NRJ136"/>
      <c r="NRK136"/>
      <c r="NRL136"/>
      <c r="NRM136"/>
      <c r="NRN136"/>
      <c r="NRO136"/>
      <c r="NRP136"/>
      <c r="NRQ136"/>
      <c r="NRR136"/>
      <c r="NRS136"/>
      <c r="NRT136"/>
      <c r="NRU136"/>
      <c r="NRV136"/>
      <c r="NRW136"/>
      <c r="NRX136"/>
      <c r="NRY136"/>
      <c r="NRZ136"/>
      <c r="NSA136"/>
      <c r="NSB136"/>
      <c r="NSC136"/>
      <c r="NSD136"/>
      <c r="NSE136"/>
      <c r="NSF136"/>
      <c r="NSG136"/>
      <c r="NSH136"/>
      <c r="NSI136"/>
      <c r="NSJ136"/>
      <c r="NSK136"/>
      <c r="NSL136"/>
      <c r="NSM136"/>
      <c r="NSN136"/>
      <c r="NSO136"/>
      <c r="NSP136"/>
      <c r="NSQ136"/>
      <c r="NSR136"/>
      <c r="NSS136"/>
      <c r="NST136"/>
      <c r="NSU136"/>
      <c r="NSV136"/>
      <c r="NSW136"/>
      <c r="NSX136"/>
      <c r="NSY136"/>
      <c r="NSZ136"/>
      <c r="NTA136"/>
      <c r="NTB136"/>
      <c r="NTC136"/>
      <c r="NTD136"/>
      <c r="NTE136"/>
      <c r="NTF136"/>
      <c r="NTG136"/>
      <c r="NTH136"/>
      <c r="NTI136"/>
      <c r="NTJ136"/>
      <c r="NTK136"/>
      <c r="NTL136"/>
      <c r="NTM136"/>
      <c r="NTN136"/>
      <c r="NTO136"/>
      <c r="NTP136"/>
      <c r="NTQ136"/>
      <c r="NTR136"/>
      <c r="NTS136"/>
      <c r="NTT136"/>
      <c r="NTU136"/>
      <c r="NTV136"/>
      <c r="NTW136"/>
      <c r="NTX136"/>
      <c r="NTY136"/>
      <c r="NTZ136"/>
      <c r="NUA136"/>
      <c r="NUB136"/>
      <c r="NUC136"/>
      <c r="NUD136"/>
      <c r="NUE136"/>
      <c r="NUF136"/>
      <c r="NUG136"/>
      <c r="NUH136"/>
      <c r="NUI136"/>
      <c r="NUJ136"/>
      <c r="NUK136"/>
      <c r="NUL136"/>
      <c r="NUM136"/>
      <c r="NUN136"/>
      <c r="NUO136"/>
      <c r="NUP136"/>
      <c r="NUQ136"/>
      <c r="NUR136"/>
      <c r="NUS136"/>
      <c r="NUT136"/>
      <c r="NUU136"/>
      <c r="NUV136"/>
      <c r="NUW136"/>
      <c r="NUX136"/>
      <c r="NUY136"/>
      <c r="NUZ136"/>
      <c r="NVA136"/>
      <c r="NVB136"/>
      <c r="NVC136"/>
      <c r="NVD136"/>
      <c r="NVE136"/>
      <c r="NVF136"/>
      <c r="NVG136"/>
      <c r="NVH136"/>
      <c r="NVI136"/>
      <c r="NVJ136"/>
      <c r="NVK136"/>
      <c r="NVL136"/>
      <c r="NVM136"/>
      <c r="NVN136"/>
      <c r="NVO136"/>
      <c r="NVP136"/>
      <c r="NVQ136"/>
      <c r="NVR136"/>
      <c r="NVS136"/>
      <c r="NVT136"/>
      <c r="NVU136"/>
      <c r="NVV136"/>
      <c r="NVW136"/>
      <c r="NVX136"/>
      <c r="NVY136"/>
      <c r="NVZ136"/>
      <c r="NWA136"/>
      <c r="NWB136"/>
      <c r="NWC136"/>
      <c r="NWD136"/>
      <c r="NWE136"/>
      <c r="NWF136"/>
      <c r="NWG136"/>
      <c r="NWH136"/>
      <c r="NWI136"/>
      <c r="NWJ136"/>
      <c r="NWK136"/>
      <c r="NWL136"/>
      <c r="NWM136"/>
      <c r="NWN136"/>
      <c r="NWO136"/>
      <c r="NWP136"/>
      <c r="NWQ136"/>
      <c r="NWR136"/>
      <c r="NWS136"/>
      <c r="NWT136"/>
      <c r="NWU136"/>
      <c r="NWV136"/>
      <c r="NWW136"/>
      <c r="NWX136"/>
      <c r="NWY136"/>
      <c r="NWZ136"/>
      <c r="NXA136"/>
      <c r="NXB136"/>
      <c r="NXC136"/>
      <c r="NXD136"/>
      <c r="NXE136"/>
      <c r="NXF136"/>
      <c r="NXG136"/>
      <c r="NXH136"/>
      <c r="NXI136"/>
      <c r="NXJ136"/>
      <c r="NXK136"/>
      <c r="NXL136"/>
      <c r="NXM136"/>
      <c r="NXN136"/>
      <c r="NXO136"/>
      <c r="NXP136"/>
      <c r="NXQ136"/>
      <c r="NXR136"/>
      <c r="NXS136"/>
      <c r="NXT136"/>
      <c r="NXU136"/>
      <c r="NXV136"/>
      <c r="NXW136"/>
      <c r="NXX136"/>
      <c r="NXY136"/>
      <c r="NXZ136"/>
      <c r="NYA136"/>
      <c r="NYB136"/>
      <c r="NYC136"/>
      <c r="NYD136"/>
      <c r="NYE136"/>
      <c r="NYF136"/>
      <c r="NYG136"/>
      <c r="NYH136"/>
      <c r="NYI136"/>
      <c r="NYJ136"/>
      <c r="NYK136"/>
      <c r="NYL136"/>
      <c r="NYM136"/>
      <c r="NYN136"/>
      <c r="NYO136"/>
      <c r="NYP136"/>
      <c r="NYQ136"/>
      <c r="NYR136"/>
      <c r="NYS136"/>
      <c r="NYT136"/>
      <c r="NYU136"/>
      <c r="NYV136"/>
      <c r="NYW136"/>
      <c r="NYX136"/>
      <c r="NYY136"/>
      <c r="NYZ136"/>
      <c r="NZA136"/>
      <c r="NZB136"/>
      <c r="NZC136"/>
      <c r="NZD136"/>
      <c r="NZE136"/>
      <c r="NZF136"/>
      <c r="NZG136"/>
      <c r="NZH136"/>
      <c r="NZI136"/>
      <c r="NZJ136"/>
      <c r="NZK136"/>
      <c r="NZL136"/>
      <c r="NZM136"/>
      <c r="NZN136"/>
      <c r="NZO136"/>
      <c r="NZP136"/>
      <c r="NZQ136"/>
      <c r="NZR136"/>
      <c r="NZS136"/>
      <c r="NZT136"/>
      <c r="NZU136"/>
      <c r="NZV136"/>
      <c r="NZW136"/>
      <c r="NZX136"/>
      <c r="NZY136"/>
      <c r="NZZ136"/>
      <c r="OAA136"/>
      <c r="OAB136"/>
      <c r="OAC136"/>
      <c r="OAD136"/>
      <c r="OAE136"/>
      <c r="OAF136"/>
      <c r="OAG136"/>
      <c r="OAH136"/>
      <c r="OAI136"/>
      <c r="OAJ136"/>
      <c r="OAK136"/>
      <c r="OAL136"/>
      <c r="OAM136"/>
      <c r="OAN136"/>
      <c r="OAO136"/>
      <c r="OAP136"/>
      <c r="OAQ136"/>
      <c r="OAR136"/>
      <c r="OAS136"/>
      <c r="OAT136"/>
      <c r="OAU136"/>
      <c r="OAV136"/>
      <c r="OAW136"/>
      <c r="OAX136"/>
      <c r="OAY136"/>
      <c r="OAZ136"/>
      <c r="OBA136"/>
      <c r="OBB136"/>
      <c r="OBC136"/>
      <c r="OBD136"/>
      <c r="OBE136"/>
      <c r="OBF136"/>
      <c r="OBG136"/>
      <c r="OBH136"/>
      <c r="OBI136"/>
      <c r="OBJ136"/>
      <c r="OBK136"/>
      <c r="OBL136"/>
      <c r="OBM136"/>
      <c r="OBN136"/>
      <c r="OBO136"/>
      <c r="OBP136"/>
      <c r="OBQ136"/>
      <c r="OBR136"/>
      <c r="OBS136"/>
      <c r="OBT136"/>
      <c r="OBU136"/>
      <c r="OBV136"/>
      <c r="OBW136"/>
      <c r="OBX136"/>
      <c r="OBY136"/>
      <c r="OBZ136"/>
      <c r="OCA136"/>
      <c r="OCB136"/>
      <c r="OCC136"/>
      <c r="OCD136"/>
      <c r="OCE136"/>
      <c r="OCF136"/>
      <c r="OCG136"/>
      <c r="OCH136"/>
      <c r="OCI136"/>
      <c r="OCJ136"/>
      <c r="OCK136"/>
      <c r="OCL136"/>
      <c r="OCM136"/>
      <c r="OCN136"/>
      <c r="OCO136"/>
      <c r="OCP136"/>
      <c r="OCQ136"/>
      <c r="OCR136"/>
      <c r="OCS136"/>
      <c r="OCT136"/>
      <c r="OCU136"/>
      <c r="OCV136"/>
      <c r="OCW136"/>
      <c r="OCX136"/>
      <c r="OCY136"/>
      <c r="OCZ136"/>
      <c r="ODA136"/>
      <c r="ODB136"/>
      <c r="ODC136"/>
      <c r="ODD136"/>
      <c r="ODE136"/>
      <c r="ODF136"/>
      <c r="ODG136"/>
      <c r="ODH136"/>
      <c r="ODI136"/>
      <c r="ODJ136"/>
      <c r="ODK136"/>
      <c r="ODL136"/>
      <c r="ODM136"/>
      <c r="ODN136"/>
      <c r="ODO136"/>
      <c r="ODP136"/>
      <c r="ODQ136"/>
      <c r="ODR136"/>
      <c r="ODS136"/>
      <c r="ODT136"/>
      <c r="ODU136"/>
      <c r="ODV136"/>
      <c r="ODW136"/>
      <c r="ODX136"/>
      <c r="ODY136"/>
      <c r="ODZ136"/>
      <c r="OEA136"/>
      <c r="OEB136"/>
      <c r="OEC136"/>
      <c r="OED136"/>
      <c r="OEE136"/>
      <c r="OEF136"/>
      <c r="OEG136"/>
      <c r="OEH136"/>
      <c r="OEI136"/>
      <c r="OEJ136"/>
      <c r="OEK136"/>
      <c r="OEL136"/>
      <c r="OEM136"/>
      <c r="OEN136"/>
      <c r="OEO136"/>
      <c r="OEP136"/>
      <c r="OEQ136"/>
      <c r="OER136"/>
      <c r="OES136"/>
      <c r="OET136"/>
      <c r="OEU136"/>
      <c r="OEV136"/>
      <c r="OEW136"/>
      <c r="OEX136"/>
      <c r="OEY136"/>
      <c r="OEZ136"/>
      <c r="OFA136"/>
      <c r="OFB136"/>
      <c r="OFC136"/>
      <c r="OFD136"/>
      <c r="OFE136"/>
      <c r="OFF136"/>
      <c r="OFG136"/>
      <c r="OFH136"/>
      <c r="OFI136"/>
      <c r="OFJ136"/>
      <c r="OFK136"/>
      <c r="OFL136"/>
      <c r="OFM136"/>
      <c r="OFN136"/>
      <c r="OFO136"/>
      <c r="OFP136"/>
      <c r="OFQ136"/>
      <c r="OFR136"/>
      <c r="OFS136"/>
      <c r="OFT136"/>
      <c r="OFU136"/>
      <c r="OFV136"/>
      <c r="OFW136"/>
      <c r="OFX136"/>
      <c r="OFY136"/>
      <c r="OFZ136"/>
      <c r="OGA136"/>
      <c r="OGB136"/>
      <c r="OGC136"/>
      <c r="OGD136"/>
      <c r="OGE136"/>
      <c r="OGF136"/>
      <c r="OGG136"/>
      <c r="OGH136"/>
      <c r="OGI136"/>
      <c r="OGJ136"/>
      <c r="OGK136"/>
      <c r="OGL136"/>
      <c r="OGM136"/>
      <c r="OGN136"/>
      <c r="OGO136"/>
      <c r="OGP136"/>
      <c r="OGQ136"/>
      <c r="OGR136"/>
      <c r="OGS136"/>
      <c r="OGT136"/>
      <c r="OGU136"/>
      <c r="OGV136"/>
      <c r="OGW136"/>
      <c r="OGX136"/>
      <c r="OGY136"/>
      <c r="OGZ136"/>
      <c r="OHA136"/>
      <c r="OHB136"/>
      <c r="OHC136"/>
      <c r="OHD136"/>
      <c r="OHE136"/>
      <c r="OHF136"/>
      <c r="OHG136"/>
      <c r="OHH136"/>
      <c r="OHI136"/>
      <c r="OHJ136"/>
      <c r="OHK136"/>
      <c r="OHL136"/>
      <c r="OHM136"/>
      <c r="OHN136"/>
      <c r="OHO136"/>
      <c r="OHP136"/>
      <c r="OHQ136"/>
      <c r="OHR136"/>
      <c r="OHS136"/>
      <c r="OHT136"/>
      <c r="OHU136"/>
      <c r="OHV136"/>
      <c r="OHW136"/>
      <c r="OHX136"/>
      <c r="OHY136"/>
      <c r="OHZ136"/>
      <c r="OIA136"/>
      <c r="OIB136"/>
      <c r="OIC136"/>
      <c r="OID136"/>
      <c r="OIE136"/>
      <c r="OIF136"/>
      <c r="OIG136"/>
      <c r="OIH136"/>
      <c r="OII136"/>
      <c r="OIJ136"/>
      <c r="OIK136"/>
      <c r="OIL136"/>
      <c r="OIM136"/>
      <c r="OIN136"/>
      <c r="OIO136"/>
      <c r="OIP136"/>
      <c r="OIQ136"/>
      <c r="OIR136"/>
      <c r="OIS136"/>
      <c r="OIT136"/>
      <c r="OIU136"/>
      <c r="OIV136"/>
      <c r="OIW136"/>
      <c r="OIX136"/>
      <c r="OIY136"/>
      <c r="OIZ136"/>
      <c r="OJA136"/>
      <c r="OJB136"/>
      <c r="OJC136"/>
      <c r="OJD136"/>
      <c r="OJE136"/>
      <c r="OJF136"/>
      <c r="OJG136"/>
      <c r="OJH136"/>
      <c r="OJI136"/>
      <c r="OJJ136"/>
      <c r="OJK136"/>
      <c r="OJL136"/>
      <c r="OJM136"/>
      <c r="OJN136"/>
      <c r="OJO136"/>
      <c r="OJP136"/>
      <c r="OJQ136"/>
      <c r="OJR136"/>
      <c r="OJS136"/>
      <c r="OJT136"/>
      <c r="OJU136"/>
      <c r="OJV136"/>
      <c r="OJW136"/>
      <c r="OJX136"/>
      <c r="OJY136"/>
      <c r="OJZ136"/>
      <c r="OKA136"/>
      <c r="OKB136"/>
      <c r="OKC136"/>
      <c r="OKD136"/>
      <c r="OKE136"/>
      <c r="OKF136"/>
      <c r="OKG136"/>
      <c r="OKH136"/>
      <c r="OKI136"/>
      <c r="OKJ136"/>
      <c r="OKK136"/>
      <c r="OKL136"/>
      <c r="OKM136"/>
      <c r="OKN136"/>
      <c r="OKO136"/>
      <c r="OKP136"/>
      <c r="OKQ136"/>
      <c r="OKR136"/>
      <c r="OKS136"/>
      <c r="OKT136"/>
      <c r="OKU136"/>
      <c r="OKV136"/>
      <c r="OKW136"/>
      <c r="OKX136"/>
      <c r="OKY136"/>
      <c r="OKZ136"/>
      <c r="OLA136"/>
      <c r="OLB136"/>
      <c r="OLC136"/>
      <c r="OLD136"/>
      <c r="OLE136"/>
      <c r="OLF136"/>
      <c r="OLG136"/>
      <c r="OLH136"/>
      <c r="OLI136"/>
      <c r="OLJ136"/>
      <c r="OLK136"/>
      <c r="OLL136"/>
      <c r="OLM136"/>
      <c r="OLN136"/>
      <c r="OLO136"/>
      <c r="OLP136"/>
      <c r="OLQ136"/>
      <c r="OLR136"/>
      <c r="OLS136"/>
      <c r="OLT136"/>
      <c r="OLU136"/>
      <c r="OLV136"/>
      <c r="OLW136"/>
      <c r="OLX136"/>
      <c r="OLY136"/>
      <c r="OLZ136"/>
      <c r="OMA136"/>
      <c r="OMB136"/>
      <c r="OMC136"/>
      <c r="OMD136"/>
      <c r="OME136"/>
      <c r="OMF136"/>
      <c r="OMG136"/>
      <c r="OMH136"/>
      <c r="OMI136"/>
      <c r="OMJ136"/>
      <c r="OMK136"/>
      <c r="OML136"/>
      <c r="OMM136"/>
      <c r="OMN136"/>
      <c r="OMO136"/>
      <c r="OMP136"/>
      <c r="OMQ136"/>
      <c r="OMR136"/>
      <c r="OMS136"/>
      <c r="OMT136"/>
      <c r="OMU136"/>
      <c r="OMV136"/>
      <c r="OMW136"/>
      <c r="OMX136"/>
      <c r="OMY136"/>
      <c r="OMZ136"/>
      <c r="ONA136"/>
      <c r="ONB136"/>
      <c r="ONC136"/>
      <c r="OND136"/>
      <c r="ONE136"/>
      <c r="ONF136"/>
      <c r="ONG136"/>
      <c r="ONH136"/>
      <c r="ONI136"/>
      <c r="ONJ136"/>
      <c r="ONK136"/>
      <c r="ONL136"/>
      <c r="ONM136"/>
      <c r="ONN136"/>
      <c r="ONO136"/>
      <c r="ONP136"/>
      <c r="ONQ136"/>
      <c r="ONR136"/>
      <c r="ONS136"/>
      <c r="ONT136"/>
      <c r="ONU136"/>
      <c r="ONV136"/>
      <c r="ONW136"/>
      <c r="ONX136"/>
      <c r="ONY136"/>
      <c r="ONZ136"/>
      <c r="OOA136"/>
      <c r="OOB136"/>
      <c r="OOC136"/>
      <c r="OOD136"/>
      <c r="OOE136"/>
      <c r="OOF136"/>
      <c r="OOG136"/>
      <c r="OOH136"/>
      <c r="OOI136"/>
      <c r="OOJ136"/>
      <c r="OOK136"/>
      <c r="OOL136"/>
      <c r="OOM136"/>
      <c r="OON136"/>
      <c r="OOO136"/>
      <c r="OOP136"/>
      <c r="OOQ136"/>
      <c r="OOR136"/>
      <c r="OOS136"/>
      <c r="OOT136"/>
      <c r="OOU136"/>
      <c r="OOV136"/>
      <c r="OOW136"/>
      <c r="OOX136"/>
      <c r="OOY136"/>
      <c r="OOZ136"/>
      <c r="OPA136"/>
      <c r="OPB136"/>
      <c r="OPC136"/>
      <c r="OPD136"/>
      <c r="OPE136"/>
      <c r="OPF136"/>
      <c r="OPG136"/>
      <c r="OPH136"/>
      <c r="OPI136"/>
      <c r="OPJ136"/>
      <c r="OPK136"/>
      <c r="OPL136"/>
      <c r="OPM136"/>
      <c r="OPN136"/>
      <c r="OPO136"/>
      <c r="OPP136"/>
      <c r="OPQ136"/>
      <c r="OPR136"/>
      <c r="OPS136"/>
      <c r="OPT136"/>
      <c r="OPU136"/>
      <c r="OPV136"/>
      <c r="OPW136"/>
      <c r="OPX136"/>
      <c r="OPY136"/>
      <c r="OPZ136"/>
      <c r="OQA136"/>
      <c r="OQB136"/>
      <c r="OQC136"/>
      <c r="OQD136"/>
      <c r="OQE136"/>
      <c r="OQF136"/>
      <c r="OQG136"/>
      <c r="OQH136"/>
      <c r="OQI136"/>
      <c r="OQJ136"/>
      <c r="OQK136"/>
      <c r="OQL136"/>
      <c r="OQM136"/>
      <c r="OQN136"/>
      <c r="OQO136"/>
      <c r="OQP136"/>
      <c r="OQQ136"/>
      <c r="OQR136"/>
      <c r="OQS136"/>
      <c r="OQT136"/>
      <c r="OQU136"/>
      <c r="OQV136"/>
      <c r="OQW136"/>
      <c r="OQX136"/>
      <c r="OQY136"/>
      <c r="OQZ136"/>
      <c r="ORA136"/>
      <c r="ORB136"/>
      <c r="ORC136"/>
      <c r="ORD136"/>
      <c r="ORE136"/>
      <c r="ORF136"/>
      <c r="ORG136"/>
      <c r="ORH136"/>
      <c r="ORI136"/>
      <c r="ORJ136"/>
      <c r="ORK136"/>
      <c r="ORL136"/>
      <c r="ORM136"/>
      <c r="ORN136"/>
      <c r="ORO136"/>
      <c r="ORP136"/>
      <c r="ORQ136"/>
      <c r="ORR136"/>
      <c r="ORS136"/>
      <c r="ORT136"/>
      <c r="ORU136"/>
      <c r="ORV136"/>
      <c r="ORW136"/>
      <c r="ORX136"/>
      <c r="ORY136"/>
      <c r="ORZ136"/>
      <c r="OSA136"/>
      <c r="OSB136"/>
      <c r="OSC136"/>
      <c r="OSD136"/>
      <c r="OSE136"/>
      <c r="OSF136"/>
      <c r="OSG136"/>
      <c r="OSH136"/>
      <c r="OSI136"/>
      <c r="OSJ136"/>
      <c r="OSK136"/>
      <c r="OSL136"/>
      <c r="OSM136"/>
      <c r="OSN136"/>
      <c r="OSO136"/>
      <c r="OSP136"/>
      <c r="OSQ136"/>
      <c r="OSR136"/>
      <c r="OSS136"/>
      <c r="OST136"/>
      <c r="OSU136"/>
      <c r="OSV136"/>
      <c r="OSW136"/>
      <c r="OSX136"/>
      <c r="OSY136"/>
      <c r="OSZ136"/>
      <c r="OTA136"/>
      <c r="OTB136"/>
      <c r="OTC136"/>
      <c r="OTD136"/>
      <c r="OTE136"/>
      <c r="OTF136"/>
      <c r="OTG136"/>
      <c r="OTH136"/>
      <c r="OTI136"/>
      <c r="OTJ136"/>
      <c r="OTK136"/>
      <c r="OTL136"/>
      <c r="OTM136"/>
      <c r="OTN136"/>
      <c r="OTO136"/>
      <c r="OTP136"/>
      <c r="OTQ136"/>
      <c r="OTR136"/>
      <c r="OTS136"/>
      <c r="OTT136"/>
      <c r="OTU136"/>
      <c r="OTV136"/>
      <c r="OTW136"/>
      <c r="OTX136"/>
      <c r="OTY136"/>
      <c r="OTZ136"/>
      <c r="OUA136"/>
      <c r="OUB136"/>
      <c r="OUC136"/>
      <c r="OUD136"/>
      <c r="OUE136"/>
      <c r="OUF136"/>
      <c r="OUG136"/>
      <c r="OUH136"/>
      <c r="OUI136"/>
      <c r="OUJ136"/>
      <c r="OUK136"/>
      <c r="OUL136"/>
      <c r="OUM136"/>
      <c r="OUN136"/>
      <c r="OUO136"/>
      <c r="OUP136"/>
      <c r="OUQ136"/>
      <c r="OUR136"/>
      <c r="OUS136"/>
      <c r="OUT136"/>
      <c r="OUU136"/>
      <c r="OUV136"/>
      <c r="OUW136"/>
      <c r="OUX136"/>
      <c r="OUY136"/>
      <c r="OUZ136"/>
      <c r="OVA136"/>
      <c r="OVB136"/>
      <c r="OVC136"/>
      <c r="OVD136"/>
      <c r="OVE136"/>
      <c r="OVF136"/>
      <c r="OVG136"/>
      <c r="OVH136"/>
      <c r="OVI136"/>
      <c r="OVJ136"/>
      <c r="OVK136"/>
      <c r="OVL136"/>
      <c r="OVM136"/>
      <c r="OVN136"/>
      <c r="OVO136"/>
      <c r="OVP136"/>
      <c r="OVQ136"/>
      <c r="OVR136"/>
      <c r="OVS136"/>
      <c r="OVT136"/>
      <c r="OVU136"/>
      <c r="OVV136"/>
      <c r="OVW136"/>
      <c r="OVX136"/>
      <c r="OVY136"/>
      <c r="OVZ136"/>
      <c r="OWA136"/>
      <c r="OWB136"/>
      <c r="OWC136"/>
      <c r="OWD136"/>
      <c r="OWE136"/>
      <c r="OWF136"/>
      <c r="OWG136"/>
      <c r="OWH136"/>
      <c r="OWI136"/>
      <c r="OWJ136"/>
      <c r="OWK136"/>
      <c r="OWL136"/>
      <c r="OWM136"/>
      <c r="OWN136"/>
      <c r="OWO136"/>
      <c r="OWP136"/>
      <c r="OWQ136"/>
      <c r="OWR136"/>
      <c r="OWS136"/>
      <c r="OWT136"/>
      <c r="OWU136"/>
      <c r="OWV136"/>
      <c r="OWW136"/>
      <c r="OWX136"/>
      <c r="OWY136"/>
      <c r="OWZ136"/>
      <c r="OXA136"/>
      <c r="OXB136"/>
      <c r="OXC136"/>
      <c r="OXD136"/>
      <c r="OXE136"/>
      <c r="OXF136"/>
      <c r="OXG136"/>
      <c r="OXH136"/>
      <c r="OXI136"/>
      <c r="OXJ136"/>
      <c r="OXK136"/>
      <c r="OXL136"/>
      <c r="OXM136"/>
      <c r="OXN136"/>
      <c r="OXO136"/>
      <c r="OXP136"/>
      <c r="OXQ136"/>
      <c r="OXR136"/>
      <c r="OXS136"/>
      <c r="OXT136"/>
      <c r="OXU136"/>
      <c r="OXV136"/>
      <c r="OXW136"/>
      <c r="OXX136"/>
      <c r="OXY136"/>
      <c r="OXZ136"/>
      <c r="OYA136"/>
      <c r="OYB136"/>
      <c r="OYC136"/>
      <c r="OYD136"/>
      <c r="OYE136"/>
      <c r="OYF136"/>
      <c r="OYG136"/>
      <c r="OYH136"/>
      <c r="OYI136"/>
      <c r="OYJ136"/>
      <c r="OYK136"/>
      <c r="OYL136"/>
      <c r="OYM136"/>
      <c r="OYN136"/>
      <c r="OYO136"/>
      <c r="OYP136"/>
      <c r="OYQ136"/>
      <c r="OYR136"/>
      <c r="OYS136"/>
      <c r="OYT136"/>
      <c r="OYU136"/>
      <c r="OYV136"/>
      <c r="OYW136"/>
      <c r="OYX136"/>
      <c r="OYY136"/>
      <c r="OYZ136"/>
      <c r="OZA136"/>
      <c r="OZB136"/>
      <c r="OZC136"/>
      <c r="OZD136"/>
      <c r="OZE136"/>
      <c r="OZF136"/>
      <c r="OZG136"/>
      <c r="OZH136"/>
      <c r="OZI136"/>
      <c r="OZJ136"/>
      <c r="OZK136"/>
      <c r="OZL136"/>
      <c r="OZM136"/>
      <c r="OZN136"/>
      <c r="OZO136"/>
      <c r="OZP136"/>
      <c r="OZQ136"/>
      <c r="OZR136"/>
      <c r="OZS136"/>
      <c r="OZT136"/>
      <c r="OZU136"/>
      <c r="OZV136"/>
      <c r="OZW136"/>
      <c r="OZX136"/>
      <c r="OZY136"/>
      <c r="OZZ136"/>
      <c r="PAA136"/>
      <c r="PAB136"/>
      <c r="PAC136"/>
      <c r="PAD136"/>
      <c r="PAE136"/>
      <c r="PAF136"/>
      <c r="PAG136"/>
      <c r="PAH136"/>
      <c r="PAI136"/>
      <c r="PAJ136"/>
      <c r="PAK136"/>
      <c r="PAL136"/>
      <c r="PAM136"/>
      <c r="PAN136"/>
      <c r="PAO136"/>
      <c r="PAP136"/>
      <c r="PAQ136"/>
      <c r="PAR136"/>
      <c r="PAS136"/>
      <c r="PAT136"/>
      <c r="PAU136"/>
      <c r="PAV136"/>
      <c r="PAW136"/>
      <c r="PAX136"/>
      <c r="PAY136"/>
      <c r="PAZ136"/>
      <c r="PBA136"/>
      <c r="PBB136"/>
      <c r="PBC136"/>
      <c r="PBD136"/>
      <c r="PBE136"/>
      <c r="PBF136"/>
      <c r="PBG136"/>
      <c r="PBH136"/>
      <c r="PBI136"/>
      <c r="PBJ136"/>
      <c r="PBK136"/>
      <c r="PBL136"/>
      <c r="PBM136"/>
      <c r="PBN136"/>
      <c r="PBO136"/>
      <c r="PBP136"/>
      <c r="PBQ136"/>
      <c r="PBR136"/>
      <c r="PBS136"/>
      <c r="PBT136"/>
      <c r="PBU136"/>
      <c r="PBV136"/>
      <c r="PBW136"/>
      <c r="PBX136"/>
      <c r="PBY136"/>
      <c r="PBZ136"/>
      <c r="PCA136"/>
      <c r="PCB136"/>
      <c r="PCC136"/>
      <c r="PCD136"/>
      <c r="PCE136"/>
      <c r="PCF136"/>
      <c r="PCG136"/>
      <c r="PCH136"/>
      <c r="PCI136"/>
      <c r="PCJ136"/>
      <c r="PCK136"/>
      <c r="PCL136"/>
      <c r="PCM136"/>
      <c r="PCN136"/>
      <c r="PCO136"/>
      <c r="PCP136"/>
      <c r="PCQ136"/>
      <c r="PCR136"/>
      <c r="PCS136"/>
      <c r="PCT136"/>
      <c r="PCU136"/>
      <c r="PCV136"/>
      <c r="PCW136"/>
      <c r="PCX136"/>
      <c r="PCY136"/>
      <c r="PCZ136"/>
      <c r="PDA136"/>
      <c r="PDB136"/>
      <c r="PDC136"/>
      <c r="PDD136"/>
      <c r="PDE136"/>
      <c r="PDF136"/>
      <c r="PDG136"/>
      <c r="PDH136"/>
      <c r="PDI136"/>
      <c r="PDJ136"/>
      <c r="PDK136"/>
      <c r="PDL136"/>
      <c r="PDM136"/>
      <c r="PDN136"/>
      <c r="PDO136"/>
      <c r="PDP136"/>
      <c r="PDQ136"/>
      <c r="PDR136"/>
      <c r="PDS136"/>
      <c r="PDT136"/>
      <c r="PDU136"/>
      <c r="PDV136"/>
      <c r="PDW136"/>
      <c r="PDX136"/>
      <c r="PDY136"/>
      <c r="PDZ136"/>
      <c r="PEA136"/>
      <c r="PEB136"/>
      <c r="PEC136"/>
      <c r="PED136"/>
      <c r="PEE136"/>
      <c r="PEF136"/>
      <c r="PEG136"/>
      <c r="PEH136"/>
      <c r="PEI136"/>
      <c r="PEJ136"/>
      <c r="PEK136"/>
      <c r="PEL136"/>
      <c r="PEM136"/>
      <c r="PEN136"/>
      <c r="PEO136"/>
      <c r="PEP136"/>
      <c r="PEQ136"/>
      <c r="PER136"/>
      <c r="PES136"/>
      <c r="PET136"/>
      <c r="PEU136"/>
      <c r="PEV136"/>
      <c r="PEW136"/>
      <c r="PEX136"/>
      <c r="PEY136"/>
      <c r="PEZ136"/>
      <c r="PFA136"/>
      <c r="PFB136"/>
      <c r="PFC136"/>
      <c r="PFD136"/>
      <c r="PFE136"/>
      <c r="PFF136"/>
      <c r="PFG136"/>
      <c r="PFH136"/>
      <c r="PFI136"/>
      <c r="PFJ136"/>
      <c r="PFK136"/>
      <c r="PFL136"/>
      <c r="PFM136"/>
      <c r="PFN136"/>
      <c r="PFO136"/>
      <c r="PFP136"/>
      <c r="PFQ136"/>
      <c r="PFR136"/>
      <c r="PFS136"/>
      <c r="PFT136"/>
      <c r="PFU136"/>
      <c r="PFV136"/>
      <c r="PFW136"/>
      <c r="PFX136"/>
      <c r="PFY136"/>
      <c r="PFZ136"/>
      <c r="PGA136"/>
      <c r="PGB136"/>
      <c r="PGC136"/>
      <c r="PGD136"/>
      <c r="PGE136"/>
      <c r="PGF136"/>
      <c r="PGG136"/>
      <c r="PGH136"/>
      <c r="PGI136"/>
      <c r="PGJ136"/>
      <c r="PGK136"/>
      <c r="PGL136"/>
      <c r="PGM136"/>
      <c r="PGN136"/>
      <c r="PGO136"/>
      <c r="PGP136"/>
      <c r="PGQ136"/>
      <c r="PGR136"/>
      <c r="PGS136"/>
      <c r="PGT136"/>
      <c r="PGU136"/>
      <c r="PGV136"/>
      <c r="PGW136"/>
      <c r="PGX136"/>
      <c r="PGY136"/>
      <c r="PGZ136"/>
      <c r="PHA136"/>
      <c r="PHB136"/>
      <c r="PHC136"/>
      <c r="PHD136"/>
      <c r="PHE136"/>
      <c r="PHF136"/>
      <c r="PHG136"/>
      <c r="PHH136"/>
      <c r="PHI136"/>
      <c r="PHJ136"/>
      <c r="PHK136"/>
      <c r="PHL136"/>
      <c r="PHM136"/>
      <c r="PHN136"/>
      <c r="PHO136"/>
      <c r="PHP136"/>
      <c r="PHQ136"/>
      <c r="PHR136"/>
      <c r="PHS136"/>
      <c r="PHT136"/>
      <c r="PHU136"/>
      <c r="PHV136"/>
      <c r="PHW136"/>
      <c r="PHX136"/>
      <c r="PHY136"/>
      <c r="PHZ136"/>
      <c r="PIA136"/>
      <c r="PIB136"/>
      <c r="PIC136"/>
      <c r="PID136"/>
      <c r="PIE136"/>
      <c r="PIF136"/>
      <c r="PIG136"/>
      <c r="PIH136"/>
      <c r="PII136"/>
      <c r="PIJ136"/>
      <c r="PIK136"/>
      <c r="PIL136"/>
      <c r="PIM136"/>
      <c r="PIN136"/>
      <c r="PIO136"/>
      <c r="PIP136"/>
      <c r="PIQ136"/>
      <c r="PIR136"/>
      <c r="PIS136"/>
      <c r="PIT136"/>
      <c r="PIU136"/>
      <c r="PIV136"/>
      <c r="PIW136"/>
      <c r="PIX136"/>
      <c r="PIY136"/>
      <c r="PIZ136"/>
      <c r="PJA136"/>
      <c r="PJB136"/>
      <c r="PJC136"/>
      <c r="PJD136"/>
      <c r="PJE136"/>
      <c r="PJF136"/>
      <c r="PJG136"/>
      <c r="PJH136"/>
      <c r="PJI136"/>
      <c r="PJJ136"/>
      <c r="PJK136"/>
      <c r="PJL136"/>
      <c r="PJM136"/>
      <c r="PJN136"/>
      <c r="PJO136"/>
      <c r="PJP136"/>
      <c r="PJQ136"/>
      <c r="PJR136"/>
      <c r="PJS136"/>
      <c r="PJT136"/>
      <c r="PJU136"/>
      <c r="PJV136"/>
      <c r="PJW136"/>
      <c r="PJX136"/>
      <c r="PJY136"/>
      <c r="PJZ136"/>
      <c r="PKA136"/>
      <c r="PKB136"/>
      <c r="PKC136"/>
      <c r="PKD136"/>
      <c r="PKE136"/>
      <c r="PKF136"/>
      <c r="PKG136"/>
      <c r="PKH136"/>
      <c r="PKI136"/>
      <c r="PKJ136"/>
      <c r="PKK136"/>
      <c r="PKL136"/>
      <c r="PKM136"/>
      <c r="PKN136"/>
      <c r="PKO136"/>
      <c r="PKP136"/>
      <c r="PKQ136"/>
      <c r="PKR136"/>
      <c r="PKS136"/>
      <c r="PKT136"/>
      <c r="PKU136"/>
      <c r="PKV136"/>
      <c r="PKW136"/>
      <c r="PKX136"/>
      <c r="PKY136"/>
      <c r="PKZ136"/>
      <c r="PLA136"/>
      <c r="PLB136"/>
      <c r="PLC136"/>
      <c r="PLD136"/>
      <c r="PLE136"/>
      <c r="PLF136"/>
      <c r="PLG136"/>
      <c r="PLH136"/>
      <c r="PLI136"/>
      <c r="PLJ136"/>
      <c r="PLK136"/>
      <c r="PLL136"/>
      <c r="PLM136"/>
      <c r="PLN136"/>
      <c r="PLO136"/>
      <c r="PLP136"/>
      <c r="PLQ136"/>
      <c r="PLR136"/>
      <c r="PLS136"/>
      <c r="PLT136"/>
      <c r="PLU136"/>
      <c r="PLV136"/>
      <c r="PLW136"/>
      <c r="PLX136"/>
      <c r="PLY136"/>
      <c r="PLZ136"/>
      <c r="PMA136"/>
      <c r="PMB136"/>
      <c r="PMC136"/>
      <c r="PMD136"/>
      <c r="PME136"/>
      <c r="PMF136"/>
      <c r="PMG136"/>
      <c r="PMH136"/>
      <c r="PMI136"/>
      <c r="PMJ136"/>
      <c r="PMK136"/>
      <c r="PML136"/>
      <c r="PMM136"/>
      <c r="PMN136"/>
      <c r="PMO136"/>
      <c r="PMP136"/>
      <c r="PMQ136"/>
      <c r="PMR136"/>
      <c r="PMS136"/>
      <c r="PMT136"/>
      <c r="PMU136"/>
      <c r="PMV136"/>
      <c r="PMW136"/>
      <c r="PMX136"/>
      <c r="PMY136"/>
      <c r="PMZ136"/>
      <c r="PNA136"/>
      <c r="PNB136"/>
      <c r="PNC136"/>
      <c r="PND136"/>
      <c r="PNE136"/>
      <c r="PNF136"/>
      <c r="PNG136"/>
      <c r="PNH136"/>
      <c r="PNI136"/>
      <c r="PNJ136"/>
      <c r="PNK136"/>
      <c r="PNL136"/>
      <c r="PNM136"/>
      <c r="PNN136"/>
      <c r="PNO136"/>
      <c r="PNP136"/>
      <c r="PNQ136"/>
      <c r="PNR136"/>
      <c r="PNS136"/>
      <c r="PNT136"/>
      <c r="PNU136"/>
      <c r="PNV136"/>
      <c r="PNW136"/>
      <c r="PNX136"/>
      <c r="PNY136"/>
      <c r="PNZ136"/>
      <c r="POA136"/>
      <c r="POB136"/>
      <c r="POC136"/>
      <c r="POD136"/>
      <c r="POE136"/>
      <c r="POF136"/>
      <c r="POG136"/>
      <c r="POH136"/>
      <c r="POI136"/>
      <c r="POJ136"/>
      <c r="POK136"/>
      <c r="POL136"/>
      <c r="POM136"/>
      <c r="PON136"/>
      <c r="POO136"/>
      <c r="POP136"/>
      <c r="POQ136"/>
      <c r="POR136"/>
      <c r="POS136"/>
      <c r="POT136"/>
      <c r="POU136"/>
      <c r="POV136"/>
      <c r="POW136"/>
      <c r="POX136"/>
      <c r="POY136"/>
      <c r="POZ136"/>
      <c r="PPA136"/>
      <c r="PPB136"/>
      <c r="PPC136"/>
      <c r="PPD136"/>
      <c r="PPE136"/>
      <c r="PPF136"/>
      <c r="PPG136"/>
      <c r="PPH136"/>
      <c r="PPI136"/>
      <c r="PPJ136"/>
      <c r="PPK136"/>
      <c r="PPL136"/>
      <c r="PPM136"/>
      <c r="PPN136"/>
      <c r="PPO136"/>
      <c r="PPP136"/>
      <c r="PPQ136"/>
      <c r="PPR136"/>
      <c r="PPS136"/>
      <c r="PPT136"/>
      <c r="PPU136"/>
      <c r="PPV136"/>
      <c r="PPW136"/>
      <c r="PPX136"/>
      <c r="PPY136"/>
      <c r="PPZ136"/>
      <c r="PQA136"/>
      <c r="PQB136"/>
      <c r="PQC136"/>
      <c r="PQD136"/>
      <c r="PQE136"/>
      <c r="PQF136"/>
      <c r="PQG136"/>
      <c r="PQH136"/>
      <c r="PQI136"/>
      <c r="PQJ136"/>
      <c r="PQK136"/>
      <c r="PQL136"/>
      <c r="PQM136"/>
      <c r="PQN136"/>
      <c r="PQO136"/>
      <c r="PQP136"/>
      <c r="PQQ136"/>
      <c r="PQR136"/>
      <c r="PQS136"/>
      <c r="PQT136"/>
      <c r="PQU136"/>
      <c r="PQV136"/>
      <c r="PQW136"/>
      <c r="PQX136"/>
      <c r="PQY136"/>
      <c r="PQZ136"/>
      <c r="PRA136"/>
      <c r="PRB136"/>
      <c r="PRC136"/>
      <c r="PRD136"/>
      <c r="PRE136"/>
      <c r="PRF136"/>
      <c r="PRG136"/>
      <c r="PRH136"/>
      <c r="PRI136"/>
      <c r="PRJ136"/>
      <c r="PRK136"/>
      <c r="PRL136"/>
      <c r="PRM136"/>
      <c r="PRN136"/>
      <c r="PRO136"/>
      <c r="PRP136"/>
      <c r="PRQ136"/>
      <c r="PRR136"/>
      <c r="PRS136"/>
      <c r="PRT136"/>
      <c r="PRU136"/>
      <c r="PRV136"/>
      <c r="PRW136"/>
      <c r="PRX136"/>
      <c r="PRY136"/>
      <c r="PRZ136"/>
      <c r="PSA136"/>
      <c r="PSB136"/>
      <c r="PSC136"/>
      <c r="PSD136"/>
      <c r="PSE136"/>
      <c r="PSF136"/>
      <c r="PSG136"/>
      <c r="PSH136"/>
      <c r="PSI136"/>
      <c r="PSJ136"/>
      <c r="PSK136"/>
      <c r="PSL136"/>
      <c r="PSM136"/>
      <c r="PSN136"/>
      <c r="PSO136"/>
      <c r="PSP136"/>
      <c r="PSQ136"/>
      <c r="PSR136"/>
      <c r="PSS136"/>
      <c r="PST136"/>
      <c r="PSU136"/>
      <c r="PSV136"/>
      <c r="PSW136"/>
      <c r="PSX136"/>
      <c r="PSY136"/>
      <c r="PSZ136"/>
      <c r="PTA136"/>
      <c r="PTB136"/>
      <c r="PTC136"/>
      <c r="PTD136"/>
      <c r="PTE136"/>
      <c r="PTF136"/>
      <c r="PTG136"/>
      <c r="PTH136"/>
      <c r="PTI136"/>
      <c r="PTJ136"/>
      <c r="PTK136"/>
      <c r="PTL136"/>
      <c r="PTM136"/>
      <c r="PTN136"/>
      <c r="PTO136"/>
      <c r="PTP136"/>
      <c r="PTQ136"/>
      <c r="PTR136"/>
      <c r="PTS136"/>
      <c r="PTT136"/>
      <c r="PTU136"/>
      <c r="PTV136"/>
      <c r="PTW136"/>
      <c r="PTX136"/>
      <c r="PTY136"/>
      <c r="PTZ136"/>
      <c r="PUA136"/>
      <c r="PUB136"/>
      <c r="PUC136"/>
      <c r="PUD136"/>
      <c r="PUE136"/>
      <c r="PUF136"/>
      <c r="PUG136"/>
      <c r="PUH136"/>
      <c r="PUI136"/>
      <c r="PUJ136"/>
      <c r="PUK136"/>
      <c r="PUL136"/>
      <c r="PUM136"/>
      <c r="PUN136"/>
      <c r="PUO136"/>
      <c r="PUP136"/>
      <c r="PUQ136"/>
      <c r="PUR136"/>
      <c r="PUS136"/>
      <c r="PUT136"/>
      <c r="PUU136"/>
      <c r="PUV136"/>
      <c r="PUW136"/>
      <c r="PUX136"/>
      <c r="PUY136"/>
      <c r="PUZ136"/>
      <c r="PVA136"/>
      <c r="PVB136"/>
      <c r="PVC136"/>
      <c r="PVD136"/>
      <c r="PVE136"/>
      <c r="PVF136"/>
      <c r="PVG136"/>
      <c r="PVH136"/>
      <c r="PVI136"/>
      <c r="PVJ136"/>
      <c r="PVK136"/>
      <c r="PVL136"/>
      <c r="PVM136"/>
      <c r="PVN136"/>
      <c r="PVO136"/>
      <c r="PVP136"/>
      <c r="PVQ136"/>
      <c r="PVR136"/>
      <c r="PVS136"/>
      <c r="PVT136"/>
      <c r="PVU136"/>
      <c r="PVV136"/>
      <c r="PVW136"/>
      <c r="PVX136"/>
      <c r="PVY136"/>
      <c r="PVZ136"/>
      <c r="PWA136"/>
      <c r="PWB136"/>
      <c r="PWC136"/>
      <c r="PWD136"/>
      <c r="PWE136"/>
      <c r="PWF136"/>
      <c r="PWG136"/>
      <c r="PWH136"/>
      <c r="PWI136"/>
      <c r="PWJ136"/>
      <c r="PWK136"/>
      <c r="PWL136"/>
      <c r="PWM136"/>
      <c r="PWN136"/>
      <c r="PWO136"/>
      <c r="PWP136"/>
      <c r="PWQ136"/>
      <c r="PWR136"/>
      <c r="PWS136"/>
      <c r="PWT136"/>
      <c r="PWU136"/>
      <c r="PWV136"/>
      <c r="PWW136"/>
      <c r="PWX136"/>
      <c r="PWY136"/>
      <c r="PWZ136"/>
      <c r="PXA136"/>
      <c r="PXB136"/>
      <c r="PXC136"/>
      <c r="PXD136"/>
      <c r="PXE136"/>
      <c r="PXF136"/>
      <c r="PXG136"/>
      <c r="PXH136"/>
      <c r="PXI136"/>
      <c r="PXJ136"/>
      <c r="PXK136"/>
      <c r="PXL136"/>
      <c r="PXM136"/>
      <c r="PXN136"/>
      <c r="PXO136"/>
      <c r="PXP136"/>
      <c r="PXQ136"/>
      <c r="PXR136"/>
      <c r="PXS136"/>
      <c r="PXT136"/>
      <c r="PXU136"/>
      <c r="PXV136"/>
      <c r="PXW136"/>
      <c r="PXX136"/>
      <c r="PXY136"/>
      <c r="PXZ136"/>
      <c r="PYA136"/>
      <c r="PYB136"/>
      <c r="PYC136"/>
      <c r="PYD136"/>
      <c r="PYE136"/>
      <c r="PYF136"/>
      <c r="PYG136"/>
      <c r="PYH136"/>
      <c r="PYI136"/>
      <c r="PYJ136"/>
      <c r="PYK136"/>
      <c r="PYL136"/>
      <c r="PYM136"/>
      <c r="PYN136"/>
      <c r="PYO136"/>
      <c r="PYP136"/>
      <c r="PYQ136"/>
      <c r="PYR136"/>
      <c r="PYS136"/>
      <c r="PYT136"/>
      <c r="PYU136"/>
      <c r="PYV136"/>
      <c r="PYW136"/>
      <c r="PYX136"/>
      <c r="PYY136"/>
      <c r="PYZ136"/>
      <c r="PZA136"/>
      <c r="PZB136"/>
      <c r="PZC136"/>
      <c r="PZD136"/>
      <c r="PZE136"/>
      <c r="PZF136"/>
      <c r="PZG136"/>
      <c r="PZH136"/>
      <c r="PZI136"/>
      <c r="PZJ136"/>
      <c r="PZK136"/>
      <c r="PZL136"/>
      <c r="PZM136"/>
      <c r="PZN136"/>
      <c r="PZO136"/>
      <c r="PZP136"/>
      <c r="PZQ136"/>
      <c r="PZR136"/>
      <c r="PZS136"/>
      <c r="PZT136"/>
      <c r="PZU136"/>
      <c r="PZV136"/>
      <c r="PZW136"/>
      <c r="PZX136"/>
      <c r="PZY136"/>
      <c r="PZZ136"/>
      <c r="QAA136"/>
      <c r="QAB136"/>
      <c r="QAC136"/>
      <c r="QAD136"/>
      <c r="QAE136"/>
      <c r="QAF136"/>
      <c r="QAG136"/>
      <c r="QAH136"/>
      <c r="QAI136"/>
      <c r="QAJ136"/>
      <c r="QAK136"/>
      <c r="QAL136"/>
      <c r="QAM136"/>
      <c r="QAN136"/>
      <c r="QAO136"/>
      <c r="QAP136"/>
      <c r="QAQ136"/>
      <c r="QAR136"/>
      <c r="QAS136"/>
      <c r="QAT136"/>
      <c r="QAU136"/>
      <c r="QAV136"/>
      <c r="QAW136"/>
      <c r="QAX136"/>
      <c r="QAY136"/>
      <c r="QAZ136"/>
      <c r="QBA136"/>
      <c r="QBB136"/>
      <c r="QBC136"/>
      <c r="QBD136"/>
      <c r="QBE136"/>
      <c r="QBF136"/>
      <c r="QBG136"/>
      <c r="QBH136"/>
      <c r="QBI136"/>
      <c r="QBJ136"/>
      <c r="QBK136"/>
      <c r="QBL136"/>
      <c r="QBM136"/>
      <c r="QBN136"/>
      <c r="QBO136"/>
      <c r="QBP136"/>
      <c r="QBQ136"/>
      <c r="QBR136"/>
      <c r="QBS136"/>
      <c r="QBT136"/>
      <c r="QBU136"/>
      <c r="QBV136"/>
      <c r="QBW136"/>
      <c r="QBX136"/>
      <c r="QBY136"/>
      <c r="QBZ136"/>
      <c r="QCA136"/>
      <c r="QCB136"/>
      <c r="QCC136"/>
      <c r="QCD136"/>
      <c r="QCE136"/>
      <c r="QCF136"/>
      <c r="QCG136"/>
      <c r="QCH136"/>
      <c r="QCI136"/>
      <c r="QCJ136"/>
      <c r="QCK136"/>
      <c r="QCL136"/>
      <c r="QCM136"/>
      <c r="QCN136"/>
      <c r="QCO136"/>
      <c r="QCP136"/>
      <c r="QCQ136"/>
      <c r="QCR136"/>
      <c r="QCS136"/>
      <c r="QCT136"/>
      <c r="QCU136"/>
      <c r="QCV136"/>
      <c r="QCW136"/>
      <c r="QCX136"/>
      <c r="QCY136"/>
      <c r="QCZ136"/>
      <c r="QDA136"/>
      <c r="QDB136"/>
      <c r="QDC136"/>
      <c r="QDD136"/>
      <c r="QDE136"/>
      <c r="QDF136"/>
      <c r="QDG136"/>
      <c r="QDH136"/>
      <c r="QDI136"/>
      <c r="QDJ136"/>
      <c r="QDK136"/>
      <c r="QDL136"/>
      <c r="QDM136"/>
      <c r="QDN136"/>
      <c r="QDO136"/>
      <c r="QDP136"/>
      <c r="QDQ136"/>
      <c r="QDR136"/>
      <c r="QDS136"/>
      <c r="QDT136"/>
      <c r="QDU136"/>
      <c r="QDV136"/>
      <c r="QDW136"/>
      <c r="QDX136"/>
      <c r="QDY136"/>
      <c r="QDZ136"/>
      <c r="QEA136"/>
      <c r="QEB136"/>
      <c r="QEC136"/>
      <c r="QED136"/>
      <c r="QEE136"/>
      <c r="QEF136"/>
      <c r="QEG136"/>
      <c r="QEH136"/>
      <c r="QEI136"/>
      <c r="QEJ136"/>
      <c r="QEK136"/>
      <c r="QEL136"/>
      <c r="QEM136"/>
      <c r="QEN136"/>
      <c r="QEO136"/>
      <c r="QEP136"/>
      <c r="QEQ136"/>
      <c r="QER136"/>
      <c r="QES136"/>
      <c r="QET136"/>
      <c r="QEU136"/>
      <c r="QEV136"/>
      <c r="QEW136"/>
      <c r="QEX136"/>
      <c r="QEY136"/>
      <c r="QEZ136"/>
      <c r="QFA136"/>
      <c r="QFB136"/>
      <c r="QFC136"/>
      <c r="QFD136"/>
      <c r="QFE136"/>
      <c r="QFF136"/>
      <c r="QFG136"/>
      <c r="QFH136"/>
      <c r="QFI136"/>
      <c r="QFJ136"/>
      <c r="QFK136"/>
      <c r="QFL136"/>
      <c r="QFM136"/>
      <c r="QFN136"/>
      <c r="QFO136"/>
      <c r="QFP136"/>
      <c r="QFQ136"/>
      <c r="QFR136"/>
      <c r="QFS136"/>
      <c r="QFT136"/>
      <c r="QFU136"/>
      <c r="QFV136"/>
      <c r="QFW136"/>
      <c r="QFX136"/>
      <c r="QFY136"/>
      <c r="QFZ136"/>
      <c r="QGA136"/>
      <c r="QGB136"/>
      <c r="QGC136"/>
      <c r="QGD136"/>
      <c r="QGE136"/>
      <c r="QGF136"/>
      <c r="QGG136"/>
      <c r="QGH136"/>
      <c r="QGI136"/>
      <c r="QGJ136"/>
      <c r="QGK136"/>
      <c r="QGL136"/>
      <c r="QGM136"/>
      <c r="QGN136"/>
      <c r="QGO136"/>
      <c r="QGP136"/>
      <c r="QGQ136"/>
      <c r="QGR136"/>
      <c r="QGS136"/>
      <c r="QGT136"/>
      <c r="QGU136"/>
      <c r="QGV136"/>
      <c r="QGW136"/>
      <c r="QGX136"/>
      <c r="QGY136"/>
      <c r="QGZ136"/>
      <c r="QHA136"/>
      <c r="QHB136"/>
      <c r="QHC136"/>
      <c r="QHD136"/>
      <c r="QHE136"/>
      <c r="QHF136"/>
      <c r="QHG136"/>
      <c r="QHH136"/>
      <c r="QHI136"/>
      <c r="QHJ136"/>
      <c r="QHK136"/>
      <c r="QHL136"/>
      <c r="QHM136"/>
      <c r="QHN136"/>
      <c r="QHO136"/>
      <c r="QHP136"/>
      <c r="QHQ136"/>
      <c r="QHR136"/>
      <c r="QHS136"/>
      <c r="QHT136"/>
      <c r="QHU136"/>
      <c r="QHV136"/>
      <c r="QHW136"/>
      <c r="QHX136"/>
      <c r="QHY136"/>
      <c r="QHZ136"/>
      <c r="QIA136"/>
      <c r="QIB136"/>
      <c r="QIC136"/>
      <c r="QID136"/>
      <c r="QIE136"/>
      <c r="QIF136"/>
      <c r="QIG136"/>
      <c r="QIH136"/>
      <c r="QII136"/>
      <c r="QIJ136"/>
      <c r="QIK136"/>
      <c r="QIL136"/>
      <c r="QIM136"/>
      <c r="QIN136"/>
      <c r="QIO136"/>
      <c r="QIP136"/>
      <c r="QIQ136"/>
      <c r="QIR136"/>
      <c r="QIS136"/>
      <c r="QIT136"/>
      <c r="QIU136"/>
      <c r="QIV136"/>
      <c r="QIW136"/>
      <c r="QIX136"/>
      <c r="QIY136"/>
      <c r="QIZ136"/>
      <c r="QJA136"/>
      <c r="QJB136"/>
      <c r="QJC136"/>
      <c r="QJD136"/>
      <c r="QJE136"/>
      <c r="QJF136"/>
      <c r="QJG136"/>
      <c r="QJH136"/>
      <c r="QJI136"/>
      <c r="QJJ136"/>
      <c r="QJK136"/>
      <c r="QJL136"/>
      <c r="QJM136"/>
      <c r="QJN136"/>
      <c r="QJO136"/>
      <c r="QJP136"/>
      <c r="QJQ136"/>
      <c r="QJR136"/>
      <c r="QJS136"/>
      <c r="QJT136"/>
      <c r="QJU136"/>
      <c r="QJV136"/>
      <c r="QJW136"/>
      <c r="QJX136"/>
      <c r="QJY136"/>
      <c r="QJZ136"/>
      <c r="QKA136"/>
      <c r="QKB136"/>
      <c r="QKC136"/>
      <c r="QKD136"/>
      <c r="QKE136"/>
      <c r="QKF136"/>
      <c r="QKG136"/>
      <c r="QKH136"/>
      <c r="QKI136"/>
      <c r="QKJ136"/>
      <c r="QKK136"/>
      <c r="QKL136"/>
      <c r="QKM136"/>
      <c r="QKN136"/>
      <c r="QKO136"/>
      <c r="QKP136"/>
      <c r="QKQ136"/>
      <c r="QKR136"/>
      <c r="QKS136"/>
      <c r="QKT136"/>
      <c r="QKU136"/>
      <c r="QKV136"/>
      <c r="QKW136"/>
      <c r="QKX136"/>
      <c r="QKY136"/>
      <c r="QKZ136"/>
      <c r="QLA136"/>
      <c r="QLB136"/>
      <c r="QLC136"/>
      <c r="QLD136"/>
      <c r="QLE136"/>
      <c r="QLF136"/>
      <c r="QLG136"/>
      <c r="QLH136"/>
      <c r="QLI136"/>
      <c r="QLJ136"/>
      <c r="QLK136"/>
      <c r="QLL136"/>
      <c r="QLM136"/>
      <c r="QLN136"/>
      <c r="QLO136"/>
      <c r="QLP136"/>
      <c r="QLQ136"/>
      <c r="QLR136"/>
      <c r="QLS136"/>
      <c r="QLT136"/>
      <c r="QLU136"/>
      <c r="QLV136"/>
      <c r="QLW136"/>
      <c r="QLX136"/>
      <c r="QLY136"/>
      <c r="QLZ136"/>
      <c r="QMA136"/>
      <c r="QMB136"/>
      <c r="QMC136"/>
      <c r="QMD136"/>
      <c r="QME136"/>
      <c r="QMF136"/>
      <c r="QMG136"/>
      <c r="QMH136"/>
      <c r="QMI136"/>
      <c r="QMJ136"/>
      <c r="QMK136"/>
      <c r="QML136"/>
      <c r="QMM136"/>
      <c r="QMN136"/>
      <c r="QMO136"/>
      <c r="QMP136"/>
      <c r="QMQ136"/>
      <c r="QMR136"/>
      <c r="QMS136"/>
      <c r="QMT136"/>
      <c r="QMU136"/>
      <c r="QMV136"/>
      <c r="QMW136"/>
      <c r="QMX136"/>
      <c r="QMY136"/>
      <c r="QMZ136"/>
      <c r="QNA136"/>
      <c r="QNB136"/>
      <c r="QNC136"/>
      <c r="QND136"/>
      <c r="QNE136"/>
      <c r="QNF136"/>
      <c r="QNG136"/>
      <c r="QNH136"/>
      <c r="QNI136"/>
      <c r="QNJ136"/>
      <c r="QNK136"/>
      <c r="QNL136"/>
      <c r="QNM136"/>
      <c r="QNN136"/>
      <c r="QNO136"/>
      <c r="QNP136"/>
      <c r="QNQ136"/>
      <c r="QNR136"/>
      <c r="QNS136"/>
      <c r="QNT136"/>
      <c r="QNU136"/>
      <c r="QNV136"/>
      <c r="QNW136"/>
      <c r="QNX136"/>
      <c r="QNY136"/>
      <c r="QNZ136"/>
      <c r="QOA136"/>
      <c r="QOB136"/>
      <c r="QOC136"/>
      <c r="QOD136"/>
      <c r="QOE136"/>
      <c r="QOF136"/>
      <c r="QOG136"/>
      <c r="QOH136"/>
      <c r="QOI136"/>
      <c r="QOJ136"/>
      <c r="QOK136"/>
      <c r="QOL136"/>
      <c r="QOM136"/>
      <c r="QON136"/>
      <c r="QOO136"/>
      <c r="QOP136"/>
      <c r="QOQ136"/>
      <c r="QOR136"/>
      <c r="QOS136"/>
      <c r="QOT136"/>
      <c r="QOU136"/>
      <c r="QOV136"/>
      <c r="QOW136"/>
      <c r="QOX136"/>
      <c r="QOY136"/>
      <c r="QOZ136"/>
      <c r="QPA136"/>
      <c r="QPB136"/>
      <c r="QPC136"/>
      <c r="QPD136"/>
      <c r="QPE136"/>
      <c r="QPF136"/>
      <c r="QPG136"/>
      <c r="QPH136"/>
      <c r="QPI136"/>
      <c r="QPJ136"/>
      <c r="QPK136"/>
      <c r="QPL136"/>
      <c r="QPM136"/>
      <c r="QPN136"/>
      <c r="QPO136"/>
      <c r="QPP136"/>
      <c r="QPQ136"/>
      <c r="QPR136"/>
      <c r="QPS136"/>
      <c r="QPT136"/>
      <c r="QPU136"/>
      <c r="QPV136"/>
      <c r="QPW136"/>
      <c r="QPX136"/>
      <c r="QPY136"/>
      <c r="QPZ136"/>
      <c r="QQA136"/>
      <c r="QQB136"/>
      <c r="QQC136"/>
      <c r="QQD136"/>
      <c r="QQE136"/>
      <c r="QQF136"/>
      <c r="QQG136"/>
      <c r="QQH136"/>
      <c r="QQI136"/>
      <c r="QQJ136"/>
      <c r="QQK136"/>
      <c r="QQL136"/>
      <c r="QQM136"/>
      <c r="QQN136"/>
      <c r="QQO136"/>
      <c r="QQP136"/>
      <c r="QQQ136"/>
      <c r="QQR136"/>
      <c r="QQS136"/>
      <c r="QQT136"/>
      <c r="QQU136"/>
      <c r="QQV136"/>
      <c r="QQW136"/>
      <c r="QQX136"/>
      <c r="QQY136"/>
      <c r="QQZ136"/>
      <c r="QRA136"/>
      <c r="QRB136"/>
      <c r="QRC136"/>
      <c r="QRD136"/>
      <c r="QRE136"/>
      <c r="QRF136"/>
      <c r="QRG136"/>
      <c r="QRH136"/>
      <c r="QRI136"/>
      <c r="QRJ136"/>
      <c r="QRK136"/>
      <c r="QRL136"/>
      <c r="QRM136"/>
      <c r="QRN136"/>
      <c r="QRO136"/>
      <c r="QRP136"/>
      <c r="QRQ136"/>
      <c r="QRR136"/>
      <c r="QRS136"/>
      <c r="QRT136"/>
      <c r="QRU136"/>
      <c r="QRV136"/>
      <c r="QRW136"/>
      <c r="QRX136"/>
      <c r="QRY136"/>
      <c r="QRZ136"/>
      <c r="QSA136"/>
      <c r="QSB136"/>
      <c r="QSC136"/>
      <c r="QSD136"/>
      <c r="QSE136"/>
      <c r="QSF136"/>
      <c r="QSG136"/>
      <c r="QSH136"/>
      <c r="QSI136"/>
      <c r="QSJ136"/>
      <c r="QSK136"/>
      <c r="QSL136"/>
      <c r="QSM136"/>
      <c r="QSN136"/>
      <c r="QSO136"/>
      <c r="QSP136"/>
      <c r="QSQ136"/>
      <c r="QSR136"/>
      <c r="QSS136"/>
      <c r="QST136"/>
      <c r="QSU136"/>
      <c r="QSV136"/>
      <c r="QSW136"/>
      <c r="QSX136"/>
      <c r="QSY136"/>
      <c r="QSZ136"/>
      <c r="QTA136"/>
      <c r="QTB136"/>
      <c r="QTC136"/>
      <c r="QTD136"/>
      <c r="QTE136"/>
      <c r="QTF136"/>
      <c r="QTG136"/>
      <c r="QTH136"/>
      <c r="QTI136"/>
      <c r="QTJ136"/>
      <c r="QTK136"/>
      <c r="QTL136"/>
      <c r="QTM136"/>
      <c r="QTN136"/>
      <c r="QTO136"/>
      <c r="QTP136"/>
      <c r="QTQ136"/>
      <c r="QTR136"/>
      <c r="QTS136"/>
      <c r="QTT136"/>
      <c r="QTU136"/>
      <c r="QTV136"/>
      <c r="QTW136"/>
      <c r="QTX136"/>
      <c r="QTY136"/>
      <c r="QTZ136"/>
      <c r="QUA136"/>
      <c r="QUB136"/>
      <c r="QUC136"/>
      <c r="QUD136"/>
      <c r="QUE136"/>
      <c r="QUF136"/>
      <c r="QUG136"/>
      <c r="QUH136"/>
      <c r="QUI136"/>
      <c r="QUJ136"/>
      <c r="QUK136"/>
      <c r="QUL136"/>
      <c r="QUM136"/>
      <c r="QUN136"/>
      <c r="QUO136"/>
      <c r="QUP136"/>
      <c r="QUQ136"/>
      <c r="QUR136"/>
      <c r="QUS136"/>
      <c r="QUT136"/>
      <c r="QUU136"/>
      <c r="QUV136"/>
      <c r="QUW136"/>
      <c r="QUX136"/>
      <c r="QUY136"/>
      <c r="QUZ136"/>
      <c r="QVA136"/>
      <c r="QVB136"/>
      <c r="QVC136"/>
      <c r="QVD136"/>
      <c r="QVE136"/>
      <c r="QVF136"/>
      <c r="QVG136"/>
      <c r="QVH136"/>
      <c r="QVI136"/>
      <c r="QVJ136"/>
      <c r="QVK136"/>
      <c r="QVL136"/>
      <c r="QVM136"/>
      <c r="QVN136"/>
      <c r="QVO136"/>
      <c r="QVP136"/>
      <c r="QVQ136"/>
      <c r="QVR136"/>
      <c r="QVS136"/>
      <c r="QVT136"/>
      <c r="QVU136"/>
      <c r="QVV136"/>
      <c r="QVW136"/>
      <c r="QVX136"/>
      <c r="QVY136"/>
      <c r="QVZ136"/>
      <c r="QWA136"/>
      <c r="QWB136"/>
      <c r="QWC136"/>
      <c r="QWD136"/>
      <c r="QWE136"/>
      <c r="QWF136"/>
      <c r="QWG136"/>
      <c r="QWH136"/>
      <c r="QWI136"/>
      <c r="QWJ136"/>
      <c r="QWK136"/>
      <c r="QWL136"/>
      <c r="QWM136"/>
      <c r="QWN136"/>
      <c r="QWO136"/>
      <c r="QWP136"/>
      <c r="QWQ136"/>
      <c r="QWR136"/>
      <c r="QWS136"/>
      <c r="QWT136"/>
      <c r="QWU136"/>
      <c r="QWV136"/>
      <c r="QWW136"/>
      <c r="QWX136"/>
      <c r="QWY136"/>
      <c r="QWZ136"/>
      <c r="QXA136"/>
      <c r="QXB136"/>
      <c r="QXC136"/>
      <c r="QXD136"/>
      <c r="QXE136"/>
      <c r="QXF136"/>
      <c r="QXG136"/>
      <c r="QXH136"/>
      <c r="QXI136"/>
      <c r="QXJ136"/>
      <c r="QXK136"/>
      <c r="QXL136"/>
      <c r="QXM136"/>
      <c r="QXN136"/>
      <c r="QXO136"/>
      <c r="QXP136"/>
      <c r="QXQ136"/>
      <c r="QXR136"/>
      <c r="QXS136"/>
      <c r="QXT136"/>
      <c r="QXU136"/>
      <c r="QXV136"/>
      <c r="QXW136"/>
      <c r="QXX136"/>
      <c r="QXY136"/>
      <c r="QXZ136"/>
      <c r="QYA136"/>
      <c r="QYB136"/>
      <c r="QYC136"/>
      <c r="QYD136"/>
      <c r="QYE136"/>
      <c r="QYF136"/>
      <c r="QYG136"/>
      <c r="QYH136"/>
      <c r="QYI136"/>
      <c r="QYJ136"/>
      <c r="QYK136"/>
      <c r="QYL136"/>
      <c r="QYM136"/>
      <c r="QYN136"/>
      <c r="QYO136"/>
      <c r="QYP136"/>
      <c r="QYQ136"/>
      <c r="QYR136"/>
      <c r="QYS136"/>
      <c r="QYT136"/>
      <c r="QYU136"/>
      <c r="QYV136"/>
      <c r="QYW136"/>
      <c r="QYX136"/>
      <c r="QYY136"/>
      <c r="QYZ136"/>
      <c r="QZA136"/>
      <c r="QZB136"/>
      <c r="QZC136"/>
      <c r="QZD136"/>
      <c r="QZE136"/>
      <c r="QZF136"/>
      <c r="QZG136"/>
      <c r="QZH136"/>
      <c r="QZI136"/>
      <c r="QZJ136"/>
      <c r="QZK136"/>
      <c r="QZL136"/>
      <c r="QZM136"/>
      <c r="QZN136"/>
      <c r="QZO136"/>
      <c r="QZP136"/>
      <c r="QZQ136"/>
      <c r="QZR136"/>
      <c r="QZS136"/>
      <c r="QZT136"/>
      <c r="QZU136"/>
      <c r="QZV136"/>
      <c r="QZW136"/>
      <c r="QZX136"/>
      <c r="QZY136"/>
      <c r="QZZ136"/>
      <c r="RAA136"/>
      <c r="RAB136"/>
      <c r="RAC136"/>
      <c r="RAD136"/>
      <c r="RAE136"/>
      <c r="RAF136"/>
      <c r="RAG136"/>
      <c r="RAH136"/>
      <c r="RAI136"/>
      <c r="RAJ136"/>
      <c r="RAK136"/>
      <c r="RAL136"/>
      <c r="RAM136"/>
      <c r="RAN136"/>
      <c r="RAO136"/>
      <c r="RAP136"/>
      <c r="RAQ136"/>
      <c r="RAR136"/>
      <c r="RAS136"/>
      <c r="RAT136"/>
      <c r="RAU136"/>
      <c r="RAV136"/>
      <c r="RAW136"/>
      <c r="RAX136"/>
      <c r="RAY136"/>
      <c r="RAZ136"/>
      <c r="RBA136"/>
      <c r="RBB136"/>
      <c r="RBC136"/>
      <c r="RBD136"/>
      <c r="RBE136"/>
      <c r="RBF136"/>
      <c r="RBG136"/>
      <c r="RBH136"/>
      <c r="RBI136"/>
      <c r="RBJ136"/>
      <c r="RBK136"/>
      <c r="RBL136"/>
      <c r="RBM136"/>
      <c r="RBN136"/>
      <c r="RBO136"/>
      <c r="RBP136"/>
      <c r="RBQ136"/>
      <c r="RBR136"/>
      <c r="RBS136"/>
      <c r="RBT136"/>
      <c r="RBU136"/>
      <c r="RBV136"/>
      <c r="RBW136"/>
      <c r="RBX136"/>
      <c r="RBY136"/>
      <c r="RBZ136"/>
      <c r="RCA136"/>
      <c r="RCB136"/>
      <c r="RCC136"/>
      <c r="RCD136"/>
      <c r="RCE136"/>
      <c r="RCF136"/>
      <c r="RCG136"/>
      <c r="RCH136"/>
      <c r="RCI136"/>
      <c r="RCJ136"/>
      <c r="RCK136"/>
      <c r="RCL136"/>
      <c r="RCM136"/>
      <c r="RCN136"/>
      <c r="RCO136"/>
      <c r="RCP136"/>
      <c r="RCQ136"/>
      <c r="RCR136"/>
      <c r="RCS136"/>
      <c r="RCT136"/>
      <c r="RCU136"/>
      <c r="RCV136"/>
      <c r="RCW136"/>
      <c r="RCX136"/>
      <c r="RCY136"/>
      <c r="RCZ136"/>
      <c r="RDA136"/>
      <c r="RDB136"/>
      <c r="RDC136"/>
      <c r="RDD136"/>
      <c r="RDE136"/>
      <c r="RDF136"/>
      <c r="RDG136"/>
      <c r="RDH136"/>
      <c r="RDI136"/>
      <c r="RDJ136"/>
      <c r="RDK136"/>
      <c r="RDL136"/>
      <c r="RDM136"/>
      <c r="RDN136"/>
      <c r="RDO136"/>
      <c r="RDP136"/>
      <c r="RDQ136"/>
      <c r="RDR136"/>
      <c r="RDS136"/>
      <c r="RDT136"/>
      <c r="RDU136"/>
      <c r="RDV136"/>
      <c r="RDW136"/>
      <c r="RDX136"/>
      <c r="RDY136"/>
      <c r="RDZ136"/>
      <c r="REA136"/>
      <c r="REB136"/>
      <c r="REC136"/>
      <c r="RED136"/>
      <c r="REE136"/>
      <c r="REF136"/>
      <c r="REG136"/>
      <c r="REH136"/>
      <c r="REI136"/>
      <c r="REJ136"/>
      <c r="REK136"/>
      <c r="REL136"/>
      <c r="REM136"/>
      <c r="REN136"/>
      <c r="REO136"/>
      <c r="REP136"/>
      <c r="REQ136"/>
      <c r="RER136"/>
      <c r="RES136"/>
      <c r="RET136"/>
      <c r="REU136"/>
      <c r="REV136"/>
      <c r="REW136"/>
      <c r="REX136"/>
      <c r="REY136"/>
      <c r="REZ136"/>
      <c r="RFA136"/>
      <c r="RFB136"/>
      <c r="RFC136"/>
      <c r="RFD136"/>
      <c r="RFE136"/>
      <c r="RFF136"/>
      <c r="RFG136"/>
      <c r="RFH136"/>
      <c r="RFI136"/>
      <c r="RFJ136"/>
      <c r="RFK136"/>
      <c r="RFL136"/>
      <c r="RFM136"/>
      <c r="RFN136"/>
      <c r="RFO136"/>
      <c r="RFP136"/>
      <c r="RFQ136"/>
      <c r="RFR136"/>
      <c r="RFS136"/>
      <c r="RFT136"/>
      <c r="RFU136"/>
      <c r="RFV136"/>
      <c r="RFW136"/>
      <c r="RFX136"/>
      <c r="RFY136"/>
      <c r="RFZ136"/>
      <c r="RGA136"/>
      <c r="RGB136"/>
      <c r="RGC136"/>
      <c r="RGD136"/>
      <c r="RGE136"/>
      <c r="RGF136"/>
      <c r="RGG136"/>
      <c r="RGH136"/>
      <c r="RGI136"/>
      <c r="RGJ136"/>
      <c r="RGK136"/>
      <c r="RGL136"/>
      <c r="RGM136"/>
      <c r="RGN136"/>
      <c r="RGO136"/>
      <c r="RGP136"/>
      <c r="RGQ136"/>
      <c r="RGR136"/>
      <c r="RGS136"/>
      <c r="RGT136"/>
      <c r="RGU136"/>
      <c r="RGV136"/>
      <c r="RGW136"/>
      <c r="RGX136"/>
      <c r="RGY136"/>
      <c r="RGZ136"/>
      <c r="RHA136"/>
      <c r="RHB136"/>
      <c r="RHC136"/>
      <c r="RHD136"/>
      <c r="RHE136"/>
      <c r="RHF136"/>
      <c r="RHG136"/>
      <c r="RHH136"/>
      <c r="RHI136"/>
      <c r="RHJ136"/>
      <c r="RHK136"/>
      <c r="RHL136"/>
      <c r="RHM136"/>
      <c r="RHN136"/>
      <c r="RHO136"/>
      <c r="RHP136"/>
      <c r="RHQ136"/>
      <c r="RHR136"/>
      <c r="RHS136"/>
      <c r="RHT136"/>
      <c r="RHU136"/>
      <c r="RHV136"/>
      <c r="RHW136"/>
      <c r="RHX136"/>
      <c r="RHY136"/>
      <c r="RHZ136"/>
      <c r="RIA136"/>
      <c r="RIB136"/>
      <c r="RIC136"/>
      <c r="RID136"/>
      <c r="RIE136"/>
      <c r="RIF136"/>
      <c r="RIG136"/>
      <c r="RIH136"/>
      <c r="RII136"/>
      <c r="RIJ136"/>
      <c r="RIK136"/>
      <c r="RIL136"/>
      <c r="RIM136"/>
      <c r="RIN136"/>
      <c r="RIO136"/>
      <c r="RIP136"/>
      <c r="RIQ136"/>
      <c r="RIR136"/>
      <c r="RIS136"/>
      <c r="RIT136"/>
      <c r="RIU136"/>
      <c r="RIV136"/>
      <c r="RIW136"/>
      <c r="RIX136"/>
      <c r="RIY136"/>
      <c r="RIZ136"/>
      <c r="RJA136"/>
      <c r="RJB136"/>
      <c r="RJC136"/>
      <c r="RJD136"/>
      <c r="RJE136"/>
      <c r="RJF136"/>
      <c r="RJG136"/>
      <c r="RJH136"/>
      <c r="RJI136"/>
      <c r="RJJ136"/>
      <c r="RJK136"/>
      <c r="RJL136"/>
      <c r="RJM136"/>
      <c r="RJN136"/>
      <c r="RJO136"/>
      <c r="RJP136"/>
      <c r="RJQ136"/>
      <c r="RJR136"/>
      <c r="RJS136"/>
      <c r="RJT136"/>
      <c r="RJU136"/>
      <c r="RJV136"/>
      <c r="RJW136"/>
      <c r="RJX136"/>
      <c r="RJY136"/>
      <c r="RJZ136"/>
      <c r="RKA136"/>
      <c r="RKB136"/>
      <c r="RKC136"/>
      <c r="RKD136"/>
      <c r="RKE136"/>
      <c r="RKF136"/>
      <c r="RKG136"/>
      <c r="RKH136"/>
      <c r="RKI136"/>
      <c r="RKJ136"/>
      <c r="RKK136"/>
      <c r="RKL136"/>
      <c r="RKM136"/>
      <c r="RKN136"/>
      <c r="RKO136"/>
      <c r="RKP136"/>
      <c r="RKQ136"/>
      <c r="RKR136"/>
      <c r="RKS136"/>
      <c r="RKT136"/>
      <c r="RKU136"/>
      <c r="RKV136"/>
      <c r="RKW136"/>
      <c r="RKX136"/>
      <c r="RKY136"/>
      <c r="RKZ136"/>
      <c r="RLA136"/>
      <c r="RLB136"/>
      <c r="RLC136"/>
      <c r="RLD136"/>
      <c r="RLE136"/>
      <c r="RLF136"/>
      <c r="RLG136"/>
      <c r="RLH136"/>
      <c r="RLI136"/>
      <c r="RLJ136"/>
      <c r="RLK136"/>
      <c r="RLL136"/>
      <c r="RLM136"/>
      <c r="RLN136"/>
      <c r="RLO136"/>
      <c r="RLP136"/>
      <c r="RLQ136"/>
      <c r="RLR136"/>
      <c r="RLS136"/>
      <c r="RLT136"/>
      <c r="RLU136"/>
      <c r="RLV136"/>
      <c r="RLW136"/>
      <c r="RLX136"/>
      <c r="RLY136"/>
      <c r="RLZ136"/>
      <c r="RMA136"/>
      <c r="RMB136"/>
      <c r="RMC136"/>
      <c r="RMD136"/>
      <c r="RME136"/>
      <c r="RMF136"/>
      <c r="RMG136"/>
      <c r="RMH136"/>
      <c r="RMI136"/>
      <c r="RMJ136"/>
      <c r="RMK136"/>
      <c r="RML136"/>
      <c r="RMM136"/>
      <c r="RMN136"/>
      <c r="RMO136"/>
      <c r="RMP136"/>
      <c r="RMQ136"/>
      <c r="RMR136"/>
      <c r="RMS136"/>
      <c r="RMT136"/>
      <c r="RMU136"/>
      <c r="RMV136"/>
      <c r="RMW136"/>
      <c r="RMX136"/>
      <c r="RMY136"/>
      <c r="RMZ136"/>
      <c r="RNA136"/>
      <c r="RNB136"/>
      <c r="RNC136"/>
      <c r="RND136"/>
      <c r="RNE136"/>
      <c r="RNF136"/>
      <c r="RNG136"/>
      <c r="RNH136"/>
      <c r="RNI136"/>
      <c r="RNJ136"/>
      <c r="RNK136"/>
      <c r="RNL136"/>
      <c r="RNM136"/>
      <c r="RNN136"/>
      <c r="RNO136"/>
      <c r="RNP136"/>
      <c r="RNQ136"/>
      <c r="RNR136"/>
      <c r="RNS136"/>
      <c r="RNT136"/>
      <c r="RNU136"/>
      <c r="RNV136"/>
      <c r="RNW136"/>
      <c r="RNX136"/>
      <c r="RNY136"/>
      <c r="RNZ136"/>
      <c r="ROA136"/>
      <c r="ROB136"/>
      <c r="ROC136"/>
      <c r="ROD136"/>
      <c r="ROE136"/>
      <c r="ROF136"/>
      <c r="ROG136"/>
      <c r="ROH136"/>
      <c r="ROI136"/>
      <c r="ROJ136"/>
      <c r="ROK136"/>
      <c r="ROL136"/>
      <c r="ROM136"/>
      <c r="RON136"/>
      <c r="ROO136"/>
      <c r="ROP136"/>
      <c r="ROQ136"/>
      <c r="ROR136"/>
      <c r="ROS136"/>
      <c r="ROT136"/>
      <c r="ROU136"/>
      <c r="ROV136"/>
      <c r="ROW136"/>
      <c r="ROX136"/>
      <c r="ROY136"/>
      <c r="ROZ136"/>
      <c r="RPA136"/>
      <c r="RPB136"/>
      <c r="RPC136"/>
      <c r="RPD136"/>
      <c r="RPE136"/>
      <c r="RPF136"/>
      <c r="RPG136"/>
      <c r="RPH136"/>
      <c r="RPI136"/>
      <c r="RPJ136"/>
      <c r="RPK136"/>
      <c r="RPL136"/>
      <c r="RPM136"/>
      <c r="RPN136"/>
      <c r="RPO136"/>
      <c r="RPP136"/>
      <c r="RPQ136"/>
      <c r="RPR136"/>
      <c r="RPS136"/>
      <c r="RPT136"/>
      <c r="RPU136"/>
      <c r="RPV136"/>
      <c r="RPW136"/>
      <c r="RPX136"/>
      <c r="RPY136"/>
      <c r="RPZ136"/>
      <c r="RQA136"/>
      <c r="RQB136"/>
      <c r="RQC136"/>
      <c r="RQD136"/>
      <c r="RQE136"/>
      <c r="RQF136"/>
      <c r="RQG136"/>
      <c r="RQH136"/>
      <c r="RQI136"/>
      <c r="RQJ136"/>
      <c r="RQK136"/>
      <c r="RQL136"/>
      <c r="RQM136"/>
      <c r="RQN136"/>
      <c r="RQO136"/>
      <c r="RQP136"/>
      <c r="RQQ136"/>
      <c r="RQR136"/>
      <c r="RQS136"/>
      <c r="RQT136"/>
      <c r="RQU136"/>
      <c r="RQV136"/>
      <c r="RQW136"/>
      <c r="RQX136"/>
      <c r="RQY136"/>
      <c r="RQZ136"/>
      <c r="RRA136"/>
      <c r="RRB136"/>
      <c r="RRC136"/>
      <c r="RRD136"/>
      <c r="RRE136"/>
      <c r="RRF136"/>
      <c r="RRG136"/>
      <c r="RRH136"/>
      <c r="RRI136"/>
      <c r="RRJ136"/>
      <c r="RRK136"/>
      <c r="RRL136"/>
      <c r="RRM136"/>
      <c r="RRN136"/>
      <c r="RRO136"/>
      <c r="RRP136"/>
      <c r="RRQ136"/>
      <c r="RRR136"/>
      <c r="RRS136"/>
      <c r="RRT136"/>
      <c r="RRU136"/>
      <c r="RRV136"/>
      <c r="RRW136"/>
      <c r="RRX136"/>
      <c r="RRY136"/>
      <c r="RRZ136"/>
      <c r="RSA136"/>
      <c r="RSB136"/>
      <c r="RSC136"/>
      <c r="RSD136"/>
      <c r="RSE136"/>
      <c r="RSF136"/>
      <c r="RSG136"/>
      <c r="RSH136"/>
      <c r="RSI136"/>
      <c r="RSJ136"/>
      <c r="RSK136"/>
      <c r="RSL136"/>
      <c r="RSM136"/>
      <c r="RSN136"/>
      <c r="RSO136"/>
      <c r="RSP136"/>
      <c r="RSQ136"/>
      <c r="RSR136"/>
      <c r="RSS136"/>
      <c r="RST136"/>
      <c r="RSU136"/>
      <c r="RSV136"/>
      <c r="RSW136"/>
      <c r="RSX136"/>
      <c r="RSY136"/>
      <c r="RSZ136"/>
      <c r="RTA136"/>
      <c r="RTB136"/>
      <c r="RTC136"/>
      <c r="RTD136"/>
      <c r="RTE136"/>
      <c r="RTF136"/>
      <c r="RTG136"/>
      <c r="RTH136"/>
      <c r="RTI136"/>
      <c r="RTJ136"/>
      <c r="RTK136"/>
      <c r="RTL136"/>
      <c r="RTM136"/>
      <c r="RTN136"/>
      <c r="RTO136"/>
      <c r="RTP136"/>
      <c r="RTQ136"/>
      <c r="RTR136"/>
      <c r="RTS136"/>
      <c r="RTT136"/>
      <c r="RTU136"/>
      <c r="RTV136"/>
      <c r="RTW136"/>
      <c r="RTX136"/>
      <c r="RTY136"/>
      <c r="RTZ136"/>
      <c r="RUA136"/>
      <c r="RUB136"/>
      <c r="RUC136"/>
      <c r="RUD136"/>
      <c r="RUE136"/>
      <c r="RUF136"/>
      <c r="RUG136"/>
      <c r="RUH136"/>
      <c r="RUI136"/>
      <c r="RUJ136"/>
      <c r="RUK136"/>
      <c r="RUL136"/>
      <c r="RUM136"/>
      <c r="RUN136"/>
      <c r="RUO136"/>
      <c r="RUP136"/>
      <c r="RUQ136"/>
      <c r="RUR136"/>
      <c r="RUS136"/>
      <c r="RUT136"/>
      <c r="RUU136"/>
      <c r="RUV136"/>
      <c r="RUW136"/>
      <c r="RUX136"/>
      <c r="RUY136"/>
      <c r="RUZ136"/>
      <c r="RVA136"/>
      <c r="RVB136"/>
      <c r="RVC136"/>
      <c r="RVD136"/>
      <c r="RVE136"/>
      <c r="RVF136"/>
      <c r="RVG136"/>
      <c r="RVH136"/>
      <c r="RVI136"/>
      <c r="RVJ136"/>
      <c r="RVK136"/>
      <c r="RVL136"/>
      <c r="RVM136"/>
      <c r="RVN136"/>
      <c r="RVO136"/>
      <c r="RVP136"/>
      <c r="RVQ136"/>
      <c r="RVR136"/>
      <c r="RVS136"/>
      <c r="RVT136"/>
      <c r="RVU136"/>
      <c r="RVV136"/>
      <c r="RVW136"/>
      <c r="RVX136"/>
      <c r="RVY136"/>
      <c r="RVZ136"/>
      <c r="RWA136"/>
      <c r="RWB136"/>
      <c r="RWC136"/>
      <c r="RWD136"/>
      <c r="RWE136"/>
      <c r="RWF136"/>
      <c r="RWG136"/>
      <c r="RWH136"/>
      <c r="RWI136"/>
      <c r="RWJ136"/>
      <c r="RWK136"/>
      <c r="RWL136"/>
      <c r="RWM136"/>
      <c r="RWN136"/>
      <c r="RWO136"/>
      <c r="RWP136"/>
      <c r="RWQ136"/>
      <c r="RWR136"/>
      <c r="RWS136"/>
      <c r="RWT136"/>
      <c r="RWU136"/>
      <c r="RWV136"/>
      <c r="RWW136"/>
      <c r="RWX136"/>
      <c r="RWY136"/>
      <c r="RWZ136"/>
      <c r="RXA136"/>
      <c r="RXB136"/>
      <c r="RXC136"/>
      <c r="RXD136"/>
      <c r="RXE136"/>
      <c r="RXF136"/>
      <c r="RXG136"/>
      <c r="RXH136"/>
      <c r="RXI136"/>
      <c r="RXJ136"/>
      <c r="RXK136"/>
      <c r="RXL136"/>
      <c r="RXM136"/>
      <c r="RXN136"/>
      <c r="RXO136"/>
      <c r="RXP136"/>
      <c r="RXQ136"/>
      <c r="RXR136"/>
      <c r="RXS136"/>
      <c r="RXT136"/>
      <c r="RXU136"/>
      <c r="RXV136"/>
      <c r="RXW136"/>
      <c r="RXX136"/>
      <c r="RXY136"/>
      <c r="RXZ136"/>
      <c r="RYA136"/>
      <c r="RYB136"/>
      <c r="RYC136"/>
      <c r="RYD136"/>
      <c r="RYE136"/>
      <c r="RYF136"/>
      <c r="RYG136"/>
      <c r="RYH136"/>
      <c r="RYI136"/>
      <c r="RYJ136"/>
      <c r="RYK136"/>
      <c r="RYL136"/>
      <c r="RYM136"/>
      <c r="RYN136"/>
      <c r="RYO136"/>
      <c r="RYP136"/>
      <c r="RYQ136"/>
      <c r="RYR136"/>
      <c r="RYS136"/>
      <c r="RYT136"/>
      <c r="RYU136"/>
      <c r="RYV136"/>
      <c r="RYW136"/>
      <c r="RYX136"/>
      <c r="RYY136"/>
      <c r="RYZ136"/>
      <c r="RZA136"/>
      <c r="RZB136"/>
      <c r="RZC136"/>
      <c r="RZD136"/>
      <c r="RZE136"/>
      <c r="RZF136"/>
      <c r="RZG136"/>
      <c r="RZH136"/>
      <c r="RZI136"/>
      <c r="RZJ136"/>
      <c r="RZK136"/>
      <c r="RZL136"/>
      <c r="RZM136"/>
      <c r="RZN136"/>
      <c r="RZO136"/>
      <c r="RZP136"/>
      <c r="RZQ136"/>
      <c r="RZR136"/>
      <c r="RZS136"/>
      <c r="RZT136"/>
      <c r="RZU136"/>
      <c r="RZV136"/>
      <c r="RZW136"/>
      <c r="RZX136"/>
      <c r="RZY136"/>
      <c r="RZZ136"/>
      <c r="SAA136"/>
      <c r="SAB136"/>
      <c r="SAC136"/>
      <c r="SAD136"/>
      <c r="SAE136"/>
      <c r="SAF136"/>
      <c r="SAG136"/>
      <c r="SAH136"/>
      <c r="SAI136"/>
      <c r="SAJ136"/>
      <c r="SAK136"/>
      <c r="SAL136"/>
      <c r="SAM136"/>
      <c r="SAN136"/>
      <c r="SAO136"/>
      <c r="SAP136"/>
      <c r="SAQ136"/>
      <c r="SAR136"/>
      <c r="SAS136"/>
      <c r="SAT136"/>
      <c r="SAU136"/>
      <c r="SAV136"/>
      <c r="SAW136"/>
      <c r="SAX136"/>
      <c r="SAY136"/>
      <c r="SAZ136"/>
      <c r="SBA136"/>
      <c r="SBB136"/>
      <c r="SBC136"/>
      <c r="SBD136"/>
      <c r="SBE136"/>
      <c r="SBF136"/>
      <c r="SBG136"/>
      <c r="SBH136"/>
      <c r="SBI136"/>
      <c r="SBJ136"/>
      <c r="SBK136"/>
      <c r="SBL136"/>
      <c r="SBM136"/>
      <c r="SBN136"/>
      <c r="SBO136"/>
      <c r="SBP136"/>
      <c r="SBQ136"/>
      <c r="SBR136"/>
      <c r="SBS136"/>
      <c r="SBT136"/>
      <c r="SBU136"/>
      <c r="SBV136"/>
      <c r="SBW136"/>
      <c r="SBX136"/>
      <c r="SBY136"/>
      <c r="SBZ136"/>
      <c r="SCA136"/>
      <c r="SCB136"/>
      <c r="SCC136"/>
      <c r="SCD136"/>
      <c r="SCE136"/>
      <c r="SCF136"/>
      <c r="SCG136"/>
      <c r="SCH136"/>
      <c r="SCI136"/>
      <c r="SCJ136"/>
      <c r="SCK136"/>
      <c r="SCL136"/>
      <c r="SCM136"/>
      <c r="SCN136"/>
      <c r="SCO136"/>
      <c r="SCP136"/>
      <c r="SCQ136"/>
      <c r="SCR136"/>
      <c r="SCS136"/>
      <c r="SCT136"/>
      <c r="SCU136"/>
      <c r="SCV136"/>
      <c r="SCW136"/>
      <c r="SCX136"/>
      <c r="SCY136"/>
      <c r="SCZ136"/>
      <c r="SDA136"/>
      <c r="SDB136"/>
      <c r="SDC136"/>
      <c r="SDD136"/>
      <c r="SDE136"/>
      <c r="SDF136"/>
      <c r="SDG136"/>
      <c r="SDH136"/>
      <c r="SDI136"/>
      <c r="SDJ136"/>
      <c r="SDK136"/>
      <c r="SDL136"/>
      <c r="SDM136"/>
      <c r="SDN136"/>
      <c r="SDO136"/>
      <c r="SDP136"/>
      <c r="SDQ136"/>
      <c r="SDR136"/>
      <c r="SDS136"/>
      <c r="SDT136"/>
      <c r="SDU136"/>
      <c r="SDV136"/>
      <c r="SDW136"/>
      <c r="SDX136"/>
      <c r="SDY136"/>
      <c r="SDZ136"/>
      <c r="SEA136"/>
      <c r="SEB136"/>
      <c r="SEC136"/>
      <c r="SED136"/>
      <c r="SEE136"/>
      <c r="SEF136"/>
      <c r="SEG136"/>
      <c r="SEH136"/>
      <c r="SEI136"/>
      <c r="SEJ136"/>
      <c r="SEK136"/>
      <c r="SEL136"/>
      <c r="SEM136"/>
      <c r="SEN136"/>
      <c r="SEO136"/>
      <c r="SEP136"/>
      <c r="SEQ136"/>
      <c r="SER136"/>
      <c r="SES136"/>
      <c r="SET136"/>
      <c r="SEU136"/>
      <c r="SEV136"/>
      <c r="SEW136"/>
      <c r="SEX136"/>
      <c r="SEY136"/>
      <c r="SEZ136"/>
      <c r="SFA136"/>
      <c r="SFB136"/>
      <c r="SFC136"/>
      <c r="SFD136"/>
      <c r="SFE136"/>
      <c r="SFF136"/>
      <c r="SFG136"/>
      <c r="SFH136"/>
      <c r="SFI136"/>
      <c r="SFJ136"/>
      <c r="SFK136"/>
      <c r="SFL136"/>
      <c r="SFM136"/>
      <c r="SFN136"/>
      <c r="SFO136"/>
      <c r="SFP136"/>
      <c r="SFQ136"/>
      <c r="SFR136"/>
      <c r="SFS136"/>
      <c r="SFT136"/>
      <c r="SFU136"/>
      <c r="SFV136"/>
      <c r="SFW136"/>
      <c r="SFX136"/>
      <c r="SFY136"/>
      <c r="SFZ136"/>
      <c r="SGA136"/>
      <c r="SGB136"/>
      <c r="SGC136"/>
      <c r="SGD136"/>
      <c r="SGE136"/>
      <c r="SGF136"/>
      <c r="SGG136"/>
      <c r="SGH136"/>
      <c r="SGI136"/>
      <c r="SGJ136"/>
      <c r="SGK136"/>
      <c r="SGL136"/>
      <c r="SGM136"/>
      <c r="SGN136"/>
      <c r="SGO136"/>
      <c r="SGP136"/>
      <c r="SGQ136"/>
      <c r="SGR136"/>
      <c r="SGS136"/>
      <c r="SGT136"/>
      <c r="SGU136"/>
      <c r="SGV136"/>
      <c r="SGW136"/>
      <c r="SGX136"/>
      <c r="SGY136"/>
      <c r="SGZ136"/>
      <c r="SHA136"/>
      <c r="SHB136"/>
      <c r="SHC136"/>
      <c r="SHD136"/>
      <c r="SHE136"/>
      <c r="SHF136"/>
      <c r="SHG136"/>
      <c r="SHH136"/>
      <c r="SHI136"/>
      <c r="SHJ136"/>
      <c r="SHK136"/>
      <c r="SHL136"/>
      <c r="SHM136"/>
      <c r="SHN136"/>
      <c r="SHO136"/>
      <c r="SHP136"/>
      <c r="SHQ136"/>
      <c r="SHR136"/>
      <c r="SHS136"/>
      <c r="SHT136"/>
      <c r="SHU136"/>
      <c r="SHV136"/>
      <c r="SHW136"/>
      <c r="SHX136"/>
      <c r="SHY136"/>
      <c r="SHZ136"/>
      <c r="SIA136"/>
      <c r="SIB136"/>
      <c r="SIC136"/>
      <c r="SID136"/>
      <c r="SIE136"/>
      <c r="SIF136"/>
      <c r="SIG136"/>
      <c r="SIH136"/>
      <c r="SII136"/>
      <c r="SIJ136"/>
      <c r="SIK136"/>
      <c r="SIL136"/>
      <c r="SIM136"/>
      <c r="SIN136"/>
      <c r="SIO136"/>
      <c r="SIP136"/>
      <c r="SIQ136"/>
      <c r="SIR136"/>
      <c r="SIS136"/>
      <c r="SIT136"/>
      <c r="SIU136"/>
      <c r="SIV136"/>
      <c r="SIW136"/>
      <c r="SIX136"/>
      <c r="SIY136"/>
      <c r="SIZ136"/>
      <c r="SJA136"/>
      <c r="SJB136"/>
      <c r="SJC136"/>
      <c r="SJD136"/>
      <c r="SJE136"/>
      <c r="SJF136"/>
      <c r="SJG136"/>
      <c r="SJH136"/>
      <c r="SJI136"/>
      <c r="SJJ136"/>
      <c r="SJK136"/>
      <c r="SJL136"/>
      <c r="SJM136"/>
      <c r="SJN136"/>
      <c r="SJO136"/>
      <c r="SJP136"/>
      <c r="SJQ136"/>
      <c r="SJR136"/>
      <c r="SJS136"/>
      <c r="SJT136"/>
      <c r="SJU136"/>
      <c r="SJV136"/>
      <c r="SJW136"/>
      <c r="SJX136"/>
      <c r="SJY136"/>
      <c r="SJZ136"/>
      <c r="SKA136"/>
      <c r="SKB136"/>
      <c r="SKC136"/>
      <c r="SKD136"/>
      <c r="SKE136"/>
      <c r="SKF136"/>
      <c r="SKG136"/>
      <c r="SKH136"/>
      <c r="SKI136"/>
      <c r="SKJ136"/>
      <c r="SKK136"/>
      <c r="SKL136"/>
      <c r="SKM136"/>
      <c r="SKN136"/>
      <c r="SKO136"/>
      <c r="SKP136"/>
      <c r="SKQ136"/>
      <c r="SKR136"/>
      <c r="SKS136"/>
      <c r="SKT136"/>
      <c r="SKU136"/>
      <c r="SKV136"/>
      <c r="SKW136"/>
      <c r="SKX136"/>
      <c r="SKY136"/>
      <c r="SKZ136"/>
      <c r="SLA136"/>
      <c r="SLB136"/>
      <c r="SLC136"/>
      <c r="SLD136"/>
      <c r="SLE136"/>
      <c r="SLF136"/>
      <c r="SLG136"/>
      <c r="SLH136"/>
      <c r="SLI136"/>
      <c r="SLJ136"/>
      <c r="SLK136"/>
      <c r="SLL136"/>
      <c r="SLM136"/>
      <c r="SLN136"/>
      <c r="SLO136"/>
      <c r="SLP136"/>
      <c r="SLQ136"/>
      <c r="SLR136"/>
      <c r="SLS136"/>
      <c r="SLT136"/>
      <c r="SLU136"/>
      <c r="SLV136"/>
      <c r="SLW136"/>
      <c r="SLX136"/>
      <c r="SLY136"/>
      <c r="SLZ136"/>
      <c r="SMA136"/>
      <c r="SMB136"/>
      <c r="SMC136"/>
      <c r="SMD136"/>
      <c r="SME136"/>
      <c r="SMF136"/>
      <c r="SMG136"/>
      <c r="SMH136"/>
      <c r="SMI136"/>
      <c r="SMJ136"/>
      <c r="SMK136"/>
      <c r="SML136"/>
      <c r="SMM136"/>
      <c r="SMN136"/>
      <c r="SMO136"/>
      <c r="SMP136"/>
      <c r="SMQ136"/>
      <c r="SMR136"/>
      <c r="SMS136"/>
      <c r="SMT136"/>
      <c r="SMU136"/>
      <c r="SMV136"/>
      <c r="SMW136"/>
      <c r="SMX136"/>
      <c r="SMY136"/>
      <c r="SMZ136"/>
      <c r="SNA136"/>
      <c r="SNB136"/>
      <c r="SNC136"/>
      <c r="SND136"/>
      <c r="SNE136"/>
      <c r="SNF136"/>
      <c r="SNG136"/>
      <c r="SNH136"/>
      <c r="SNI136"/>
      <c r="SNJ136"/>
      <c r="SNK136"/>
      <c r="SNL136"/>
      <c r="SNM136"/>
      <c r="SNN136"/>
      <c r="SNO136"/>
      <c r="SNP136"/>
      <c r="SNQ136"/>
      <c r="SNR136"/>
      <c r="SNS136"/>
      <c r="SNT136"/>
      <c r="SNU136"/>
      <c r="SNV136"/>
      <c r="SNW136"/>
      <c r="SNX136"/>
      <c r="SNY136"/>
      <c r="SNZ136"/>
      <c r="SOA136"/>
      <c r="SOB136"/>
      <c r="SOC136"/>
      <c r="SOD136"/>
      <c r="SOE136"/>
      <c r="SOF136"/>
      <c r="SOG136"/>
      <c r="SOH136"/>
      <c r="SOI136"/>
      <c r="SOJ136"/>
      <c r="SOK136"/>
      <c r="SOL136"/>
      <c r="SOM136"/>
      <c r="SON136"/>
      <c r="SOO136"/>
      <c r="SOP136"/>
      <c r="SOQ136"/>
      <c r="SOR136"/>
      <c r="SOS136"/>
      <c r="SOT136"/>
      <c r="SOU136"/>
      <c r="SOV136"/>
      <c r="SOW136"/>
      <c r="SOX136"/>
      <c r="SOY136"/>
      <c r="SOZ136"/>
      <c r="SPA136"/>
      <c r="SPB136"/>
      <c r="SPC136"/>
      <c r="SPD136"/>
      <c r="SPE136"/>
      <c r="SPF136"/>
      <c r="SPG136"/>
      <c r="SPH136"/>
      <c r="SPI136"/>
      <c r="SPJ136"/>
      <c r="SPK136"/>
      <c r="SPL136"/>
      <c r="SPM136"/>
      <c r="SPN136"/>
      <c r="SPO136"/>
      <c r="SPP136"/>
      <c r="SPQ136"/>
      <c r="SPR136"/>
      <c r="SPS136"/>
      <c r="SPT136"/>
      <c r="SPU136"/>
      <c r="SPV136"/>
      <c r="SPW136"/>
      <c r="SPX136"/>
      <c r="SPY136"/>
      <c r="SPZ136"/>
      <c r="SQA136"/>
      <c r="SQB136"/>
      <c r="SQC136"/>
      <c r="SQD136"/>
      <c r="SQE136"/>
      <c r="SQF136"/>
      <c r="SQG136"/>
      <c r="SQH136"/>
      <c r="SQI136"/>
      <c r="SQJ136"/>
      <c r="SQK136"/>
      <c r="SQL136"/>
      <c r="SQM136"/>
      <c r="SQN136"/>
      <c r="SQO136"/>
      <c r="SQP136"/>
      <c r="SQQ136"/>
      <c r="SQR136"/>
      <c r="SQS136"/>
      <c r="SQT136"/>
      <c r="SQU136"/>
      <c r="SQV136"/>
      <c r="SQW136"/>
      <c r="SQX136"/>
      <c r="SQY136"/>
      <c r="SQZ136"/>
      <c r="SRA136"/>
      <c r="SRB136"/>
      <c r="SRC136"/>
      <c r="SRD136"/>
      <c r="SRE136"/>
      <c r="SRF136"/>
      <c r="SRG136"/>
      <c r="SRH136"/>
      <c r="SRI136"/>
      <c r="SRJ136"/>
      <c r="SRK136"/>
      <c r="SRL136"/>
      <c r="SRM136"/>
      <c r="SRN136"/>
      <c r="SRO136"/>
      <c r="SRP136"/>
      <c r="SRQ136"/>
      <c r="SRR136"/>
      <c r="SRS136"/>
      <c r="SRT136"/>
      <c r="SRU136"/>
      <c r="SRV136"/>
      <c r="SRW136"/>
      <c r="SRX136"/>
      <c r="SRY136"/>
      <c r="SRZ136"/>
      <c r="SSA136"/>
      <c r="SSB136"/>
      <c r="SSC136"/>
      <c r="SSD136"/>
      <c r="SSE136"/>
      <c r="SSF136"/>
      <c r="SSG136"/>
      <c r="SSH136"/>
      <c r="SSI136"/>
      <c r="SSJ136"/>
      <c r="SSK136"/>
      <c r="SSL136"/>
      <c r="SSM136"/>
      <c r="SSN136"/>
      <c r="SSO136"/>
      <c r="SSP136"/>
      <c r="SSQ136"/>
      <c r="SSR136"/>
      <c r="SSS136"/>
      <c r="SST136"/>
      <c r="SSU136"/>
      <c r="SSV136"/>
      <c r="SSW136"/>
      <c r="SSX136"/>
      <c r="SSY136"/>
      <c r="SSZ136"/>
      <c r="STA136"/>
      <c r="STB136"/>
      <c r="STC136"/>
      <c r="STD136"/>
      <c r="STE136"/>
      <c r="STF136"/>
      <c r="STG136"/>
      <c r="STH136"/>
      <c r="STI136"/>
      <c r="STJ136"/>
      <c r="STK136"/>
      <c r="STL136"/>
      <c r="STM136"/>
      <c r="STN136"/>
      <c r="STO136"/>
      <c r="STP136"/>
      <c r="STQ136"/>
      <c r="STR136"/>
      <c r="STS136"/>
      <c r="STT136"/>
      <c r="STU136"/>
      <c r="STV136"/>
      <c r="STW136"/>
      <c r="STX136"/>
      <c r="STY136"/>
      <c r="STZ136"/>
      <c r="SUA136"/>
      <c r="SUB136"/>
      <c r="SUC136"/>
      <c r="SUD136"/>
      <c r="SUE136"/>
      <c r="SUF136"/>
      <c r="SUG136"/>
      <c r="SUH136"/>
      <c r="SUI136"/>
      <c r="SUJ136"/>
      <c r="SUK136"/>
      <c r="SUL136"/>
      <c r="SUM136"/>
      <c r="SUN136"/>
      <c r="SUO136"/>
      <c r="SUP136"/>
      <c r="SUQ136"/>
      <c r="SUR136"/>
      <c r="SUS136"/>
      <c r="SUT136"/>
      <c r="SUU136"/>
      <c r="SUV136"/>
      <c r="SUW136"/>
      <c r="SUX136"/>
      <c r="SUY136"/>
      <c r="SUZ136"/>
      <c r="SVA136"/>
      <c r="SVB136"/>
      <c r="SVC136"/>
      <c r="SVD136"/>
      <c r="SVE136"/>
      <c r="SVF136"/>
      <c r="SVG136"/>
      <c r="SVH136"/>
      <c r="SVI136"/>
      <c r="SVJ136"/>
      <c r="SVK136"/>
      <c r="SVL136"/>
      <c r="SVM136"/>
      <c r="SVN136"/>
      <c r="SVO136"/>
      <c r="SVP136"/>
      <c r="SVQ136"/>
      <c r="SVR136"/>
      <c r="SVS136"/>
      <c r="SVT136"/>
      <c r="SVU136"/>
      <c r="SVV136"/>
      <c r="SVW136"/>
      <c r="SVX136"/>
      <c r="SVY136"/>
      <c r="SVZ136"/>
      <c r="SWA136"/>
      <c r="SWB136"/>
      <c r="SWC136"/>
      <c r="SWD136"/>
      <c r="SWE136"/>
      <c r="SWF136"/>
      <c r="SWG136"/>
      <c r="SWH136"/>
      <c r="SWI136"/>
      <c r="SWJ136"/>
      <c r="SWK136"/>
      <c r="SWL136"/>
      <c r="SWM136"/>
      <c r="SWN136"/>
      <c r="SWO136"/>
      <c r="SWP136"/>
      <c r="SWQ136"/>
      <c r="SWR136"/>
      <c r="SWS136"/>
      <c r="SWT136"/>
      <c r="SWU136"/>
      <c r="SWV136"/>
      <c r="SWW136"/>
      <c r="SWX136"/>
      <c r="SWY136"/>
      <c r="SWZ136"/>
      <c r="SXA136"/>
      <c r="SXB136"/>
      <c r="SXC136"/>
      <c r="SXD136"/>
      <c r="SXE136"/>
      <c r="SXF136"/>
      <c r="SXG136"/>
      <c r="SXH136"/>
      <c r="SXI136"/>
      <c r="SXJ136"/>
      <c r="SXK136"/>
      <c r="SXL136"/>
      <c r="SXM136"/>
      <c r="SXN136"/>
      <c r="SXO136"/>
      <c r="SXP136"/>
      <c r="SXQ136"/>
      <c r="SXR136"/>
      <c r="SXS136"/>
      <c r="SXT136"/>
      <c r="SXU136"/>
      <c r="SXV136"/>
      <c r="SXW136"/>
      <c r="SXX136"/>
      <c r="SXY136"/>
      <c r="SXZ136"/>
      <c r="SYA136"/>
      <c r="SYB136"/>
      <c r="SYC136"/>
      <c r="SYD136"/>
      <c r="SYE136"/>
      <c r="SYF136"/>
      <c r="SYG136"/>
      <c r="SYH136"/>
      <c r="SYI136"/>
      <c r="SYJ136"/>
      <c r="SYK136"/>
      <c r="SYL136"/>
      <c r="SYM136"/>
      <c r="SYN136"/>
      <c r="SYO136"/>
      <c r="SYP136"/>
      <c r="SYQ136"/>
      <c r="SYR136"/>
      <c r="SYS136"/>
      <c r="SYT136"/>
      <c r="SYU136"/>
      <c r="SYV136"/>
      <c r="SYW136"/>
      <c r="SYX136"/>
      <c r="SYY136"/>
      <c r="SYZ136"/>
      <c r="SZA136"/>
      <c r="SZB136"/>
      <c r="SZC136"/>
      <c r="SZD136"/>
      <c r="SZE136"/>
      <c r="SZF136"/>
      <c r="SZG136"/>
      <c r="SZH136"/>
      <c r="SZI136"/>
      <c r="SZJ136"/>
      <c r="SZK136"/>
      <c r="SZL136"/>
      <c r="SZM136"/>
      <c r="SZN136"/>
      <c r="SZO136"/>
      <c r="SZP136"/>
      <c r="SZQ136"/>
      <c r="SZR136"/>
      <c r="SZS136"/>
      <c r="SZT136"/>
      <c r="SZU136"/>
      <c r="SZV136"/>
      <c r="SZW136"/>
      <c r="SZX136"/>
      <c r="SZY136"/>
      <c r="SZZ136"/>
      <c r="TAA136"/>
      <c r="TAB136"/>
      <c r="TAC136"/>
      <c r="TAD136"/>
      <c r="TAE136"/>
      <c r="TAF136"/>
      <c r="TAG136"/>
      <c r="TAH136"/>
      <c r="TAI136"/>
      <c r="TAJ136"/>
      <c r="TAK136"/>
      <c r="TAL136"/>
      <c r="TAM136"/>
      <c r="TAN136"/>
      <c r="TAO136"/>
      <c r="TAP136"/>
      <c r="TAQ136"/>
      <c r="TAR136"/>
      <c r="TAS136"/>
      <c r="TAT136"/>
      <c r="TAU136"/>
      <c r="TAV136"/>
      <c r="TAW136"/>
      <c r="TAX136"/>
      <c r="TAY136"/>
      <c r="TAZ136"/>
      <c r="TBA136"/>
      <c r="TBB136"/>
      <c r="TBC136"/>
      <c r="TBD136"/>
      <c r="TBE136"/>
      <c r="TBF136"/>
      <c r="TBG136"/>
      <c r="TBH136"/>
      <c r="TBI136"/>
      <c r="TBJ136"/>
      <c r="TBK136"/>
      <c r="TBL136"/>
      <c r="TBM136"/>
      <c r="TBN136"/>
      <c r="TBO136"/>
      <c r="TBP136"/>
      <c r="TBQ136"/>
      <c r="TBR136"/>
      <c r="TBS136"/>
      <c r="TBT136"/>
      <c r="TBU136"/>
      <c r="TBV136"/>
      <c r="TBW136"/>
      <c r="TBX136"/>
      <c r="TBY136"/>
      <c r="TBZ136"/>
      <c r="TCA136"/>
      <c r="TCB136"/>
      <c r="TCC136"/>
      <c r="TCD136"/>
      <c r="TCE136"/>
      <c r="TCF136"/>
      <c r="TCG136"/>
      <c r="TCH136"/>
      <c r="TCI136"/>
      <c r="TCJ136"/>
      <c r="TCK136"/>
      <c r="TCL136"/>
      <c r="TCM136"/>
      <c r="TCN136"/>
      <c r="TCO136"/>
      <c r="TCP136"/>
      <c r="TCQ136"/>
      <c r="TCR136"/>
      <c r="TCS136"/>
      <c r="TCT136"/>
      <c r="TCU136"/>
      <c r="TCV136"/>
      <c r="TCW136"/>
      <c r="TCX136"/>
      <c r="TCY136"/>
      <c r="TCZ136"/>
      <c r="TDA136"/>
      <c r="TDB136"/>
      <c r="TDC136"/>
      <c r="TDD136"/>
      <c r="TDE136"/>
      <c r="TDF136"/>
      <c r="TDG136"/>
      <c r="TDH136"/>
      <c r="TDI136"/>
      <c r="TDJ136"/>
      <c r="TDK136"/>
      <c r="TDL136"/>
      <c r="TDM136"/>
      <c r="TDN136"/>
      <c r="TDO136"/>
      <c r="TDP136"/>
      <c r="TDQ136"/>
      <c r="TDR136"/>
      <c r="TDS136"/>
      <c r="TDT136"/>
      <c r="TDU136"/>
      <c r="TDV136"/>
      <c r="TDW136"/>
      <c r="TDX136"/>
      <c r="TDY136"/>
      <c r="TDZ136"/>
      <c r="TEA136"/>
      <c r="TEB136"/>
      <c r="TEC136"/>
      <c r="TED136"/>
      <c r="TEE136"/>
      <c r="TEF136"/>
      <c r="TEG136"/>
      <c r="TEH136"/>
      <c r="TEI136"/>
      <c r="TEJ136"/>
      <c r="TEK136"/>
      <c r="TEL136"/>
      <c r="TEM136"/>
      <c r="TEN136"/>
      <c r="TEO136"/>
      <c r="TEP136"/>
      <c r="TEQ136"/>
      <c r="TER136"/>
      <c r="TES136"/>
      <c r="TET136"/>
      <c r="TEU136"/>
      <c r="TEV136"/>
      <c r="TEW136"/>
      <c r="TEX136"/>
      <c r="TEY136"/>
      <c r="TEZ136"/>
      <c r="TFA136"/>
      <c r="TFB136"/>
      <c r="TFC136"/>
      <c r="TFD136"/>
      <c r="TFE136"/>
      <c r="TFF136"/>
      <c r="TFG136"/>
      <c r="TFH136"/>
      <c r="TFI136"/>
      <c r="TFJ136"/>
      <c r="TFK136"/>
      <c r="TFL136"/>
      <c r="TFM136"/>
      <c r="TFN136"/>
      <c r="TFO136"/>
      <c r="TFP136"/>
      <c r="TFQ136"/>
      <c r="TFR136"/>
      <c r="TFS136"/>
      <c r="TFT136"/>
      <c r="TFU136"/>
      <c r="TFV136"/>
      <c r="TFW136"/>
      <c r="TFX136"/>
      <c r="TFY136"/>
      <c r="TFZ136"/>
      <c r="TGA136"/>
      <c r="TGB136"/>
      <c r="TGC136"/>
      <c r="TGD136"/>
      <c r="TGE136"/>
      <c r="TGF136"/>
      <c r="TGG136"/>
      <c r="TGH136"/>
      <c r="TGI136"/>
      <c r="TGJ136"/>
      <c r="TGK136"/>
      <c r="TGL136"/>
      <c r="TGM136"/>
      <c r="TGN136"/>
      <c r="TGO136"/>
      <c r="TGP136"/>
      <c r="TGQ136"/>
      <c r="TGR136"/>
      <c r="TGS136"/>
      <c r="TGT136"/>
      <c r="TGU136"/>
      <c r="TGV136"/>
      <c r="TGW136"/>
      <c r="TGX136"/>
      <c r="TGY136"/>
      <c r="TGZ136"/>
      <c r="THA136"/>
      <c r="THB136"/>
      <c r="THC136"/>
      <c r="THD136"/>
      <c r="THE136"/>
      <c r="THF136"/>
      <c r="THG136"/>
      <c r="THH136"/>
      <c r="THI136"/>
      <c r="THJ136"/>
      <c r="THK136"/>
      <c r="THL136"/>
      <c r="THM136"/>
      <c r="THN136"/>
      <c r="THO136"/>
      <c r="THP136"/>
      <c r="THQ136"/>
      <c r="THR136"/>
      <c r="THS136"/>
      <c r="THT136"/>
      <c r="THU136"/>
      <c r="THV136"/>
      <c r="THW136"/>
      <c r="THX136"/>
      <c r="THY136"/>
      <c r="THZ136"/>
      <c r="TIA136"/>
      <c r="TIB136"/>
      <c r="TIC136"/>
      <c r="TID136"/>
      <c r="TIE136"/>
      <c r="TIF136"/>
      <c r="TIG136"/>
      <c r="TIH136"/>
      <c r="TII136"/>
      <c r="TIJ136"/>
      <c r="TIK136"/>
      <c r="TIL136"/>
      <c r="TIM136"/>
      <c r="TIN136"/>
      <c r="TIO136"/>
      <c r="TIP136"/>
      <c r="TIQ136"/>
      <c r="TIR136"/>
      <c r="TIS136"/>
      <c r="TIT136"/>
      <c r="TIU136"/>
      <c r="TIV136"/>
      <c r="TIW136"/>
      <c r="TIX136"/>
      <c r="TIY136"/>
      <c r="TIZ136"/>
      <c r="TJA136"/>
      <c r="TJB136"/>
      <c r="TJC136"/>
      <c r="TJD136"/>
      <c r="TJE136"/>
      <c r="TJF136"/>
      <c r="TJG136"/>
      <c r="TJH136"/>
      <c r="TJI136"/>
      <c r="TJJ136"/>
      <c r="TJK136"/>
      <c r="TJL136"/>
      <c r="TJM136"/>
      <c r="TJN136"/>
      <c r="TJO136"/>
      <c r="TJP136"/>
      <c r="TJQ136"/>
      <c r="TJR136"/>
      <c r="TJS136"/>
      <c r="TJT136"/>
      <c r="TJU136"/>
      <c r="TJV136"/>
      <c r="TJW136"/>
      <c r="TJX136"/>
      <c r="TJY136"/>
      <c r="TJZ136"/>
      <c r="TKA136"/>
      <c r="TKB136"/>
      <c r="TKC136"/>
      <c r="TKD136"/>
      <c r="TKE136"/>
      <c r="TKF136"/>
      <c r="TKG136"/>
      <c r="TKH136"/>
      <c r="TKI136"/>
      <c r="TKJ136"/>
      <c r="TKK136"/>
      <c r="TKL136"/>
      <c r="TKM136"/>
      <c r="TKN136"/>
      <c r="TKO136"/>
      <c r="TKP136"/>
      <c r="TKQ136"/>
      <c r="TKR136"/>
      <c r="TKS136"/>
      <c r="TKT136"/>
      <c r="TKU136"/>
      <c r="TKV136"/>
      <c r="TKW136"/>
      <c r="TKX136"/>
      <c r="TKY136"/>
      <c r="TKZ136"/>
      <c r="TLA136"/>
      <c r="TLB136"/>
      <c r="TLC136"/>
      <c r="TLD136"/>
      <c r="TLE136"/>
      <c r="TLF136"/>
      <c r="TLG136"/>
      <c r="TLH136"/>
      <c r="TLI136"/>
      <c r="TLJ136"/>
      <c r="TLK136"/>
      <c r="TLL136"/>
      <c r="TLM136"/>
      <c r="TLN136"/>
      <c r="TLO136"/>
      <c r="TLP136"/>
      <c r="TLQ136"/>
      <c r="TLR136"/>
      <c r="TLS136"/>
      <c r="TLT136"/>
      <c r="TLU136"/>
      <c r="TLV136"/>
      <c r="TLW136"/>
      <c r="TLX136"/>
      <c r="TLY136"/>
      <c r="TLZ136"/>
      <c r="TMA136"/>
      <c r="TMB136"/>
      <c r="TMC136"/>
      <c r="TMD136"/>
      <c r="TME136"/>
      <c r="TMF136"/>
      <c r="TMG136"/>
      <c r="TMH136"/>
      <c r="TMI136"/>
      <c r="TMJ136"/>
      <c r="TMK136"/>
      <c r="TML136"/>
      <c r="TMM136"/>
      <c r="TMN136"/>
      <c r="TMO136"/>
      <c r="TMP136"/>
      <c r="TMQ136"/>
      <c r="TMR136"/>
      <c r="TMS136"/>
      <c r="TMT136"/>
      <c r="TMU136"/>
      <c r="TMV136"/>
      <c r="TMW136"/>
      <c r="TMX136"/>
      <c r="TMY136"/>
      <c r="TMZ136"/>
      <c r="TNA136"/>
      <c r="TNB136"/>
      <c r="TNC136"/>
      <c r="TND136"/>
      <c r="TNE136"/>
      <c r="TNF136"/>
      <c r="TNG136"/>
      <c r="TNH136"/>
      <c r="TNI136"/>
      <c r="TNJ136"/>
      <c r="TNK136"/>
      <c r="TNL136"/>
      <c r="TNM136"/>
      <c r="TNN136"/>
      <c r="TNO136"/>
      <c r="TNP136"/>
      <c r="TNQ136"/>
      <c r="TNR136"/>
      <c r="TNS136"/>
      <c r="TNT136"/>
      <c r="TNU136"/>
      <c r="TNV136"/>
      <c r="TNW136"/>
      <c r="TNX136"/>
      <c r="TNY136"/>
      <c r="TNZ136"/>
      <c r="TOA136"/>
      <c r="TOB136"/>
      <c r="TOC136"/>
      <c r="TOD136"/>
      <c r="TOE136"/>
      <c r="TOF136"/>
      <c r="TOG136"/>
      <c r="TOH136"/>
      <c r="TOI136"/>
      <c r="TOJ136"/>
      <c r="TOK136"/>
      <c r="TOL136"/>
      <c r="TOM136"/>
      <c r="TON136"/>
      <c r="TOO136"/>
      <c r="TOP136"/>
      <c r="TOQ136"/>
      <c r="TOR136"/>
      <c r="TOS136"/>
      <c r="TOT136"/>
      <c r="TOU136"/>
      <c r="TOV136"/>
      <c r="TOW136"/>
      <c r="TOX136"/>
      <c r="TOY136"/>
      <c r="TOZ136"/>
      <c r="TPA136"/>
      <c r="TPB136"/>
      <c r="TPC136"/>
      <c r="TPD136"/>
      <c r="TPE136"/>
      <c r="TPF136"/>
      <c r="TPG136"/>
      <c r="TPH136"/>
      <c r="TPI136"/>
      <c r="TPJ136"/>
      <c r="TPK136"/>
      <c r="TPL136"/>
      <c r="TPM136"/>
      <c r="TPN136"/>
      <c r="TPO136"/>
      <c r="TPP136"/>
      <c r="TPQ136"/>
      <c r="TPR136"/>
      <c r="TPS136"/>
      <c r="TPT136"/>
      <c r="TPU136"/>
      <c r="TPV136"/>
      <c r="TPW136"/>
      <c r="TPX136"/>
      <c r="TPY136"/>
      <c r="TPZ136"/>
      <c r="TQA136"/>
      <c r="TQB136"/>
      <c r="TQC136"/>
      <c r="TQD136"/>
      <c r="TQE136"/>
      <c r="TQF136"/>
      <c r="TQG136"/>
      <c r="TQH136"/>
      <c r="TQI136"/>
      <c r="TQJ136"/>
      <c r="TQK136"/>
      <c r="TQL136"/>
      <c r="TQM136"/>
      <c r="TQN136"/>
      <c r="TQO136"/>
      <c r="TQP136"/>
      <c r="TQQ136"/>
      <c r="TQR136"/>
      <c r="TQS136"/>
      <c r="TQT136"/>
      <c r="TQU136"/>
      <c r="TQV136"/>
      <c r="TQW136"/>
      <c r="TQX136"/>
      <c r="TQY136"/>
      <c r="TQZ136"/>
      <c r="TRA136"/>
      <c r="TRB136"/>
      <c r="TRC136"/>
      <c r="TRD136"/>
      <c r="TRE136"/>
      <c r="TRF136"/>
      <c r="TRG136"/>
      <c r="TRH136"/>
      <c r="TRI136"/>
      <c r="TRJ136"/>
      <c r="TRK136"/>
      <c r="TRL136"/>
      <c r="TRM136"/>
      <c r="TRN136"/>
      <c r="TRO136"/>
      <c r="TRP136"/>
      <c r="TRQ136"/>
      <c r="TRR136"/>
      <c r="TRS136"/>
      <c r="TRT136"/>
      <c r="TRU136"/>
      <c r="TRV136"/>
      <c r="TRW136"/>
      <c r="TRX136"/>
      <c r="TRY136"/>
      <c r="TRZ136"/>
      <c r="TSA136"/>
      <c r="TSB136"/>
      <c r="TSC136"/>
      <c r="TSD136"/>
      <c r="TSE136"/>
      <c r="TSF136"/>
      <c r="TSG136"/>
      <c r="TSH136"/>
      <c r="TSI136"/>
      <c r="TSJ136"/>
      <c r="TSK136"/>
      <c r="TSL136"/>
      <c r="TSM136"/>
      <c r="TSN136"/>
      <c r="TSO136"/>
      <c r="TSP136"/>
      <c r="TSQ136"/>
      <c r="TSR136"/>
      <c r="TSS136"/>
      <c r="TST136"/>
      <c r="TSU136"/>
      <c r="TSV136"/>
      <c r="TSW136"/>
      <c r="TSX136"/>
      <c r="TSY136"/>
      <c r="TSZ136"/>
      <c r="TTA136"/>
      <c r="TTB136"/>
      <c r="TTC136"/>
      <c r="TTD136"/>
      <c r="TTE136"/>
      <c r="TTF136"/>
      <c r="TTG136"/>
      <c r="TTH136"/>
      <c r="TTI136"/>
      <c r="TTJ136"/>
      <c r="TTK136"/>
      <c r="TTL136"/>
      <c r="TTM136"/>
      <c r="TTN136"/>
      <c r="TTO136"/>
      <c r="TTP136"/>
      <c r="TTQ136"/>
      <c r="TTR136"/>
      <c r="TTS136"/>
      <c r="TTT136"/>
      <c r="TTU136"/>
      <c r="TTV136"/>
      <c r="TTW136"/>
      <c r="TTX136"/>
      <c r="TTY136"/>
      <c r="TTZ136"/>
      <c r="TUA136"/>
      <c r="TUB136"/>
      <c r="TUC136"/>
      <c r="TUD136"/>
      <c r="TUE136"/>
      <c r="TUF136"/>
      <c r="TUG136"/>
      <c r="TUH136"/>
      <c r="TUI136"/>
      <c r="TUJ136"/>
      <c r="TUK136"/>
      <c r="TUL136"/>
      <c r="TUM136"/>
      <c r="TUN136"/>
      <c r="TUO136"/>
      <c r="TUP136"/>
      <c r="TUQ136"/>
      <c r="TUR136"/>
      <c r="TUS136"/>
      <c r="TUT136"/>
      <c r="TUU136"/>
      <c r="TUV136"/>
      <c r="TUW136"/>
      <c r="TUX136"/>
      <c r="TUY136"/>
      <c r="TUZ136"/>
      <c r="TVA136"/>
      <c r="TVB136"/>
      <c r="TVC136"/>
      <c r="TVD136"/>
      <c r="TVE136"/>
      <c r="TVF136"/>
      <c r="TVG136"/>
      <c r="TVH136"/>
      <c r="TVI136"/>
      <c r="TVJ136"/>
      <c r="TVK136"/>
      <c r="TVL136"/>
      <c r="TVM136"/>
      <c r="TVN136"/>
      <c r="TVO136"/>
      <c r="TVP136"/>
      <c r="TVQ136"/>
      <c r="TVR136"/>
      <c r="TVS136"/>
      <c r="TVT136"/>
      <c r="TVU136"/>
      <c r="TVV136"/>
      <c r="TVW136"/>
      <c r="TVX136"/>
      <c r="TVY136"/>
      <c r="TVZ136"/>
      <c r="TWA136"/>
      <c r="TWB136"/>
      <c r="TWC136"/>
      <c r="TWD136"/>
      <c r="TWE136"/>
      <c r="TWF136"/>
      <c r="TWG136"/>
      <c r="TWH136"/>
      <c r="TWI136"/>
      <c r="TWJ136"/>
      <c r="TWK136"/>
      <c r="TWL136"/>
      <c r="TWM136"/>
      <c r="TWN136"/>
      <c r="TWO136"/>
      <c r="TWP136"/>
      <c r="TWQ136"/>
      <c r="TWR136"/>
      <c r="TWS136"/>
      <c r="TWT136"/>
      <c r="TWU136"/>
      <c r="TWV136"/>
      <c r="TWW136"/>
      <c r="TWX136"/>
      <c r="TWY136"/>
      <c r="TWZ136"/>
      <c r="TXA136"/>
      <c r="TXB136"/>
      <c r="TXC136"/>
      <c r="TXD136"/>
      <c r="TXE136"/>
      <c r="TXF136"/>
      <c r="TXG136"/>
      <c r="TXH136"/>
      <c r="TXI136"/>
      <c r="TXJ136"/>
      <c r="TXK136"/>
      <c r="TXL136"/>
      <c r="TXM136"/>
      <c r="TXN136"/>
      <c r="TXO136"/>
      <c r="TXP136"/>
      <c r="TXQ136"/>
      <c r="TXR136"/>
      <c r="TXS136"/>
      <c r="TXT136"/>
      <c r="TXU136"/>
      <c r="TXV136"/>
      <c r="TXW136"/>
      <c r="TXX136"/>
      <c r="TXY136"/>
      <c r="TXZ136"/>
      <c r="TYA136"/>
      <c r="TYB136"/>
      <c r="TYC136"/>
      <c r="TYD136"/>
      <c r="TYE136"/>
      <c r="TYF136"/>
      <c r="TYG136"/>
      <c r="TYH136"/>
      <c r="TYI136"/>
      <c r="TYJ136"/>
      <c r="TYK136"/>
      <c r="TYL136"/>
      <c r="TYM136"/>
      <c r="TYN136"/>
      <c r="TYO136"/>
      <c r="TYP136"/>
      <c r="TYQ136"/>
      <c r="TYR136"/>
      <c r="TYS136"/>
      <c r="TYT136"/>
      <c r="TYU136"/>
      <c r="TYV136"/>
      <c r="TYW136"/>
      <c r="TYX136"/>
      <c r="TYY136"/>
      <c r="TYZ136"/>
      <c r="TZA136"/>
      <c r="TZB136"/>
      <c r="TZC136"/>
      <c r="TZD136"/>
      <c r="TZE136"/>
      <c r="TZF136"/>
      <c r="TZG136"/>
      <c r="TZH136"/>
      <c r="TZI136"/>
      <c r="TZJ136"/>
      <c r="TZK136"/>
      <c r="TZL136"/>
      <c r="TZM136"/>
      <c r="TZN136"/>
      <c r="TZO136"/>
      <c r="TZP136"/>
      <c r="TZQ136"/>
      <c r="TZR136"/>
      <c r="TZS136"/>
      <c r="TZT136"/>
      <c r="TZU136"/>
      <c r="TZV136"/>
      <c r="TZW136"/>
      <c r="TZX136"/>
      <c r="TZY136"/>
      <c r="TZZ136"/>
      <c r="UAA136"/>
      <c r="UAB136"/>
      <c r="UAC136"/>
      <c r="UAD136"/>
      <c r="UAE136"/>
      <c r="UAF136"/>
      <c r="UAG136"/>
      <c r="UAH136"/>
      <c r="UAI136"/>
      <c r="UAJ136"/>
      <c r="UAK136"/>
      <c r="UAL136"/>
      <c r="UAM136"/>
      <c r="UAN136"/>
      <c r="UAO136"/>
      <c r="UAP136"/>
      <c r="UAQ136"/>
      <c r="UAR136"/>
      <c r="UAS136"/>
      <c r="UAT136"/>
      <c r="UAU136"/>
      <c r="UAV136"/>
      <c r="UAW136"/>
      <c r="UAX136"/>
      <c r="UAY136"/>
      <c r="UAZ136"/>
      <c r="UBA136"/>
      <c r="UBB136"/>
      <c r="UBC136"/>
      <c r="UBD136"/>
      <c r="UBE136"/>
      <c r="UBF136"/>
      <c r="UBG136"/>
      <c r="UBH136"/>
      <c r="UBI136"/>
      <c r="UBJ136"/>
      <c r="UBK136"/>
      <c r="UBL136"/>
      <c r="UBM136"/>
      <c r="UBN136"/>
      <c r="UBO136"/>
      <c r="UBP136"/>
      <c r="UBQ136"/>
      <c r="UBR136"/>
      <c r="UBS136"/>
      <c r="UBT136"/>
      <c r="UBU136"/>
      <c r="UBV136"/>
      <c r="UBW136"/>
      <c r="UBX136"/>
      <c r="UBY136"/>
      <c r="UBZ136"/>
      <c r="UCA136"/>
      <c r="UCB136"/>
      <c r="UCC136"/>
      <c r="UCD136"/>
      <c r="UCE136"/>
      <c r="UCF136"/>
      <c r="UCG136"/>
      <c r="UCH136"/>
      <c r="UCI136"/>
      <c r="UCJ136"/>
      <c r="UCK136"/>
      <c r="UCL136"/>
      <c r="UCM136"/>
      <c r="UCN136"/>
      <c r="UCO136"/>
      <c r="UCP136"/>
      <c r="UCQ136"/>
      <c r="UCR136"/>
      <c r="UCS136"/>
      <c r="UCT136"/>
      <c r="UCU136"/>
      <c r="UCV136"/>
      <c r="UCW136"/>
      <c r="UCX136"/>
      <c r="UCY136"/>
      <c r="UCZ136"/>
      <c r="UDA136"/>
      <c r="UDB136"/>
      <c r="UDC136"/>
      <c r="UDD136"/>
      <c r="UDE136"/>
      <c r="UDF136"/>
      <c r="UDG136"/>
      <c r="UDH136"/>
      <c r="UDI136"/>
      <c r="UDJ136"/>
      <c r="UDK136"/>
      <c r="UDL136"/>
      <c r="UDM136"/>
      <c r="UDN136"/>
      <c r="UDO136"/>
      <c r="UDP136"/>
      <c r="UDQ136"/>
      <c r="UDR136"/>
      <c r="UDS136"/>
      <c r="UDT136"/>
      <c r="UDU136"/>
      <c r="UDV136"/>
      <c r="UDW136"/>
      <c r="UDX136"/>
      <c r="UDY136"/>
      <c r="UDZ136"/>
      <c r="UEA136"/>
      <c r="UEB136"/>
      <c r="UEC136"/>
      <c r="UED136"/>
      <c r="UEE136"/>
      <c r="UEF136"/>
      <c r="UEG136"/>
      <c r="UEH136"/>
      <c r="UEI136"/>
      <c r="UEJ136"/>
      <c r="UEK136"/>
      <c r="UEL136"/>
      <c r="UEM136"/>
      <c r="UEN136"/>
      <c r="UEO136"/>
      <c r="UEP136"/>
      <c r="UEQ136"/>
      <c r="UER136"/>
      <c r="UES136"/>
      <c r="UET136"/>
      <c r="UEU136"/>
      <c r="UEV136"/>
      <c r="UEW136"/>
      <c r="UEX136"/>
      <c r="UEY136"/>
      <c r="UEZ136"/>
      <c r="UFA136"/>
      <c r="UFB136"/>
      <c r="UFC136"/>
      <c r="UFD136"/>
      <c r="UFE136"/>
      <c r="UFF136"/>
      <c r="UFG136"/>
      <c r="UFH136"/>
      <c r="UFI136"/>
      <c r="UFJ136"/>
      <c r="UFK136"/>
      <c r="UFL136"/>
      <c r="UFM136"/>
      <c r="UFN136"/>
      <c r="UFO136"/>
      <c r="UFP136"/>
      <c r="UFQ136"/>
      <c r="UFR136"/>
      <c r="UFS136"/>
      <c r="UFT136"/>
      <c r="UFU136"/>
      <c r="UFV136"/>
      <c r="UFW136"/>
      <c r="UFX136"/>
      <c r="UFY136"/>
      <c r="UFZ136"/>
      <c r="UGA136"/>
      <c r="UGB136"/>
      <c r="UGC136"/>
      <c r="UGD136"/>
      <c r="UGE136"/>
      <c r="UGF136"/>
      <c r="UGG136"/>
      <c r="UGH136"/>
      <c r="UGI136"/>
      <c r="UGJ136"/>
      <c r="UGK136"/>
      <c r="UGL136"/>
      <c r="UGM136"/>
      <c r="UGN136"/>
      <c r="UGO136"/>
      <c r="UGP136"/>
      <c r="UGQ136"/>
      <c r="UGR136"/>
      <c r="UGS136"/>
      <c r="UGT136"/>
      <c r="UGU136"/>
      <c r="UGV136"/>
      <c r="UGW136"/>
      <c r="UGX136"/>
      <c r="UGY136"/>
      <c r="UGZ136"/>
      <c r="UHA136"/>
      <c r="UHB136"/>
      <c r="UHC136"/>
      <c r="UHD136"/>
      <c r="UHE136"/>
      <c r="UHF136"/>
      <c r="UHG136"/>
      <c r="UHH136"/>
      <c r="UHI136"/>
      <c r="UHJ136"/>
      <c r="UHK136"/>
      <c r="UHL136"/>
      <c r="UHM136"/>
      <c r="UHN136"/>
      <c r="UHO136"/>
      <c r="UHP136"/>
      <c r="UHQ136"/>
      <c r="UHR136"/>
      <c r="UHS136"/>
      <c r="UHT136"/>
      <c r="UHU136"/>
      <c r="UHV136"/>
      <c r="UHW136"/>
      <c r="UHX136"/>
      <c r="UHY136"/>
      <c r="UHZ136"/>
      <c r="UIA136"/>
      <c r="UIB136"/>
      <c r="UIC136"/>
      <c r="UID136"/>
      <c r="UIE136"/>
      <c r="UIF136"/>
      <c r="UIG136"/>
      <c r="UIH136"/>
      <c r="UII136"/>
      <c r="UIJ136"/>
      <c r="UIK136"/>
      <c r="UIL136"/>
      <c r="UIM136"/>
      <c r="UIN136"/>
      <c r="UIO136"/>
      <c r="UIP136"/>
      <c r="UIQ136"/>
      <c r="UIR136"/>
      <c r="UIS136"/>
      <c r="UIT136"/>
      <c r="UIU136"/>
      <c r="UIV136"/>
      <c r="UIW136"/>
      <c r="UIX136"/>
      <c r="UIY136"/>
      <c r="UIZ136"/>
      <c r="UJA136"/>
      <c r="UJB136"/>
      <c r="UJC136"/>
      <c r="UJD136"/>
      <c r="UJE136"/>
      <c r="UJF136"/>
      <c r="UJG136"/>
      <c r="UJH136"/>
      <c r="UJI136"/>
      <c r="UJJ136"/>
      <c r="UJK136"/>
      <c r="UJL136"/>
      <c r="UJM136"/>
      <c r="UJN136"/>
      <c r="UJO136"/>
      <c r="UJP136"/>
      <c r="UJQ136"/>
      <c r="UJR136"/>
      <c r="UJS136"/>
      <c r="UJT136"/>
      <c r="UJU136"/>
      <c r="UJV136"/>
      <c r="UJW136"/>
      <c r="UJX136"/>
      <c r="UJY136"/>
      <c r="UJZ136"/>
      <c r="UKA136"/>
      <c r="UKB136"/>
      <c r="UKC136"/>
      <c r="UKD136"/>
      <c r="UKE136"/>
      <c r="UKF136"/>
      <c r="UKG136"/>
      <c r="UKH136"/>
      <c r="UKI136"/>
      <c r="UKJ136"/>
      <c r="UKK136"/>
      <c r="UKL136"/>
      <c r="UKM136"/>
      <c r="UKN136"/>
      <c r="UKO136"/>
      <c r="UKP136"/>
      <c r="UKQ136"/>
      <c r="UKR136"/>
      <c r="UKS136"/>
      <c r="UKT136"/>
      <c r="UKU136"/>
      <c r="UKV136"/>
      <c r="UKW136"/>
      <c r="UKX136"/>
      <c r="UKY136"/>
      <c r="UKZ136"/>
      <c r="ULA136"/>
      <c r="ULB136"/>
      <c r="ULC136"/>
      <c r="ULD136"/>
      <c r="ULE136"/>
      <c r="ULF136"/>
      <c r="ULG136"/>
      <c r="ULH136"/>
      <c r="ULI136"/>
      <c r="ULJ136"/>
      <c r="ULK136"/>
      <c r="ULL136"/>
      <c r="ULM136"/>
      <c r="ULN136"/>
      <c r="ULO136"/>
      <c r="ULP136"/>
      <c r="ULQ136"/>
      <c r="ULR136"/>
      <c r="ULS136"/>
      <c r="ULT136"/>
      <c r="ULU136"/>
      <c r="ULV136"/>
      <c r="ULW136"/>
      <c r="ULX136"/>
      <c r="ULY136"/>
      <c r="ULZ136"/>
      <c r="UMA136"/>
      <c r="UMB136"/>
      <c r="UMC136"/>
      <c r="UMD136"/>
      <c r="UME136"/>
      <c r="UMF136"/>
      <c r="UMG136"/>
      <c r="UMH136"/>
      <c r="UMI136"/>
      <c r="UMJ136"/>
      <c r="UMK136"/>
      <c r="UML136"/>
      <c r="UMM136"/>
      <c r="UMN136"/>
      <c r="UMO136"/>
      <c r="UMP136"/>
      <c r="UMQ136"/>
      <c r="UMR136"/>
      <c r="UMS136"/>
      <c r="UMT136"/>
      <c r="UMU136"/>
      <c r="UMV136"/>
      <c r="UMW136"/>
      <c r="UMX136"/>
      <c r="UMY136"/>
      <c r="UMZ136"/>
      <c r="UNA136"/>
      <c r="UNB136"/>
      <c r="UNC136"/>
      <c r="UND136"/>
      <c r="UNE136"/>
      <c r="UNF136"/>
      <c r="UNG136"/>
      <c r="UNH136"/>
      <c r="UNI136"/>
      <c r="UNJ136"/>
      <c r="UNK136"/>
      <c r="UNL136"/>
      <c r="UNM136"/>
      <c r="UNN136"/>
      <c r="UNO136"/>
      <c r="UNP136"/>
      <c r="UNQ136"/>
      <c r="UNR136"/>
      <c r="UNS136"/>
      <c r="UNT136"/>
      <c r="UNU136"/>
      <c r="UNV136"/>
      <c r="UNW136"/>
      <c r="UNX136"/>
      <c r="UNY136"/>
      <c r="UNZ136"/>
      <c r="UOA136"/>
      <c r="UOB136"/>
      <c r="UOC136"/>
      <c r="UOD136"/>
      <c r="UOE136"/>
      <c r="UOF136"/>
      <c r="UOG136"/>
      <c r="UOH136"/>
      <c r="UOI136"/>
      <c r="UOJ136"/>
      <c r="UOK136"/>
      <c r="UOL136"/>
      <c r="UOM136"/>
      <c r="UON136"/>
      <c r="UOO136"/>
      <c r="UOP136"/>
      <c r="UOQ136"/>
      <c r="UOR136"/>
      <c r="UOS136"/>
      <c r="UOT136"/>
      <c r="UOU136"/>
      <c r="UOV136"/>
      <c r="UOW136"/>
      <c r="UOX136"/>
      <c r="UOY136"/>
      <c r="UOZ136"/>
      <c r="UPA136"/>
      <c r="UPB136"/>
      <c r="UPC136"/>
      <c r="UPD136"/>
      <c r="UPE136"/>
      <c r="UPF136"/>
      <c r="UPG136"/>
      <c r="UPH136"/>
      <c r="UPI136"/>
      <c r="UPJ136"/>
      <c r="UPK136"/>
      <c r="UPL136"/>
      <c r="UPM136"/>
      <c r="UPN136"/>
      <c r="UPO136"/>
      <c r="UPP136"/>
      <c r="UPQ136"/>
      <c r="UPR136"/>
      <c r="UPS136"/>
      <c r="UPT136"/>
      <c r="UPU136"/>
      <c r="UPV136"/>
      <c r="UPW136"/>
      <c r="UPX136"/>
      <c r="UPY136"/>
      <c r="UPZ136"/>
      <c r="UQA136"/>
      <c r="UQB136"/>
      <c r="UQC136"/>
      <c r="UQD136"/>
      <c r="UQE136"/>
      <c r="UQF136"/>
      <c r="UQG136"/>
      <c r="UQH136"/>
      <c r="UQI136"/>
      <c r="UQJ136"/>
      <c r="UQK136"/>
      <c r="UQL136"/>
      <c r="UQM136"/>
      <c r="UQN136"/>
      <c r="UQO136"/>
      <c r="UQP136"/>
      <c r="UQQ136"/>
      <c r="UQR136"/>
      <c r="UQS136"/>
      <c r="UQT136"/>
      <c r="UQU136"/>
      <c r="UQV136"/>
      <c r="UQW136"/>
      <c r="UQX136"/>
      <c r="UQY136"/>
      <c r="UQZ136"/>
      <c r="URA136"/>
      <c r="URB136"/>
      <c r="URC136"/>
      <c r="URD136"/>
      <c r="URE136"/>
      <c r="URF136"/>
      <c r="URG136"/>
      <c r="URH136"/>
      <c r="URI136"/>
      <c r="URJ136"/>
      <c r="URK136"/>
      <c r="URL136"/>
      <c r="URM136"/>
      <c r="URN136"/>
      <c r="URO136"/>
      <c r="URP136"/>
      <c r="URQ136"/>
      <c r="URR136"/>
      <c r="URS136"/>
      <c r="URT136"/>
      <c r="URU136"/>
      <c r="URV136"/>
      <c r="URW136"/>
      <c r="URX136"/>
      <c r="URY136"/>
      <c r="URZ136"/>
      <c r="USA136"/>
      <c r="USB136"/>
      <c r="USC136"/>
      <c r="USD136"/>
      <c r="USE136"/>
      <c r="USF136"/>
      <c r="USG136"/>
      <c r="USH136"/>
      <c r="USI136"/>
      <c r="USJ136"/>
      <c r="USK136"/>
      <c r="USL136"/>
      <c r="USM136"/>
      <c r="USN136"/>
      <c r="USO136"/>
      <c r="USP136"/>
      <c r="USQ136"/>
      <c r="USR136"/>
      <c r="USS136"/>
      <c r="UST136"/>
      <c r="USU136"/>
      <c r="USV136"/>
      <c r="USW136"/>
      <c r="USX136"/>
      <c r="USY136"/>
      <c r="USZ136"/>
      <c r="UTA136"/>
      <c r="UTB136"/>
      <c r="UTC136"/>
      <c r="UTD136"/>
      <c r="UTE136"/>
      <c r="UTF136"/>
      <c r="UTG136"/>
      <c r="UTH136"/>
      <c r="UTI136"/>
      <c r="UTJ136"/>
      <c r="UTK136"/>
      <c r="UTL136"/>
      <c r="UTM136"/>
      <c r="UTN136"/>
      <c r="UTO136"/>
      <c r="UTP136"/>
      <c r="UTQ136"/>
      <c r="UTR136"/>
      <c r="UTS136"/>
      <c r="UTT136"/>
      <c r="UTU136"/>
      <c r="UTV136"/>
      <c r="UTW136"/>
      <c r="UTX136"/>
      <c r="UTY136"/>
      <c r="UTZ136"/>
      <c r="UUA136"/>
      <c r="UUB136"/>
      <c r="UUC136"/>
      <c r="UUD136"/>
      <c r="UUE136"/>
      <c r="UUF136"/>
      <c r="UUG136"/>
      <c r="UUH136"/>
      <c r="UUI136"/>
      <c r="UUJ136"/>
      <c r="UUK136"/>
      <c r="UUL136"/>
      <c r="UUM136"/>
      <c r="UUN136"/>
      <c r="UUO136"/>
      <c r="UUP136"/>
      <c r="UUQ136"/>
      <c r="UUR136"/>
      <c r="UUS136"/>
      <c r="UUT136"/>
      <c r="UUU136"/>
      <c r="UUV136"/>
      <c r="UUW136"/>
      <c r="UUX136"/>
      <c r="UUY136"/>
      <c r="UUZ136"/>
      <c r="UVA136"/>
      <c r="UVB136"/>
      <c r="UVC136"/>
      <c r="UVD136"/>
      <c r="UVE136"/>
      <c r="UVF136"/>
      <c r="UVG136"/>
      <c r="UVH136"/>
      <c r="UVI136"/>
      <c r="UVJ136"/>
      <c r="UVK136"/>
      <c r="UVL136"/>
      <c r="UVM136"/>
      <c r="UVN136"/>
      <c r="UVO136"/>
      <c r="UVP136"/>
      <c r="UVQ136"/>
      <c r="UVR136"/>
      <c r="UVS136"/>
      <c r="UVT136"/>
      <c r="UVU136"/>
      <c r="UVV136"/>
      <c r="UVW136"/>
      <c r="UVX136"/>
      <c r="UVY136"/>
      <c r="UVZ136"/>
      <c r="UWA136"/>
      <c r="UWB136"/>
      <c r="UWC136"/>
      <c r="UWD136"/>
      <c r="UWE136"/>
      <c r="UWF136"/>
      <c r="UWG136"/>
      <c r="UWH136"/>
      <c r="UWI136"/>
      <c r="UWJ136"/>
      <c r="UWK136"/>
      <c r="UWL136"/>
      <c r="UWM136"/>
      <c r="UWN136"/>
      <c r="UWO136"/>
      <c r="UWP136"/>
      <c r="UWQ136"/>
      <c r="UWR136"/>
      <c r="UWS136"/>
      <c r="UWT136"/>
      <c r="UWU136"/>
      <c r="UWV136"/>
      <c r="UWW136"/>
      <c r="UWX136"/>
      <c r="UWY136"/>
      <c r="UWZ136"/>
      <c r="UXA136"/>
      <c r="UXB136"/>
      <c r="UXC136"/>
      <c r="UXD136"/>
      <c r="UXE136"/>
      <c r="UXF136"/>
      <c r="UXG136"/>
      <c r="UXH136"/>
      <c r="UXI136"/>
      <c r="UXJ136"/>
      <c r="UXK136"/>
      <c r="UXL136"/>
      <c r="UXM136"/>
      <c r="UXN136"/>
      <c r="UXO136"/>
      <c r="UXP136"/>
      <c r="UXQ136"/>
      <c r="UXR136"/>
      <c r="UXS136"/>
      <c r="UXT136"/>
      <c r="UXU136"/>
      <c r="UXV136"/>
      <c r="UXW136"/>
      <c r="UXX136"/>
      <c r="UXY136"/>
      <c r="UXZ136"/>
      <c r="UYA136"/>
      <c r="UYB136"/>
      <c r="UYC136"/>
      <c r="UYD136"/>
      <c r="UYE136"/>
      <c r="UYF136"/>
      <c r="UYG136"/>
      <c r="UYH136"/>
      <c r="UYI136"/>
      <c r="UYJ136"/>
      <c r="UYK136"/>
      <c r="UYL136"/>
      <c r="UYM136"/>
      <c r="UYN136"/>
      <c r="UYO136"/>
      <c r="UYP136"/>
      <c r="UYQ136"/>
      <c r="UYR136"/>
      <c r="UYS136"/>
      <c r="UYT136"/>
      <c r="UYU136"/>
      <c r="UYV136"/>
      <c r="UYW136"/>
      <c r="UYX136"/>
      <c r="UYY136"/>
      <c r="UYZ136"/>
      <c r="UZA136"/>
      <c r="UZB136"/>
      <c r="UZC136"/>
      <c r="UZD136"/>
      <c r="UZE136"/>
      <c r="UZF136"/>
      <c r="UZG136"/>
      <c r="UZH136"/>
      <c r="UZI136"/>
      <c r="UZJ136"/>
      <c r="UZK136"/>
      <c r="UZL136"/>
      <c r="UZM136"/>
      <c r="UZN136"/>
      <c r="UZO136"/>
      <c r="UZP136"/>
      <c r="UZQ136"/>
      <c r="UZR136"/>
      <c r="UZS136"/>
      <c r="UZT136"/>
      <c r="UZU136"/>
      <c r="UZV136"/>
      <c r="UZW136"/>
      <c r="UZX136"/>
      <c r="UZY136"/>
      <c r="UZZ136"/>
      <c r="VAA136"/>
      <c r="VAB136"/>
      <c r="VAC136"/>
      <c r="VAD136"/>
      <c r="VAE136"/>
      <c r="VAF136"/>
      <c r="VAG136"/>
      <c r="VAH136"/>
      <c r="VAI136"/>
      <c r="VAJ136"/>
      <c r="VAK136"/>
      <c r="VAL136"/>
      <c r="VAM136"/>
      <c r="VAN136"/>
      <c r="VAO136"/>
      <c r="VAP136"/>
      <c r="VAQ136"/>
      <c r="VAR136"/>
      <c r="VAS136"/>
      <c r="VAT136"/>
      <c r="VAU136"/>
      <c r="VAV136"/>
      <c r="VAW136"/>
      <c r="VAX136"/>
      <c r="VAY136"/>
      <c r="VAZ136"/>
      <c r="VBA136"/>
      <c r="VBB136"/>
      <c r="VBC136"/>
      <c r="VBD136"/>
      <c r="VBE136"/>
      <c r="VBF136"/>
      <c r="VBG136"/>
      <c r="VBH136"/>
      <c r="VBI136"/>
      <c r="VBJ136"/>
      <c r="VBK136"/>
      <c r="VBL136"/>
      <c r="VBM136"/>
      <c r="VBN136"/>
      <c r="VBO136"/>
      <c r="VBP136"/>
      <c r="VBQ136"/>
      <c r="VBR136"/>
      <c r="VBS136"/>
      <c r="VBT136"/>
      <c r="VBU136"/>
      <c r="VBV136"/>
      <c r="VBW136"/>
      <c r="VBX136"/>
      <c r="VBY136"/>
      <c r="VBZ136"/>
      <c r="VCA136"/>
      <c r="VCB136"/>
      <c r="VCC136"/>
      <c r="VCD136"/>
      <c r="VCE136"/>
      <c r="VCF136"/>
      <c r="VCG136"/>
      <c r="VCH136"/>
      <c r="VCI136"/>
      <c r="VCJ136"/>
      <c r="VCK136"/>
      <c r="VCL136"/>
      <c r="VCM136"/>
      <c r="VCN136"/>
      <c r="VCO136"/>
      <c r="VCP136"/>
      <c r="VCQ136"/>
      <c r="VCR136"/>
      <c r="VCS136"/>
      <c r="VCT136"/>
      <c r="VCU136"/>
      <c r="VCV136"/>
      <c r="VCW136"/>
      <c r="VCX136"/>
      <c r="VCY136"/>
      <c r="VCZ136"/>
      <c r="VDA136"/>
      <c r="VDB136"/>
      <c r="VDC136"/>
      <c r="VDD136"/>
      <c r="VDE136"/>
      <c r="VDF136"/>
      <c r="VDG136"/>
      <c r="VDH136"/>
      <c r="VDI136"/>
      <c r="VDJ136"/>
      <c r="VDK136"/>
      <c r="VDL136"/>
      <c r="VDM136"/>
      <c r="VDN136"/>
      <c r="VDO136"/>
      <c r="VDP136"/>
      <c r="VDQ136"/>
      <c r="VDR136"/>
      <c r="VDS136"/>
      <c r="VDT136"/>
      <c r="VDU136"/>
      <c r="VDV136"/>
      <c r="VDW136"/>
      <c r="VDX136"/>
      <c r="VDY136"/>
      <c r="VDZ136"/>
      <c r="VEA136"/>
      <c r="VEB136"/>
      <c r="VEC136"/>
      <c r="VED136"/>
      <c r="VEE136"/>
      <c r="VEF136"/>
      <c r="VEG136"/>
      <c r="VEH136"/>
      <c r="VEI136"/>
      <c r="VEJ136"/>
      <c r="VEK136"/>
      <c r="VEL136"/>
      <c r="VEM136"/>
      <c r="VEN136"/>
      <c r="VEO136"/>
      <c r="VEP136"/>
      <c r="VEQ136"/>
      <c r="VER136"/>
      <c r="VES136"/>
      <c r="VET136"/>
      <c r="VEU136"/>
      <c r="VEV136"/>
      <c r="VEW136"/>
      <c r="VEX136"/>
      <c r="VEY136"/>
      <c r="VEZ136"/>
      <c r="VFA136"/>
      <c r="VFB136"/>
      <c r="VFC136"/>
      <c r="VFD136"/>
      <c r="VFE136"/>
      <c r="VFF136"/>
      <c r="VFG136"/>
      <c r="VFH136"/>
      <c r="VFI136"/>
      <c r="VFJ136"/>
      <c r="VFK136"/>
      <c r="VFL136"/>
      <c r="VFM136"/>
      <c r="VFN136"/>
      <c r="VFO136"/>
      <c r="VFP136"/>
      <c r="VFQ136"/>
      <c r="VFR136"/>
      <c r="VFS136"/>
      <c r="VFT136"/>
      <c r="VFU136"/>
      <c r="VFV136"/>
      <c r="VFW136"/>
      <c r="VFX136"/>
      <c r="VFY136"/>
      <c r="VFZ136"/>
      <c r="VGA136"/>
      <c r="VGB136"/>
      <c r="VGC136"/>
      <c r="VGD136"/>
      <c r="VGE136"/>
      <c r="VGF136"/>
      <c r="VGG136"/>
      <c r="VGH136"/>
      <c r="VGI136"/>
      <c r="VGJ136"/>
      <c r="VGK136"/>
      <c r="VGL136"/>
      <c r="VGM136"/>
      <c r="VGN136"/>
      <c r="VGO136"/>
      <c r="VGP136"/>
      <c r="VGQ136"/>
      <c r="VGR136"/>
      <c r="VGS136"/>
      <c r="VGT136"/>
      <c r="VGU136"/>
      <c r="VGV136"/>
      <c r="VGW136"/>
      <c r="VGX136"/>
      <c r="VGY136"/>
      <c r="VGZ136"/>
      <c r="VHA136"/>
      <c r="VHB136"/>
      <c r="VHC136"/>
      <c r="VHD136"/>
      <c r="VHE136"/>
      <c r="VHF136"/>
      <c r="VHG136"/>
      <c r="VHH136"/>
      <c r="VHI136"/>
      <c r="VHJ136"/>
      <c r="VHK136"/>
      <c r="VHL136"/>
      <c r="VHM136"/>
      <c r="VHN136"/>
      <c r="VHO136"/>
      <c r="VHP136"/>
      <c r="VHQ136"/>
      <c r="VHR136"/>
      <c r="VHS136"/>
      <c r="VHT136"/>
      <c r="VHU136"/>
      <c r="VHV136"/>
      <c r="VHW136"/>
      <c r="VHX136"/>
      <c r="VHY136"/>
      <c r="VHZ136"/>
      <c r="VIA136"/>
      <c r="VIB136"/>
      <c r="VIC136"/>
      <c r="VID136"/>
      <c r="VIE136"/>
      <c r="VIF136"/>
      <c r="VIG136"/>
      <c r="VIH136"/>
      <c r="VII136"/>
      <c r="VIJ136"/>
      <c r="VIK136"/>
      <c r="VIL136"/>
      <c r="VIM136"/>
      <c r="VIN136"/>
      <c r="VIO136"/>
      <c r="VIP136"/>
      <c r="VIQ136"/>
      <c r="VIR136"/>
      <c r="VIS136"/>
      <c r="VIT136"/>
      <c r="VIU136"/>
      <c r="VIV136"/>
      <c r="VIW136"/>
      <c r="VIX136"/>
      <c r="VIY136"/>
      <c r="VIZ136"/>
      <c r="VJA136"/>
      <c r="VJB136"/>
      <c r="VJC136"/>
      <c r="VJD136"/>
      <c r="VJE136"/>
      <c r="VJF136"/>
      <c r="VJG136"/>
      <c r="VJH136"/>
      <c r="VJI136"/>
      <c r="VJJ136"/>
      <c r="VJK136"/>
      <c r="VJL136"/>
      <c r="VJM136"/>
      <c r="VJN136"/>
      <c r="VJO136"/>
      <c r="VJP136"/>
      <c r="VJQ136"/>
      <c r="VJR136"/>
      <c r="VJS136"/>
      <c r="VJT136"/>
      <c r="VJU136"/>
      <c r="VJV136"/>
      <c r="VJW136"/>
      <c r="VJX136"/>
      <c r="VJY136"/>
      <c r="VJZ136"/>
      <c r="VKA136"/>
      <c r="VKB136"/>
      <c r="VKC136"/>
      <c r="VKD136"/>
      <c r="VKE136"/>
      <c r="VKF136"/>
      <c r="VKG136"/>
      <c r="VKH136"/>
      <c r="VKI136"/>
      <c r="VKJ136"/>
      <c r="VKK136"/>
      <c r="VKL136"/>
      <c r="VKM136"/>
      <c r="VKN136"/>
      <c r="VKO136"/>
      <c r="VKP136"/>
      <c r="VKQ136"/>
      <c r="VKR136"/>
      <c r="VKS136"/>
      <c r="VKT136"/>
      <c r="VKU136"/>
      <c r="VKV136"/>
      <c r="VKW136"/>
      <c r="VKX136"/>
      <c r="VKY136"/>
      <c r="VKZ136"/>
      <c r="VLA136"/>
      <c r="VLB136"/>
      <c r="VLC136"/>
      <c r="VLD136"/>
      <c r="VLE136"/>
      <c r="VLF136"/>
      <c r="VLG136"/>
      <c r="VLH136"/>
      <c r="VLI136"/>
      <c r="VLJ136"/>
      <c r="VLK136"/>
      <c r="VLL136"/>
      <c r="VLM136"/>
      <c r="VLN136"/>
      <c r="VLO136"/>
      <c r="VLP136"/>
      <c r="VLQ136"/>
      <c r="VLR136"/>
      <c r="VLS136"/>
      <c r="VLT136"/>
      <c r="VLU136"/>
      <c r="VLV136"/>
      <c r="VLW136"/>
      <c r="VLX136"/>
      <c r="VLY136"/>
      <c r="VLZ136"/>
      <c r="VMA136"/>
      <c r="VMB136"/>
      <c r="VMC136"/>
      <c r="VMD136"/>
      <c r="VME136"/>
      <c r="VMF136"/>
      <c r="VMG136"/>
      <c r="VMH136"/>
      <c r="VMI136"/>
      <c r="VMJ136"/>
      <c r="VMK136"/>
      <c r="VML136"/>
      <c r="VMM136"/>
      <c r="VMN136"/>
      <c r="VMO136"/>
      <c r="VMP136"/>
      <c r="VMQ136"/>
      <c r="VMR136"/>
      <c r="VMS136"/>
      <c r="VMT136"/>
      <c r="VMU136"/>
      <c r="VMV136"/>
      <c r="VMW136"/>
      <c r="VMX136"/>
      <c r="VMY136"/>
      <c r="VMZ136"/>
      <c r="VNA136"/>
      <c r="VNB136"/>
      <c r="VNC136"/>
      <c r="VND136"/>
      <c r="VNE136"/>
      <c r="VNF136"/>
      <c r="VNG136"/>
      <c r="VNH136"/>
      <c r="VNI136"/>
      <c r="VNJ136"/>
      <c r="VNK136"/>
      <c r="VNL136"/>
      <c r="VNM136"/>
      <c r="VNN136"/>
      <c r="VNO136"/>
      <c r="VNP136"/>
      <c r="VNQ136"/>
      <c r="VNR136"/>
      <c r="VNS136"/>
      <c r="VNT136"/>
      <c r="VNU136"/>
      <c r="VNV136"/>
      <c r="VNW136"/>
      <c r="VNX136"/>
      <c r="VNY136"/>
      <c r="VNZ136"/>
      <c r="VOA136"/>
      <c r="VOB136"/>
      <c r="VOC136"/>
      <c r="VOD136"/>
      <c r="VOE136"/>
      <c r="VOF136"/>
      <c r="VOG136"/>
      <c r="VOH136"/>
      <c r="VOI136"/>
      <c r="VOJ136"/>
      <c r="VOK136"/>
      <c r="VOL136"/>
      <c r="VOM136"/>
      <c r="VON136"/>
      <c r="VOO136"/>
      <c r="VOP136"/>
      <c r="VOQ136"/>
      <c r="VOR136"/>
      <c r="VOS136"/>
      <c r="VOT136"/>
      <c r="VOU136"/>
      <c r="VOV136"/>
      <c r="VOW136"/>
      <c r="VOX136"/>
      <c r="VOY136"/>
      <c r="VOZ136"/>
      <c r="VPA136"/>
      <c r="VPB136"/>
      <c r="VPC136"/>
      <c r="VPD136"/>
      <c r="VPE136"/>
      <c r="VPF136"/>
      <c r="VPG136"/>
      <c r="VPH136"/>
      <c r="VPI136"/>
      <c r="VPJ136"/>
      <c r="VPK136"/>
      <c r="VPL136"/>
      <c r="VPM136"/>
      <c r="VPN136"/>
      <c r="VPO136"/>
      <c r="VPP136"/>
      <c r="VPQ136"/>
      <c r="VPR136"/>
      <c r="VPS136"/>
      <c r="VPT136"/>
      <c r="VPU136"/>
      <c r="VPV136"/>
      <c r="VPW136"/>
      <c r="VPX136"/>
      <c r="VPY136"/>
      <c r="VPZ136"/>
      <c r="VQA136"/>
      <c r="VQB136"/>
      <c r="VQC136"/>
      <c r="VQD136"/>
      <c r="VQE136"/>
      <c r="VQF136"/>
      <c r="VQG136"/>
      <c r="VQH136"/>
      <c r="VQI136"/>
      <c r="VQJ136"/>
      <c r="VQK136"/>
      <c r="VQL136"/>
      <c r="VQM136"/>
      <c r="VQN136"/>
      <c r="VQO136"/>
      <c r="VQP136"/>
      <c r="VQQ136"/>
      <c r="VQR136"/>
      <c r="VQS136"/>
      <c r="VQT136"/>
      <c r="VQU136"/>
      <c r="VQV136"/>
      <c r="VQW136"/>
      <c r="VQX136"/>
      <c r="VQY136"/>
      <c r="VQZ136"/>
      <c r="VRA136"/>
      <c r="VRB136"/>
      <c r="VRC136"/>
      <c r="VRD136"/>
      <c r="VRE136"/>
      <c r="VRF136"/>
      <c r="VRG136"/>
      <c r="VRH136"/>
      <c r="VRI136"/>
      <c r="VRJ136"/>
      <c r="VRK136"/>
      <c r="VRL136"/>
      <c r="VRM136"/>
      <c r="VRN136"/>
      <c r="VRO136"/>
      <c r="VRP136"/>
      <c r="VRQ136"/>
      <c r="VRR136"/>
      <c r="VRS136"/>
      <c r="VRT136"/>
      <c r="VRU136"/>
      <c r="VRV136"/>
      <c r="VRW136"/>
      <c r="VRX136"/>
      <c r="VRY136"/>
      <c r="VRZ136"/>
      <c r="VSA136"/>
      <c r="VSB136"/>
      <c r="VSC136"/>
      <c r="VSD136"/>
      <c r="VSE136"/>
      <c r="VSF136"/>
      <c r="VSG136"/>
      <c r="VSH136"/>
      <c r="VSI136"/>
      <c r="VSJ136"/>
      <c r="VSK136"/>
      <c r="VSL136"/>
      <c r="VSM136"/>
      <c r="VSN136"/>
      <c r="VSO136"/>
      <c r="VSP136"/>
      <c r="VSQ136"/>
      <c r="VSR136"/>
      <c r="VSS136"/>
      <c r="VST136"/>
      <c r="VSU136"/>
      <c r="VSV136"/>
      <c r="VSW136"/>
      <c r="VSX136"/>
      <c r="VSY136"/>
      <c r="VSZ136"/>
      <c r="VTA136"/>
      <c r="VTB136"/>
      <c r="VTC136"/>
      <c r="VTD136"/>
      <c r="VTE136"/>
      <c r="VTF136"/>
      <c r="VTG136"/>
      <c r="VTH136"/>
      <c r="VTI136"/>
      <c r="VTJ136"/>
      <c r="VTK136"/>
      <c r="VTL136"/>
      <c r="VTM136"/>
      <c r="VTN136"/>
      <c r="VTO136"/>
      <c r="VTP136"/>
      <c r="VTQ136"/>
      <c r="VTR136"/>
      <c r="VTS136"/>
      <c r="VTT136"/>
      <c r="VTU136"/>
      <c r="VTV136"/>
      <c r="VTW136"/>
      <c r="VTX136"/>
      <c r="VTY136"/>
      <c r="VTZ136"/>
      <c r="VUA136"/>
      <c r="VUB136"/>
      <c r="VUC136"/>
      <c r="VUD136"/>
      <c r="VUE136"/>
      <c r="VUF136"/>
      <c r="VUG136"/>
      <c r="VUH136"/>
      <c r="VUI136"/>
      <c r="VUJ136"/>
      <c r="VUK136"/>
      <c r="VUL136"/>
      <c r="VUM136"/>
      <c r="VUN136"/>
      <c r="VUO136"/>
      <c r="VUP136"/>
      <c r="VUQ136"/>
      <c r="VUR136"/>
      <c r="VUS136"/>
      <c r="VUT136"/>
      <c r="VUU136"/>
      <c r="VUV136"/>
      <c r="VUW136"/>
      <c r="VUX136"/>
      <c r="VUY136"/>
      <c r="VUZ136"/>
      <c r="VVA136"/>
      <c r="VVB136"/>
      <c r="VVC136"/>
      <c r="VVD136"/>
      <c r="VVE136"/>
      <c r="VVF136"/>
      <c r="VVG136"/>
      <c r="VVH136"/>
      <c r="VVI136"/>
      <c r="VVJ136"/>
      <c r="VVK136"/>
      <c r="VVL136"/>
      <c r="VVM136"/>
      <c r="VVN136"/>
      <c r="VVO136"/>
      <c r="VVP136"/>
      <c r="VVQ136"/>
      <c r="VVR136"/>
      <c r="VVS136"/>
      <c r="VVT136"/>
      <c r="VVU136"/>
      <c r="VVV136"/>
      <c r="VVW136"/>
      <c r="VVX136"/>
      <c r="VVY136"/>
      <c r="VVZ136"/>
      <c r="VWA136"/>
      <c r="VWB136"/>
      <c r="VWC136"/>
      <c r="VWD136"/>
      <c r="VWE136"/>
      <c r="VWF136"/>
      <c r="VWG136"/>
      <c r="VWH136"/>
      <c r="VWI136"/>
      <c r="VWJ136"/>
      <c r="VWK136"/>
      <c r="VWL136"/>
      <c r="VWM136"/>
      <c r="VWN136"/>
      <c r="VWO136"/>
      <c r="VWP136"/>
      <c r="VWQ136"/>
      <c r="VWR136"/>
      <c r="VWS136"/>
      <c r="VWT136"/>
      <c r="VWU136"/>
      <c r="VWV136"/>
      <c r="VWW136"/>
      <c r="VWX136"/>
      <c r="VWY136"/>
      <c r="VWZ136"/>
      <c r="VXA136"/>
      <c r="VXB136"/>
      <c r="VXC136"/>
      <c r="VXD136"/>
      <c r="VXE136"/>
      <c r="VXF136"/>
      <c r="VXG136"/>
      <c r="VXH136"/>
      <c r="VXI136"/>
      <c r="VXJ136"/>
      <c r="VXK136"/>
      <c r="VXL136"/>
      <c r="VXM136"/>
      <c r="VXN136"/>
      <c r="VXO136"/>
      <c r="VXP136"/>
      <c r="VXQ136"/>
      <c r="VXR136"/>
      <c r="VXS136"/>
      <c r="VXT136"/>
      <c r="VXU136"/>
      <c r="VXV136"/>
      <c r="VXW136"/>
      <c r="VXX136"/>
      <c r="VXY136"/>
      <c r="VXZ136"/>
      <c r="VYA136"/>
      <c r="VYB136"/>
      <c r="VYC136"/>
      <c r="VYD136"/>
      <c r="VYE136"/>
      <c r="VYF136"/>
      <c r="VYG136"/>
      <c r="VYH136"/>
      <c r="VYI136"/>
      <c r="VYJ136"/>
      <c r="VYK136"/>
      <c r="VYL136"/>
      <c r="VYM136"/>
      <c r="VYN136"/>
      <c r="VYO136"/>
      <c r="VYP136"/>
      <c r="VYQ136"/>
      <c r="VYR136"/>
      <c r="VYS136"/>
      <c r="VYT136"/>
      <c r="VYU136"/>
      <c r="VYV136"/>
      <c r="VYW136"/>
      <c r="VYX136"/>
      <c r="VYY136"/>
      <c r="VYZ136"/>
      <c r="VZA136"/>
      <c r="VZB136"/>
      <c r="VZC136"/>
      <c r="VZD136"/>
      <c r="VZE136"/>
      <c r="VZF136"/>
      <c r="VZG136"/>
      <c r="VZH136"/>
      <c r="VZI136"/>
      <c r="VZJ136"/>
      <c r="VZK136"/>
      <c r="VZL136"/>
      <c r="VZM136"/>
      <c r="VZN136"/>
      <c r="VZO136"/>
      <c r="VZP136"/>
      <c r="VZQ136"/>
      <c r="VZR136"/>
      <c r="VZS136"/>
      <c r="VZT136"/>
      <c r="VZU136"/>
      <c r="VZV136"/>
      <c r="VZW136"/>
      <c r="VZX136"/>
      <c r="VZY136"/>
      <c r="VZZ136"/>
      <c r="WAA136"/>
      <c r="WAB136"/>
      <c r="WAC136"/>
      <c r="WAD136"/>
      <c r="WAE136"/>
      <c r="WAF136"/>
      <c r="WAG136"/>
      <c r="WAH136"/>
      <c r="WAI136"/>
      <c r="WAJ136"/>
      <c r="WAK136"/>
      <c r="WAL136"/>
      <c r="WAM136"/>
      <c r="WAN136"/>
      <c r="WAO136"/>
      <c r="WAP136"/>
      <c r="WAQ136"/>
      <c r="WAR136"/>
      <c r="WAS136"/>
      <c r="WAT136"/>
      <c r="WAU136"/>
      <c r="WAV136"/>
      <c r="WAW136"/>
      <c r="WAX136"/>
      <c r="WAY136"/>
      <c r="WAZ136"/>
      <c r="WBA136"/>
      <c r="WBB136"/>
      <c r="WBC136"/>
      <c r="WBD136"/>
      <c r="WBE136"/>
      <c r="WBF136"/>
      <c r="WBG136"/>
      <c r="WBH136"/>
      <c r="WBI136"/>
      <c r="WBJ136"/>
      <c r="WBK136"/>
      <c r="WBL136"/>
      <c r="WBM136"/>
      <c r="WBN136"/>
      <c r="WBO136"/>
      <c r="WBP136"/>
      <c r="WBQ136"/>
      <c r="WBR136"/>
      <c r="WBS136"/>
      <c r="WBT136"/>
      <c r="WBU136"/>
      <c r="WBV136"/>
      <c r="WBW136"/>
      <c r="WBX136"/>
      <c r="WBY136"/>
      <c r="WBZ136"/>
      <c r="WCA136"/>
      <c r="WCB136"/>
      <c r="WCC136"/>
      <c r="WCD136"/>
      <c r="WCE136"/>
      <c r="WCF136"/>
      <c r="WCG136"/>
      <c r="WCH136"/>
      <c r="WCI136"/>
      <c r="WCJ136"/>
      <c r="WCK136"/>
      <c r="WCL136"/>
      <c r="WCM136"/>
      <c r="WCN136"/>
      <c r="WCO136"/>
      <c r="WCP136"/>
      <c r="WCQ136"/>
      <c r="WCR136"/>
      <c r="WCS136"/>
      <c r="WCT136"/>
      <c r="WCU136"/>
      <c r="WCV136"/>
      <c r="WCW136"/>
      <c r="WCX136"/>
      <c r="WCY136"/>
      <c r="WCZ136"/>
      <c r="WDA136"/>
      <c r="WDB136"/>
      <c r="WDC136"/>
      <c r="WDD136"/>
      <c r="WDE136"/>
      <c r="WDF136"/>
      <c r="WDG136"/>
      <c r="WDH136"/>
      <c r="WDI136"/>
      <c r="WDJ136"/>
      <c r="WDK136"/>
      <c r="WDL136"/>
      <c r="WDM136"/>
      <c r="WDN136"/>
      <c r="WDO136"/>
      <c r="WDP136"/>
      <c r="WDQ136"/>
      <c r="WDR136"/>
      <c r="WDS136"/>
      <c r="WDT136"/>
      <c r="WDU136"/>
      <c r="WDV136"/>
      <c r="WDW136"/>
      <c r="WDX136"/>
      <c r="WDY136"/>
      <c r="WDZ136"/>
      <c r="WEA136"/>
      <c r="WEB136"/>
      <c r="WEC136"/>
      <c r="WED136"/>
      <c r="WEE136"/>
      <c r="WEF136"/>
      <c r="WEG136"/>
      <c r="WEH136"/>
      <c r="WEI136"/>
      <c r="WEJ136"/>
      <c r="WEK136"/>
      <c r="WEL136"/>
      <c r="WEM136"/>
      <c r="WEN136"/>
      <c r="WEO136"/>
      <c r="WEP136"/>
      <c r="WEQ136"/>
      <c r="WER136"/>
      <c r="WES136"/>
      <c r="WET136"/>
      <c r="WEU136"/>
      <c r="WEV136"/>
      <c r="WEW136"/>
      <c r="WEX136"/>
      <c r="WEY136"/>
      <c r="WEZ136"/>
      <c r="WFA136"/>
      <c r="WFB136"/>
      <c r="WFC136"/>
      <c r="WFD136"/>
      <c r="WFE136"/>
      <c r="WFF136"/>
      <c r="WFG136"/>
      <c r="WFH136"/>
      <c r="WFI136"/>
      <c r="WFJ136"/>
      <c r="WFK136"/>
      <c r="WFL136"/>
      <c r="WFM136"/>
      <c r="WFN136"/>
      <c r="WFO136"/>
      <c r="WFP136"/>
      <c r="WFQ136"/>
      <c r="WFR136"/>
      <c r="WFS136"/>
      <c r="WFT136"/>
      <c r="WFU136"/>
      <c r="WFV136"/>
      <c r="WFW136"/>
      <c r="WFX136"/>
      <c r="WFY136"/>
      <c r="WFZ136"/>
      <c r="WGA136"/>
      <c r="WGB136"/>
      <c r="WGC136"/>
      <c r="WGD136"/>
      <c r="WGE136"/>
      <c r="WGF136"/>
      <c r="WGG136"/>
      <c r="WGH136"/>
      <c r="WGI136"/>
      <c r="WGJ136"/>
      <c r="WGK136"/>
      <c r="WGL136"/>
      <c r="WGM136"/>
      <c r="WGN136"/>
      <c r="WGO136"/>
      <c r="WGP136"/>
      <c r="WGQ136"/>
      <c r="WGR136"/>
      <c r="WGS136"/>
      <c r="WGT136"/>
      <c r="WGU136"/>
      <c r="WGV136"/>
      <c r="WGW136"/>
      <c r="WGX136"/>
      <c r="WGY136"/>
      <c r="WGZ136"/>
      <c r="WHA136"/>
      <c r="WHB136"/>
      <c r="WHC136"/>
      <c r="WHD136"/>
      <c r="WHE136"/>
      <c r="WHF136"/>
      <c r="WHG136"/>
      <c r="WHH136"/>
      <c r="WHI136"/>
      <c r="WHJ136"/>
      <c r="WHK136"/>
      <c r="WHL136"/>
      <c r="WHM136"/>
      <c r="WHN136"/>
      <c r="WHO136"/>
      <c r="WHP136"/>
      <c r="WHQ136"/>
      <c r="WHR136"/>
      <c r="WHS136"/>
      <c r="WHT136"/>
      <c r="WHU136"/>
      <c r="WHV136"/>
      <c r="WHW136"/>
      <c r="WHX136"/>
      <c r="WHY136"/>
      <c r="WHZ136"/>
      <c r="WIA136"/>
      <c r="WIB136"/>
      <c r="WIC136"/>
      <c r="WID136"/>
      <c r="WIE136"/>
      <c r="WIF136"/>
      <c r="WIG136"/>
      <c r="WIH136"/>
      <c r="WII136"/>
      <c r="WIJ136"/>
      <c r="WIK136"/>
      <c r="WIL136"/>
      <c r="WIM136"/>
      <c r="WIN136"/>
      <c r="WIO136"/>
      <c r="WIP136"/>
      <c r="WIQ136"/>
      <c r="WIR136"/>
      <c r="WIS136"/>
      <c r="WIT136"/>
      <c r="WIU136"/>
      <c r="WIV136"/>
      <c r="WIW136"/>
      <c r="WIX136"/>
      <c r="WIY136"/>
      <c r="WIZ136"/>
      <c r="WJA136"/>
      <c r="WJB136"/>
      <c r="WJC136"/>
      <c r="WJD136"/>
      <c r="WJE136"/>
      <c r="WJF136"/>
      <c r="WJG136"/>
      <c r="WJH136"/>
      <c r="WJI136"/>
      <c r="WJJ136"/>
      <c r="WJK136"/>
      <c r="WJL136"/>
      <c r="WJM136"/>
      <c r="WJN136"/>
      <c r="WJO136"/>
      <c r="WJP136"/>
      <c r="WJQ136"/>
      <c r="WJR136"/>
      <c r="WJS136"/>
      <c r="WJT136"/>
      <c r="WJU136"/>
      <c r="WJV136"/>
      <c r="WJW136"/>
      <c r="WJX136"/>
      <c r="WJY136"/>
      <c r="WJZ136"/>
      <c r="WKA136"/>
      <c r="WKB136"/>
      <c r="WKC136"/>
      <c r="WKD136"/>
      <c r="WKE136"/>
      <c r="WKF136"/>
      <c r="WKG136"/>
      <c r="WKH136"/>
      <c r="WKI136"/>
      <c r="WKJ136"/>
      <c r="WKK136"/>
      <c r="WKL136"/>
      <c r="WKM136"/>
      <c r="WKN136"/>
      <c r="WKO136"/>
      <c r="WKP136"/>
      <c r="WKQ136"/>
      <c r="WKR136"/>
      <c r="WKS136"/>
      <c r="WKT136"/>
      <c r="WKU136"/>
      <c r="WKV136"/>
      <c r="WKW136"/>
      <c r="WKX136"/>
      <c r="WKY136"/>
      <c r="WKZ136"/>
      <c r="WLA136"/>
      <c r="WLB136"/>
      <c r="WLC136"/>
      <c r="WLD136"/>
      <c r="WLE136"/>
      <c r="WLF136"/>
      <c r="WLG136"/>
      <c r="WLH136"/>
      <c r="WLI136"/>
      <c r="WLJ136"/>
      <c r="WLK136"/>
      <c r="WLL136"/>
      <c r="WLM136"/>
      <c r="WLN136"/>
      <c r="WLO136"/>
      <c r="WLP136"/>
      <c r="WLQ136"/>
      <c r="WLR136"/>
      <c r="WLS136"/>
      <c r="WLT136"/>
      <c r="WLU136"/>
      <c r="WLV136"/>
      <c r="WLW136"/>
      <c r="WLX136"/>
      <c r="WLY136"/>
      <c r="WLZ136"/>
      <c r="WMA136"/>
      <c r="WMB136"/>
      <c r="WMC136"/>
      <c r="WMD136"/>
      <c r="WME136"/>
      <c r="WMF136"/>
      <c r="WMG136"/>
      <c r="WMH136"/>
      <c r="WMI136"/>
      <c r="WMJ136"/>
      <c r="WMK136"/>
      <c r="WML136"/>
      <c r="WMM136"/>
      <c r="WMN136"/>
      <c r="WMO136"/>
      <c r="WMP136"/>
      <c r="WMQ136"/>
      <c r="WMR136"/>
      <c r="WMS136"/>
      <c r="WMT136"/>
      <c r="WMU136"/>
      <c r="WMV136"/>
      <c r="WMW136"/>
      <c r="WMX136"/>
      <c r="WMY136"/>
      <c r="WMZ136"/>
      <c r="WNA136"/>
      <c r="WNB136"/>
      <c r="WNC136"/>
      <c r="WND136"/>
      <c r="WNE136"/>
      <c r="WNF136"/>
      <c r="WNG136"/>
      <c r="WNH136"/>
      <c r="WNI136"/>
      <c r="WNJ136"/>
      <c r="WNK136"/>
      <c r="WNL136"/>
      <c r="WNM136"/>
      <c r="WNN136"/>
      <c r="WNO136"/>
      <c r="WNP136"/>
      <c r="WNQ136"/>
      <c r="WNR136"/>
      <c r="WNS136"/>
      <c r="WNT136"/>
      <c r="WNU136"/>
      <c r="WNV136"/>
      <c r="WNW136"/>
      <c r="WNX136"/>
      <c r="WNY136"/>
      <c r="WNZ136"/>
      <c r="WOA136"/>
      <c r="WOB136"/>
      <c r="WOC136"/>
      <c r="WOD136"/>
      <c r="WOE136"/>
      <c r="WOF136"/>
      <c r="WOG136"/>
      <c r="WOH136"/>
      <c r="WOI136"/>
      <c r="WOJ136"/>
      <c r="WOK136"/>
      <c r="WOL136"/>
      <c r="WOM136"/>
      <c r="WON136"/>
      <c r="WOO136"/>
      <c r="WOP136"/>
      <c r="WOQ136"/>
      <c r="WOR136"/>
      <c r="WOS136"/>
      <c r="WOT136"/>
      <c r="WOU136"/>
      <c r="WOV136"/>
      <c r="WOW136"/>
      <c r="WOX136"/>
      <c r="WOY136"/>
      <c r="WOZ136"/>
      <c r="WPA136"/>
      <c r="WPB136"/>
      <c r="WPC136"/>
      <c r="WPD136"/>
      <c r="WPE136"/>
      <c r="WPF136"/>
      <c r="WPG136"/>
      <c r="WPH136"/>
      <c r="WPI136"/>
      <c r="WPJ136"/>
      <c r="WPK136"/>
      <c r="WPL136"/>
      <c r="WPM136"/>
      <c r="WPN136"/>
      <c r="WPO136"/>
      <c r="WPP136"/>
      <c r="WPQ136"/>
      <c r="WPR136"/>
      <c r="WPS136"/>
      <c r="WPT136"/>
      <c r="WPU136"/>
      <c r="WPV136"/>
      <c r="WPW136"/>
      <c r="WPX136"/>
      <c r="WPY136"/>
      <c r="WPZ136"/>
      <c r="WQA136"/>
      <c r="WQB136"/>
      <c r="WQC136"/>
      <c r="WQD136"/>
      <c r="WQE136"/>
      <c r="WQF136"/>
      <c r="WQG136"/>
      <c r="WQH136"/>
      <c r="WQI136"/>
      <c r="WQJ136"/>
      <c r="WQK136"/>
      <c r="WQL136"/>
      <c r="WQM136"/>
      <c r="WQN136"/>
      <c r="WQO136"/>
      <c r="WQP136"/>
      <c r="WQQ136"/>
      <c r="WQR136"/>
      <c r="WQS136"/>
      <c r="WQT136"/>
      <c r="WQU136"/>
      <c r="WQV136"/>
      <c r="WQW136"/>
      <c r="WQX136"/>
      <c r="WQY136"/>
      <c r="WQZ136"/>
      <c r="WRA136"/>
      <c r="WRB136"/>
      <c r="WRC136"/>
      <c r="WRD136"/>
      <c r="WRE136"/>
      <c r="WRF136"/>
      <c r="WRG136"/>
      <c r="WRH136"/>
      <c r="WRI136"/>
      <c r="WRJ136"/>
      <c r="WRK136"/>
      <c r="WRL136"/>
      <c r="WRM136"/>
      <c r="WRN136"/>
      <c r="WRO136"/>
      <c r="WRP136"/>
      <c r="WRQ136"/>
      <c r="WRR136"/>
      <c r="WRS136"/>
      <c r="WRT136"/>
      <c r="WRU136"/>
      <c r="WRV136"/>
      <c r="WRW136"/>
      <c r="WRX136"/>
      <c r="WRY136"/>
      <c r="WRZ136"/>
      <c r="WSA136"/>
      <c r="WSB136"/>
      <c r="WSC136"/>
      <c r="WSD136"/>
      <c r="WSE136"/>
      <c r="WSF136"/>
      <c r="WSG136"/>
      <c r="WSH136"/>
      <c r="WSI136"/>
      <c r="WSJ136"/>
      <c r="WSK136"/>
      <c r="WSL136"/>
      <c r="WSM136"/>
      <c r="WSN136"/>
      <c r="WSO136"/>
      <c r="WSP136"/>
      <c r="WSQ136"/>
      <c r="WSR136"/>
      <c r="WSS136"/>
      <c r="WST136"/>
      <c r="WSU136"/>
      <c r="WSV136"/>
      <c r="WSW136"/>
      <c r="WSX136"/>
      <c r="WSY136"/>
      <c r="WSZ136"/>
      <c r="WTA136"/>
      <c r="WTB136"/>
      <c r="WTC136"/>
      <c r="WTD136"/>
      <c r="WTE136"/>
      <c r="WTF136"/>
      <c r="WTG136"/>
      <c r="WTH136"/>
      <c r="WTI136"/>
      <c r="WTJ136"/>
      <c r="WTK136"/>
      <c r="WTL136"/>
      <c r="WTM136"/>
      <c r="WTN136"/>
      <c r="WTO136"/>
      <c r="WTP136"/>
      <c r="WTQ136"/>
      <c r="WTR136"/>
      <c r="WTS136"/>
      <c r="WTT136"/>
      <c r="WTU136"/>
      <c r="WTV136"/>
      <c r="WTW136"/>
      <c r="WTX136"/>
      <c r="WTY136"/>
      <c r="WTZ136"/>
      <c r="WUA136"/>
      <c r="WUB136"/>
      <c r="WUC136"/>
      <c r="WUD136"/>
      <c r="WUE136"/>
      <c r="WUF136"/>
      <c r="WUG136"/>
      <c r="WUH136"/>
      <c r="WUI136"/>
      <c r="WUJ136"/>
      <c r="WUK136"/>
      <c r="WUL136"/>
      <c r="WUM136"/>
      <c r="WUN136"/>
      <c r="WUO136"/>
      <c r="WUP136"/>
      <c r="WUQ136"/>
      <c r="WUR136"/>
      <c r="WUS136"/>
      <c r="WUT136"/>
      <c r="WUU136"/>
      <c r="WUV136"/>
      <c r="WUW136"/>
      <c r="WUX136"/>
      <c r="WUY136"/>
      <c r="WUZ136"/>
      <c r="WVA136"/>
      <c r="WVB136"/>
      <c r="WVC136"/>
      <c r="WVD136"/>
      <c r="WVE136"/>
      <c r="WVF136"/>
      <c r="WVG136"/>
      <c r="WVH136"/>
      <c r="WVI136"/>
      <c r="WVJ136"/>
      <c r="WVK136"/>
      <c r="WVL136"/>
      <c r="WVM136"/>
      <c r="WVN136"/>
      <c r="WVO136"/>
      <c r="WVP136"/>
      <c r="WVQ136"/>
      <c r="WVR136"/>
      <c r="WVS136"/>
      <c r="WVT136"/>
      <c r="WVU136"/>
      <c r="WVV136"/>
      <c r="WVW136"/>
      <c r="WVX136"/>
      <c r="WVY136"/>
      <c r="WVZ136"/>
      <c r="WWA136"/>
      <c r="WWB136"/>
      <c r="WWC136"/>
      <c r="WWD136"/>
      <c r="WWE136"/>
      <c r="WWF136"/>
      <c r="WWG136"/>
      <c r="WWH136"/>
      <c r="WWI136"/>
      <c r="WWJ136"/>
      <c r="WWK136"/>
      <c r="WWL136"/>
      <c r="WWM136"/>
      <c r="WWN136"/>
      <c r="WWO136"/>
      <c r="WWP136"/>
      <c r="WWQ136"/>
      <c r="WWR136"/>
      <c r="WWS136"/>
      <c r="WWT136"/>
      <c r="WWU136"/>
      <c r="WWV136"/>
      <c r="WWW136"/>
      <c r="WWX136"/>
      <c r="WWY136"/>
      <c r="WWZ136"/>
      <c r="WXA136"/>
      <c r="WXB136"/>
      <c r="WXC136"/>
      <c r="WXD136"/>
      <c r="WXE136"/>
      <c r="WXF136"/>
      <c r="WXG136"/>
      <c r="WXH136"/>
      <c r="WXI136"/>
      <c r="WXJ136"/>
      <c r="WXK136"/>
      <c r="WXL136"/>
      <c r="WXM136"/>
      <c r="WXN136"/>
      <c r="WXO136"/>
      <c r="WXP136"/>
      <c r="WXQ136"/>
      <c r="WXR136"/>
      <c r="WXS136"/>
      <c r="WXT136"/>
      <c r="WXU136"/>
      <c r="WXV136"/>
      <c r="WXW136"/>
      <c r="WXX136"/>
      <c r="WXY136"/>
      <c r="WXZ136"/>
      <c r="WYA136"/>
      <c r="WYB136"/>
      <c r="WYC136"/>
      <c r="WYD136"/>
      <c r="WYE136"/>
      <c r="WYF136"/>
      <c r="WYG136"/>
      <c r="WYH136"/>
      <c r="WYI136"/>
      <c r="WYJ136"/>
      <c r="WYK136"/>
      <c r="WYL136"/>
      <c r="WYM136"/>
      <c r="WYN136"/>
      <c r="WYO136"/>
      <c r="WYP136"/>
      <c r="WYQ136"/>
      <c r="WYR136"/>
      <c r="WYS136"/>
      <c r="WYT136"/>
      <c r="WYU136"/>
      <c r="WYV136"/>
      <c r="WYW136"/>
      <c r="WYX136"/>
      <c r="WYY136"/>
      <c r="WYZ136"/>
      <c r="WZA136"/>
      <c r="WZB136"/>
      <c r="WZC136"/>
      <c r="WZD136"/>
      <c r="WZE136"/>
      <c r="WZF136"/>
      <c r="WZG136"/>
      <c r="WZH136"/>
      <c r="WZI136"/>
      <c r="WZJ136"/>
      <c r="WZK136"/>
      <c r="WZL136"/>
      <c r="WZM136"/>
      <c r="WZN136"/>
      <c r="WZO136"/>
      <c r="WZP136"/>
      <c r="WZQ136"/>
      <c r="WZR136"/>
      <c r="WZS136"/>
      <c r="WZT136"/>
      <c r="WZU136"/>
      <c r="WZV136"/>
      <c r="WZW136"/>
      <c r="WZX136"/>
      <c r="WZY136"/>
      <c r="WZZ136"/>
      <c r="XAA136"/>
      <c r="XAB136"/>
      <c r="XAC136"/>
      <c r="XAD136"/>
      <c r="XAE136"/>
      <c r="XAF136"/>
      <c r="XAG136"/>
      <c r="XAH136"/>
      <c r="XAI136"/>
      <c r="XAJ136"/>
      <c r="XAK136"/>
      <c r="XAL136"/>
      <c r="XAM136"/>
      <c r="XAN136"/>
      <c r="XAO136"/>
      <c r="XAP136"/>
      <c r="XAQ136"/>
      <c r="XAR136"/>
      <c r="XAS136"/>
      <c r="XAT136"/>
      <c r="XAU136"/>
      <c r="XAV136"/>
      <c r="XAW136"/>
      <c r="XAX136"/>
      <c r="XAY136"/>
      <c r="XAZ136"/>
      <c r="XBA136"/>
      <c r="XBB136"/>
      <c r="XBC136"/>
      <c r="XBD136"/>
      <c r="XBE136"/>
      <c r="XBF136"/>
      <c r="XBG136"/>
      <c r="XBH136"/>
      <c r="XBI136"/>
      <c r="XBJ136"/>
      <c r="XBK136"/>
      <c r="XBL136"/>
      <c r="XBM136"/>
      <c r="XBN136"/>
      <c r="XBO136"/>
      <c r="XBP136"/>
      <c r="XBQ136"/>
      <c r="XBR136"/>
      <c r="XBS136"/>
      <c r="XBT136"/>
      <c r="XBU136"/>
      <c r="XBV136"/>
      <c r="XBW136"/>
      <c r="XBX136"/>
      <c r="XBY136"/>
      <c r="XBZ136"/>
      <c r="XCA136"/>
      <c r="XCB136"/>
      <c r="XCC136"/>
      <c r="XCD136"/>
      <c r="XCE136"/>
      <c r="XCF136"/>
      <c r="XCG136"/>
      <c r="XCH136"/>
      <c r="XCI136"/>
      <c r="XCJ136"/>
      <c r="XCK136"/>
      <c r="XCL136"/>
      <c r="XCM136"/>
      <c r="XCN136"/>
      <c r="XCO136"/>
      <c r="XCP136"/>
      <c r="XCQ136"/>
      <c r="XCR136"/>
      <c r="XCS136"/>
      <c r="XCT136"/>
      <c r="XCU136"/>
      <c r="XCV136"/>
      <c r="XCW136"/>
      <c r="XCX136"/>
      <c r="XCY136"/>
      <c r="XCZ136"/>
      <c r="XDA136"/>
      <c r="XDB136"/>
      <c r="XDC136"/>
      <c r="XDD136"/>
      <c r="XDE136"/>
      <c r="XDF136"/>
      <c r="XDG136"/>
      <c r="XDH136"/>
      <c r="XDI136"/>
      <c r="XDJ136"/>
      <c r="XDK136"/>
      <c r="XDL136"/>
      <c r="XDM136"/>
      <c r="XDN136"/>
      <c r="XDO136"/>
      <c r="XDP136"/>
      <c r="XDQ136"/>
      <c r="XDR136"/>
      <c r="XDS136"/>
      <c r="XDT136"/>
      <c r="XDU136"/>
      <c r="XDV136"/>
      <c r="XDW136"/>
      <c r="XDX136"/>
      <c r="XDY136"/>
      <c r="XDZ136"/>
      <c r="XEA136"/>
      <c r="XEB136"/>
      <c r="XEC136"/>
      <c r="XED136"/>
      <c r="XEE136"/>
      <c r="XEF136"/>
    </row>
    <row r="137" spans="1:16360" x14ac:dyDescent="0.25">
      <c r="G137" s="25"/>
      <c r="H137" s="25"/>
      <c r="K137" s="13">
        <v>0</v>
      </c>
      <c r="L137" s="13">
        <v>0</v>
      </c>
      <c r="M137" s="13">
        <v>0</v>
      </c>
      <c r="N137" s="13">
        <v>0</v>
      </c>
      <c r="O137" s="13">
        <v>0</v>
      </c>
      <c r="P137" s="13">
        <f>+L137+M137+N137+O137</f>
        <v>0</v>
      </c>
      <c r="Q137" s="13">
        <v>0</v>
      </c>
    </row>
    <row r="138" spans="1:16360" x14ac:dyDescent="0.25">
      <c r="G138" s="25"/>
      <c r="H138" s="25"/>
      <c r="I138" s="26">
        <f>SUM(I8:I137)</f>
        <v>5522000</v>
      </c>
      <c r="J138" s="26">
        <f>SUM(J10:J137)</f>
        <v>0</v>
      </c>
      <c r="K138" s="26">
        <f t="shared" ref="K138:Q138" si="8">SUM(K8:K137)</f>
        <v>5522000</v>
      </c>
      <c r="L138" s="26">
        <f t="shared" si="8"/>
        <v>158481.4</v>
      </c>
      <c r="M138" s="26">
        <f t="shared" si="8"/>
        <v>184867.91999999993</v>
      </c>
      <c r="N138" s="26">
        <f t="shared" si="8"/>
        <v>167868.79999999999</v>
      </c>
      <c r="O138" s="26">
        <f t="shared" si="8"/>
        <v>79626.890000000014</v>
      </c>
      <c r="P138" s="26">
        <f>SUM(P8:P137)</f>
        <v>590845.00999999989</v>
      </c>
      <c r="Q138" s="26">
        <f t="shared" si="8"/>
        <v>4931154.9899999993</v>
      </c>
    </row>
    <row r="139" spans="1:16360" x14ac:dyDescent="0.25">
      <c r="G139" s="25"/>
      <c r="H139" s="25"/>
    </row>
    <row r="140" spans="1:16360" x14ac:dyDescent="0.25">
      <c r="G140" s="25"/>
      <c r="H140" s="25"/>
    </row>
    <row r="141" spans="1:16360" x14ac:dyDescent="0.25">
      <c r="G141" s="25"/>
      <c r="H141" s="25"/>
      <c r="I141" s="14"/>
      <c r="J141"/>
      <c r="K141" s="14"/>
      <c r="L141" s="14"/>
      <c r="M141" s="14"/>
      <c r="N141" s="14"/>
      <c r="O141" s="14"/>
      <c r="P141" s="14"/>
      <c r="Q141" s="14"/>
    </row>
    <row r="142" spans="1:16360" ht="15" customHeight="1" x14ac:dyDescent="0.25">
      <c r="F142" s="40" t="s">
        <v>895</v>
      </c>
      <c r="G142" s="40"/>
      <c r="H142" s="40"/>
      <c r="I142" s="14"/>
      <c r="J142"/>
      <c r="K142" s="14"/>
      <c r="L142" s="14"/>
      <c r="M142" s="14"/>
      <c r="N142" s="14"/>
      <c r="O142" s="14"/>
      <c r="P142" s="14"/>
      <c r="Q142" s="14"/>
    </row>
    <row r="143" spans="1:16360" x14ac:dyDescent="0.25">
      <c r="F143" s="41" t="s">
        <v>896</v>
      </c>
      <c r="G143" s="41"/>
      <c r="H143" s="41"/>
      <c r="P143" s="1"/>
      <c r="Q143" s="1"/>
    </row>
    <row r="144" spans="1:16360" x14ac:dyDescent="0.25">
      <c r="G144" s="25"/>
      <c r="H144" s="25"/>
      <c r="I144" s="14"/>
      <c r="J144"/>
      <c r="K144" s="14"/>
      <c r="L144" s="14"/>
      <c r="M144" s="14"/>
      <c r="N144" s="14"/>
      <c r="O144" s="14"/>
      <c r="P144" s="14"/>
      <c r="Q144" s="14"/>
    </row>
    <row r="145" spans="7:17" x14ac:dyDescent="0.25">
      <c r="G145" s="25"/>
      <c r="H145" s="25"/>
      <c r="I145" s="14"/>
      <c r="J145"/>
      <c r="K145" s="14"/>
      <c r="L145" s="14"/>
      <c r="M145" s="14"/>
      <c r="N145" s="14"/>
      <c r="O145" s="14"/>
      <c r="P145" s="14"/>
      <c r="Q145" s="14"/>
    </row>
    <row r="146" spans="7:17" x14ac:dyDescent="0.25">
      <c r="I146" s="14"/>
      <c r="J146"/>
      <c r="K146" s="14"/>
      <c r="L146" s="14"/>
      <c r="M146" s="14"/>
      <c r="N146" s="14"/>
      <c r="O146" s="14"/>
      <c r="P146" s="14"/>
      <c r="Q146" s="14"/>
    </row>
    <row r="147" spans="7:17" x14ac:dyDescent="0.25">
      <c r="I147" s="14"/>
      <c r="J147" s="14"/>
      <c r="K147" s="14"/>
      <c r="L147" s="14"/>
      <c r="M147" s="14"/>
      <c r="N147" s="14"/>
      <c r="O147" s="14"/>
      <c r="P147" s="14"/>
      <c r="Q147" s="14"/>
    </row>
    <row r="148" spans="7:17" x14ac:dyDescent="0.25">
      <c r="I148" s="14"/>
      <c r="J148" s="1"/>
      <c r="K148" s="14"/>
      <c r="L148" s="14"/>
      <c r="M148" s="14"/>
      <c r="N148" s="14"/>
      <c r="O148" s="14"/>
      <c r="P148" s="14"/>
      <c r="Q148" s="14"/>
    </row>
  </sheetData>
  <mergeCells count="6">
    <mergeCell ref="F143:H143"/>
    <mergeCell ref="B2:Q2"/>
    <mergeCell ref="B3:Q3"/>
    <mergeCell ref="B4:Q4"/>
    <mergeCell ref="A5:Q5"/>
    <mergeCell ref="F142:H142"/>
  </mergeCells>
  <conditionalFormatting sqref="A5">
    <cfRule type="duplicateValues" dxfId="7" priority="3"/>
    <cfRule type="duplicateValues" dxfId="6" priority="4"/>
  </conditionalFormatting>
  <pageMargins left="0.7" right="0.7" top="0.75" bottom="0.75" header="0.3" footer="0.3"/>
  <pageSetup paperSize="5" scale="49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26"/>
  <sheetViews>
    <sheetView topLeftCell="C8" zoomScale="120" zoomScaleNormal="120" workbookViewId="0">
      <selection activeCell="J9" sqref="J9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9.7109375" style="1" customWidth="1"/>
    <col min="4" max="4" width="22.140625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256" width="11.42578125" style="1"/>
    <col min="257" max="257" width="4.7109375" style="1" customWidth="1"/>
    <col min="258" max="258" width="33.140625" style="1" customWidth="1"/>
    <col min="259" max="259" width="39.7109375" style="1" customWidth="1"/>
    <col min="260" max="260" width="22.140625" style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512" width="11.42578125" style="1"/>
    <col min="513" max="513" width="4.7109375" style="1" customWidth="1"/>
    <col min="514" max="514" width="33.140625" style="1" customWidth="1"/>
    <col min="515" max="515" width="39.7109375" style="1" customWidth="1"/>
    <col min="516" max="516" width="22.140625" style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768" width="11.42578125" style="1"/>
    <col min="769" max="769" width="4.7109375" style="1" customWidth="1"/>
    <col min="770" max="770" width="33.140625" style="1" customWidth="1"/>
    <col min="771" max="771" width="39.7109375" style="1" customWidth="1"/>
    <col min="772" max="772" width="22.140625" style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1024" width="11.42578125" style="1"/>
    <col min="1025" max="1025" width="4.7109375" style="1" customWidth="1"/>
    <col min="1026" max="1026" width="33.140625" style="1" customWidth="1"/>
    <col min="1027" max="1027" width="39.7109375" style="1" customWidth="1"/>
    <col min="1028" max="1028" width="22.140625" style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280" width="11.42578125" style="1"/>
    <col min="1281" max="1281" width="4.7109375" style="1" customWidth="1"/>
    <col min="1282" max="1282" width="33.140625" style="1" customWidth="1"/>
    <col min="1283" max="1283" width="39.7109375" style="1" customWidth="1"/>
    <col min="1284" max="1284" width="22.140625" style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536" width="11.42578125" style="1"/>
    <col min="1537" max="1537" width="4.7109375" style="1" customWidth="1"/>
    <col min="1538" max="1538" width="33.140625" style="1" customWidth="1"/>
    <col min="1539" max="1539" width="39.7109375" style="1" customWidth="1"/>
    <col min="1540" max="1540" width="22.140625" style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792" width="11.42578125" style="1"/>
    <col min="1793" max="1793" width="4.7109375" style="1" customWidth="1"/>
    <col min="1794" max="1794" width="33.140625" style="1" customWidth="1"/>
    <col min="1795" max="1795" width="39.7109375" style="1" customWidth="1"/>
    <col min="1796" max="1796" width="22.140625" style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2048" width="11.42578125" style="1"/>
    <col min="2049" max="2049" width="4.7109375" style="1" customWidth="1"/>
    <col min="2050" max="2050" width="33.140625" style="1" customWidth="1"/>
    <col min="2051" max="2051" width="39.7109375" style="1" customWidth="1"/>
    <col min="2052" max="2052" width="22.140625" style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304" width="11.42578125" style="1"/>
    <col min="2305" max="2305" width="4.7109375" style="1" customWidth="1"/>
    <col min="2306" max="2306" width="33.140625" style="1" customWidth="1"/>
    <col min="2307" max="2307" width="39.7109375" style="1" customWidth="1"/>
    <col min="2308" max="2308" width="22.140625" style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560" width="11.42578125" style="1"/>
    <col min="2561" max="2561" width="4.7109375" style="1" customWidth="1"/>
    <col min="2562" max="2562" width="33.140625" style="1" customWidth="1"/>
    <col min="2563" max="2563" width="39.7109375" style="1" customWidth="1"/>
    <col min="2564" max="2564" width="22.140625" style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816" width="11.42578125" style="1"/>
    <col min="2817" max="2817" width="4.7109375" style="1" customWidth="1"/>
    <col min="2818" max="2818" width="33.140625" style="1" customWidth="1"/>
    <col min="2819" max="2819" width="39.7109375" style="1" customWidth="1"/>
    <col min="2820" max="2820" width="22.140625" style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3072" width="11.42578125" style="1"/>
    <col min="3073" max="3073" width="4.7109375" style="1" customWidth="1"/>
    <col min="3074" max="3074" width="33.140625" style="1" customWidth="1"/>
    <col min="3075" max="3075" width="39.7109375" style="1" customWidth="1"/>
    <col min="3076" max="3076" width="22.140625" style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328" width="11.42578125" style="1"/>
    <col min="3329" max="3329" width="4.7109375" style="1" customWidth="1"/>
    <col min="3330" max="3330" width="33.140625" style="1" customWidth="1"/>
    <col min="3331" max="3331" width="39.7109375" style="1" customWidth="1"/>
    <col min="3332" max="3332" width="22.140625" style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584" width="11.42578125" style="1"/>
    <col min="3585" max="3585" width="4.7109375" style="1" customWidth="1"/>
    <col min="3586" max="3586" width="33.140625" style="1" customWidth="1"/>
    <col min="3587" max="3587" width="39.7109375" style="1" customWidth="1"/>
    <col min="3588" max="3588" width="22.140625" style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840" width="11.42578125" style="1"/>
    <col min="3841" max="3841" width="4.7109375" style="1" customWidth="1"/>
    <col min="3842" max="3842" width="33.140625" style="1" customWidth="1"/>
    <col min="3843" max="3843" width="39.7109375" style="1" customWidth="1"/>
    <col min="3844" max="3844" width="22.140625" style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4096" width="11.42578125" style="1"/>
    <col min="4097" max="4097" width="4.7109375" style="1" customWidth="1"/>
    <col min="4098" max="4098" width="33.140625" style="1" customWidth="1"/>
    <col min="4099" max="4099" width="39.7109375" style="1" customWidth="1"/>
    <col min="4100" max="4100" width="22.140625" style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352" width="11.42578125" style="1"/>
    <col min="4353" max="4353" width="4.7109375" style="1" customWidth="1"/>
    <col min="4354" max="4354" width="33.140625" style="1" customWidth="1"/>
    <col min="4355" max="4355" width="39.7109375" style="1" customWidth="1"/>
    <col min="4356" max="4356" width="22.140625" style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608" width="11.42578125" style="1"/>
    <col min="4609" max="4609" width="4.7109375" style="1" customWidth="1"/>
    <col min="4610" max="4610" width="33.140625" style="1" customWidth="1"/>
    <col min="4611" max="4611" width="39.7109375" style="1" customWidth="1"/>
    <col min="4612" max="4612" width="22.140625" style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864" width="11.42578125" style="1"/>
    <col min="4865" max="4865" width="4.7109375" style="1" customWidth="1"/>
    <col min="4866" max="4866" width="33.140625" style="1" customWidth="1"/>
    <col min="4867" max="4867" width="39.7109375" style="1" customWidth="1"/>
    <col min="4868" max="4868" width="22.140625" style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5120" width="11.42578125" style="1"/>
    <col min="5121" max="5121" width="4.7109375" style="1" customWidth="1"/>
    <col min="5122" max="5122" width="33.140625" style="1" customWidth="1"/>
    <col min="5123" max="5123" width="39.7109375" style="1" customWidth="1"/>
    <col min="5124" max="5124" width="22.140625" style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376" width="11.42578125" style="1"/>
    <col min="5377" max="5377" width="4.7109375" style="1" customWidth="1"/>
    <col min="5378" max="5378" width="33.140625" style="1" customWidth="1"/>
    <col min="5379" max="5379" width="39.7109375" style="1" customWidth="1"/>
    <col min="5380" max="5380" width="22.140625" style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632" width="11.42578125" style="1"/>
    <col min="5633" max="5633" width="4.7109375" style="1" customWidth="1"/>
    <col min="5634" max="5634" width="33.140625" style="1" customWidth="1"/>
    <col min="5635" max="5635" width="39.7109375" style="1" customWidth="1"/>
    <col min="5636" max="5636" width="22.140625" style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888" width="11.42578125" style="1"/>
    <col min="5889" max="5889" width="4.7109375" style="1" customWidth="1"/>
    <col min="5890" max="5890" width="33.140625" style="1" customWidth="1"/>
    <col min="5891" max="5891" width="39.7109375" style="1" customWidth="1"/>
    <col min="5892" max="5892" width="22.140625" style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6144" width="11.42578125" style="1"/>
    <col min="6145" max="6145" width="4.7109375" style="1" customWidth="1"/>
    <col min="6146" max="6146" width="33.140625" style="1" customWidth="1"/>
    <col min="6147" max="6147" width="39.7109375" style="1" customWidth="1"/>
    <col min="6148" max="6148" width="22.140625" style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400" width="11.42578125" style="1"/>
    <col min="6401" max="6401" width="4.7109375" style="1" customWidth="1"/>
    <col min="6402" max="6402" width="33.140625" style="1" customWidth="1"/>
    <col min="6403" max="6403" width="39.7109375" style="1" customWidth="1"/>
    <col min="6404" max="6404" width="22.140625" style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656" width="11.42578125" style="1"/>
    <col min="6657" max="6657" width="4.7109375" style="1" customWidth="1"/>
    <col min="6658" max="6658" width="33.140625" style="1" customWidth="1"/>
    <col min="6659" max="6659" width="39.7109375" style="1" customWidth="1"/>
    <col min="6660" max="6660" width="22.140625" style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912" width="11.42578125" style="1"/>
    <col min="6913" max="6913" width="4.7109375" style="1" customWidth="1"/>
    <col min="6914" max="6914" width="33.140625" style="1" customWidth="1"/>
    <col min="6915" max="6915" width="39.7109375" style="1" customWidth="1"/>
    <col min="6916" max="6916" width="22.140625" style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7168" width="11.42578125" style="1"/>
    <col min="7169" max="7169" width="4.7109375" style="1" customWidth="1"/>
    <col min="7170" max="7170" width="33.140625" style="1" customWidth="1"/>
    <col min="7171" max="7171" width="39.7109375" style="1" customWidth="1"/>
    <col min="7172" max="7172" width="22.140625" style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424" width="11.42578125" style="1"/>
    <col min="7425" max="7425" width="4.7109375" style="1" customWidth="1"/>
    <col min="7426" max="7426" width="33.140625" style="1" customWidth="1"/>
    <col min="7427" max="7427" width="39.7109375" style="1" customWidth="1"/>
    <col min="7428" max="7428" width="22.140625" style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680" width="11.42578125" style="1"/>
    <col min="7681" max="7681" width="4.7109375" style="1" customWidth="1"/>
    <col min="7682" max="7682" width="33.140625" style="1" customWidth="1"/>
    <col min="7683" max="7683" width="39.7109375" style="1" customWidth="1"/>
    <col min="7684" max="7684" width="22.140625" style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936" width="11.42578125" style="1"/>
    <col min="7937" max="7937" width="4.7109375" style="1" customWidth="1"/>
    <col min="7938" max="7938" width="33.140625" style="1" customWidth="1"/>
    <col min="7939" max="7939" width="39.7109375" style="1" customWidth="1"/>
    <col min="7940" max="7940" width="22.140625" style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8192" width="11.42578125" style="1"/>
    <col min="8193" max="8193" width="4.7109375" style="1" customWidth="1"/>
    <col min="8194" max="8194" width="33.140625" style="1" customWidth="1"/>
    <col min="8195" max="8195" width="39.7109375" style="1" customWidth="1"/>
    <col min="8196" max="8196" width="22.140625" style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448" width="11.42578125" style="1"/>
    <col min="8449" max="8449" width="4.7109375" style="1" customWidth="1"/>
    <col min="8450" max="8450" width="33.140625" style="1" customWidth="1"/>
    <col min="8451" max="8451" width="39.7109375" style="1" customWidth="1"/>
    <col min="8452" max="8452" width="22.140625" style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704" width="11.42578125" style="1"/>
    <col min="8705" max="8705" width="4.7109375" style="1" customWidth="1"/>
    <col min="8706" max="8706" width="33.140625" style="1" customWidth="1"/>
    <col min="8707" max="8707" width="39.7109375" style="1" customWidth="1"/>
    <col min="8708" max="8708" width="22.140625" style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960" width="11.42578125" style="1"/>
    <col min="8961" max="8961" width="4.7109375" style="1" customWidth="1"/>
    <col min="8962" max="8962" width="33.140625" style="1" customWidth="1"/>
    <col min="8963" max="8963" width="39.7109375" style="1" customWidth="1"/>
    <col min="8964" max="8964" width="22.140625" style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9216" width="11.42578125" style="1"/>
    <col min="9217" max="9217" width="4.7109375" style="1" customWidth="1"/>
    <col min="9218" max="9218" width="33.140625" style="1" customWidth="1"/>
    <col min="9219" max="9219" width="39.7109375" style="1" customWidth="1"/>
    <col min="9220" max="9220" width="22.140625" style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472" width="11.42578125" style="1"/>
    <col min="9473" max="9473" width="4.7109375" style="1" customWidth="1"/>
    <col min="9474" max="9474" width="33.140625" style="1" customWidth="1"/>
    <col min="9475" max="9475" width="39.7109375" style="1" customWidth="1"/>
    <col min="9476" max="9476" width="22.140625" style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728" width="11.42578125" style="1"/>
    <col min="9729" max="9729" width="4.7109375" style="1" customWidth="1"/>
    <col min="9730" max="9730" width="33.140625" style="1" customWidth="1"/>
    <col min="9731" max="9731" width="39.7109375" style="1" customWidth="1"/>
    <col min="9732" max="9732" width="22.140625" style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984" width="11.42578125" style="1"/>
    <col min="9985" max="9985" width="4.7109375" style="1" customWidth="1"/>
    <col min="9986" max="9986" width="33.140625" style="1" customWidth="1"/>
    <col min="9987" max="9987" width="39.7109375" style="1" customWidth="1"/>
    <col min="9988" max="9988" width="22.140625" style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240" width="11.42578125" style="1"/>
    <col min="10241" max="10241" width="4.7109375" style="1" customWidth="1"/>
    <col min="10242" max="10242" width="33.140625" style="1" customWidth="1"/>
    <col min="10243" max="10243" width="39.7109375" style="1" customWidth="1"/>
    <col min="10244" max="10244" width="22.140625" style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496" width="11.42578125" style="1"/>
    <col min="10497" max="10497" width="4.7109375" style="1" customWidth="1"/>
    <col min="10498" max="10498" width="33.140625" style="1" customWidth="1"/>
    <col min="10499" max="10499" width="39.7109375" style="1" customWidth="1"/>
    <col min="10500" max="10500" width="22.140625" style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752" width="11.42578125" style="1"/>
    <col min="10753" max="10753" width="4.7109375" style="1" customWidth="1"/>
    <col min="10754" max="10754" width="33.140625" style="1" customWidth="1"/>
    <col min="10755" max="10755" width="39.7109375" style="1" customWidth="1"/>
    <col min="10756" max="10756" width="22.140625" style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1008" width="11.42578125" style="1"/>
    <col min="11009" max="11009" width="4.7109375" style="1" customWidth="1"/>
    <col min="11010" max="11010" width="33.140625" style="1" customWidth="1"/>
    <col min="11011" max="11011" width="39.7109375" style="1" customWidth="1"/>
    <col min="11012" max="11012" width="22.140625" style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264" width="11.42578125" style="1"/>
    <col min="11265" max="11265" width="4.7109375" style="1" customWidth="1"/>
    <col min="11266" max="11266" width="33.140625" style="1" customWidth="1"/>
    <col min="11267" max="11267" width="39.7109375" style="1" customWidth="1"/>
    <col min="11268" max="11268" width="22.140625" style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520" width="11.42578125" style="1"/>
    <col min="11521" max="11521" width="4.7109375" style="1" customWidth="1"/>
    <col min="11522" max="11522" width="33.140625" style="1" customWidth="1"/>
    <col min="11523" max="11523" width="39.7109375" style="1" customWidth="1"/>
    <col min="11524" max="11524" width="22.140625" style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776" width="11.42578125" style="1"/>
    <col min="11777" max="11777" width="4.7109375" style="1" customWidth="1"/>
    <col min="11778" max="11778" width="33.140625" style="1" customWidth="1"/>
    <col min="11779" max="11779" width="39.7109375" style="1" customWidth="1"/>
    <col min="11780" max="11780" width="22.140625" style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2032" width="11.42578125" style="1"/>
    <col min="12033" max="12033" width="4.7109375" style="1" customWidth="1"/>
    <col min="12034" max="12034" width="33.140625" style="1" customWidth="1"/>
    <col min="12035" max="12035" width="39.7109375" style="1" customWidth="1"/>
    <col min="12036" max="12036" width="22.140625" style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288" width="11.42578125" style="1"/>
    <col min="12289" max="12289" width="4.7109375" style="1" customWidth="1"/>
    <col min="12290" max="12290" width="33.140625" style="1" customWidth="1"/>
    <col min="12291" max="12291" width="39.7109375" style="1" customWidth="1"/>
    <col min="12292" max="12292" width="22.140625" style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544" width="11.42578125" style="1"/>
    <col min="12545" max="12545" width="4.7109375" style="1" customWidth="1"/>
    <col min="12546" max="12546" width="33.140625" style="1" customWidth="1"/>
    <col min="12547" max="12547" width="39.7109375" style="1" customWidth="1"/>
    <col min="12548" max="12548" width="22.140625" style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800" width="11.42578125" style="1"/>
    <col min="12801" max="12801" width="4.7109375" style="1" customWidth="1"/>
    <col min="12802" max="12802" width="33.140625" style="1" customWidth="1"/>
    <col min="12803" max="12803" width="39.7109375" style="1" customWidth="1"/>
    <col min="12804" max="12804" width="22.140625" style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3056" width="11.42578125" style="1"/>
    <col min="13057" max="13057" width="4.7109375" style="1" customWidth="1"/>
    <col min="13058" max="13058" width="33.140625" style="1" customWidth="1"/>
    <col min="13059" max="13059" width="39.7109375" style="1" customWidth="1"/>
    <col min="13060" max="13060" width="22.140625" style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312" width="11.42578125" style="1"/>
    <col min="13313" max="13313" width="4.7109375" style="1" customWidth="1"/>
    <col min="13314" max="13314" width="33.140625" style="1" customWidth="1"/>
    <col min="13315" max="13315" width="39.7109375" style="1" customWidth="1"/>
    <col min="13316" max="13316" width="22.140625" style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568" width="11.42578125" style="1"/>
    <col min="13569" max="13569" width="4.7109375" style="1" customWidth="1"/>
    <col min="13570" max="13570" width="33.140625" style="1" customWidth="1"/>
    <col min="13571" max="13571" width="39.7109375" style="1" customWidth="1"/>
    <col min="13572" max="13572" width="22.140625" style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824" width="11.42578125" style="1"/>
    <col min="13825" max="13825" width="4.7109375" style="1" customWidth="1"/>
    <col min="13826" max="13826" width="33.140625" style="1" customWidth="1"/>
    <col min="13827" max="13827" width="39.7109375" style="1" customWidth="1"/>
    <col min="13828" max="13828" width="22.140625" style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4080" width="11.42578125" style="1"/>
    <col min="14081" max="14081" width="4.7109375" style="1" customWidth="1"/>
    <col min="14082" max="14082" width="33.140625" style="1" customWidth="1"/>
    <col min="14083" max="14083" width="39.7109375" style="1" customWidth="1"/>
    <col min="14084" max="14084" width="22.140625" style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336" width="11.42578125" style="1"/>
    <col min="14337" max="14337" width="4.7109375" style="1" customWidth="1"/>
    <col min="14338" max="14338" width="33.140625" style="1" customWidth="1"/>
    <col min="14339" max="14339" width="39.7109375" style="1" customWidth="1"/>
    <col min="14340" max="14340" width="22.140625" style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592" width="11.42578125" style="1"/>
    <col min="14593" max="14593" width="4.7109375" style="1" customWidth="1"/>
    <col min="14594" max="14594" width="33.140625" style="1" customWidth="1"/>
    <col min="14595" max="14595" width="39.7109375" style="1" customWidth="1"/>
    <col min="14596" max="14596" width="22.140625" style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848" width="11.42578125" style="1"/>
    <col min="14849" max="14849" width="4.7109375" style="1" customWidth="1"/>
    <col min="14850" max="14850" width="33.140625" style="1" customWidth="1"/>
    <col min="14851" max="14851" width="39.7109375" style="1" customWidth="1"/>
    <col min="14852" max="14852" width="22.140625" style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5104" width="11.42578125" style="1"/>
    <col min="15105" max="15105" width="4.7109375" style="1" customWidth="1"/>
    <col min="15106" max="15106" width="33.140625" style="1" customWidth="1"/>
    <col min="15107" max="15107" width="39.7109375" style="1" customWidth="1"/>
    <col min="15108" max="15108" width="22.140625" style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360" width="11.42578125" style="1"/>
    <col min="15361" max="15361" width="4.7109375" style="1" customWidth="1"/>
    <col min="15362" max="15362" width="33.140625" style="1" customWidth="1"/>
    <col min="15363" max="15363" width="39.7109375" style="1" customWidth="1"/>
    <col min="15364" max="15364" width="22.140625" style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616" width="11.42578125" style="1"/>
    <col min="15617" max="15617" width="4.7109375" style="1" customWidth="1"/>
    <col min="15618" max="15618" width="33.140625" style="1" customWidth="1"/>
    <col min="15619" max="15619" width="39.7109375" style="1" customWidth="1"/>
    <col min="15620" max="15620" width="22.140625" style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872" width="11.42578125" style="1"/>
    <col min="15873" max="15873" width="4.7109375" style="1" customWidth="1"/>
    <col min="15874" max="15874" width="33.140625" style="1" customWidth="1"/>
    <col min="15875" max="15875" width="39.7109375" style="1" customWidth="1"/>
    <col min="15876" max="15876" width="22.140625" style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6128" width="11.42578125" style="1"/>
    <col min="16129" max="16129" width="4.7109375" style="1" customWidth="1"/>
    <col min="16130" max="16130" width="33.140625" style="1" customWidth="1"/>
    <col min="16131" max="16131" width="39.7109375" style="1" customWidth="1"/>
    <col min="16132" max="16132" width="22.140625" style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ht="22.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1522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6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6" ht="30" x14ac:dyDescent="0.25">
      <c r="A7" s="4" t="s">
        <v>897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32.25" x14ac:dyDescent="0.4">
      <c r="A8" s="1">
        <v>1</v>
      </c>
      <c r="B8" s="1" t="s">
        <v>1057</v>
      </c>
      <c r="C8" s="1" t="s">
        <v>1054</v>
      </c>
      <c r="D8" s="1" t="s">
        <v>1058</v>
      </c>
      <c r="E8" s="1" t="s">
        <v>1056</v>
      </c>
      <c r="F8" s="1" t="s">
        <v>37</v>
      </c>
      <c r="G8" s="13">
        <v>26250</v>
      </c>
      <c r="H8" s="13">
        <v>0</v>
      </c>
      <c r="I8" s="13">
        <v>26250</v>
      </c>
      <c r="J8" s="13">
        <v>753.38</v>
      </c>
      <c r="K8" s="16">
        <v>0</v>
      </c>
      <c r="L8" s="13">
        <v>798</v>
      </c>
      <c r="M8" s="13">
        <v>25</v>
      </c>
      <c r="N8" s="13">
        <f t="shared" ref="N8:N13" si="0">+J8+K8+L8+M8</f>
        <v>1576.38</v>
      </c>
      <c r="O8" s="13">
        <f t="shared" ref="O8:O13" si="1">+I8-N8</f>
        <v>24673.62</v>
      </c>
      <c r="P8" s="17"/>
    </row>
    <row r="9" spans="1:16" ht="15" x14ac:dyDescent="0.25">
      <c r="A9" s="1">
        <v>2</v>
      </c>
      <c r="B9" s="1" t="s">
        <v>1059</v>
      </c>
      <c r="C9" s="1" t="s">
        <v>180</v>
      </c>
      <c r="D9" s="1" t="s">
        <v>103</v>
      </c>
      <c r="E9" s="1" t="s">
        <v>1056</v>
      </c>
      <c r="F9" s="1" t="s">
        <v>29</v>
      </c>
      <c r="G9" s="13">
        <v>11000</v>
      </c>
      <c r="H9" s="13">
        <v>0</v>
      </c>
      <c r="I9" s="13">
        <f>+G9+H9</f>
        <v>11000</v>
      </c>
      <c r="J9" s="13">
        <f t="shared" ref="J9:J13" si="2">+I9*2.87%</f>
        <v>315.7</v>
      </c>
      <c r="K9" s="13">
        <v>0</v>
      </c>
      <c r="L9" s="13">
        <f t="shared" ref="L9:L13" si="3">+I9*3.04%</f>
        <v>334.4</v>
      </c>
      <c r="M9" s="13">
        <v>25</v>
      </c>
      <c r="N9" s="13">
        <f t="shared" si="0"/>
        <v>675.09999999999991</v>
      </c>
      <c r="O9" s="13">
        <f t="shared" si="1"/>
        <v>10324.9</v>
      </c>
    </row>
    <row r="10" spans="1:16" ht="15" x14ac:dyDescent="0.25">
      <c r="A10" s="1">
        <v>3</v>
      </c>
      <c r="B10" s="1" t="s">
        <v>1060</v>
      </c>
      <c r="C10" s="1" t="s">
        <v>1061</v>
      </c>
      <c r="D10" s="1" t="s">
        <v>35</v>
      </c>
      <c r="E10" s="1" t="s">
        <v>1056</v>
      </c>
      <c r="F10" s="1" t="s">
        <v>37</v>
      </c>
      <c r="G10" s="13">
        <v>22050</v>
      </c>
      <c r="H10" s="13">
        <v>0</v>
      </c>
      <c r="I10" s="13">
        <v>22050</v>
      </c>
      <c r="J10" s="13">
        <f t="shared" si="2"/>
        <v>632.83500000000004</v>
      </c>
      <c r="K10" s="13">
        <v>0</v>
      </c>
      <c r="L10" s="13">
        <f t="shared" si="3"/>
        <v>670.32</v>
      </c>
      <c r="M10" s="13">
        <v>25</v>
      </c>
      <c r="N10" s="13">
        <f t="shared" si="0"/>
        <v>1328.1550000000002</v>
      </c>
      <c r="O10" s="13">
        <f t="shared" si="1"/>
        <v>20721.845000000001</v>
      </c>
    </row>
    <row r="11" spans="1:16" ht="15" x14ac:dyDescent="0.25">
      <c r="A11" s="1">
        <v>4</v>
      </c>
      <c r="B11" s="1" t="s">
        <v>1062</v>
      </c>
      <c r="C11" s="1" t="s">
        <v>1061</v>
      </c>
      <c r="D11" s="1" t="s">
        <v>1055</v>
      </c>
      <c r="E11" s="1" t="s">
        <v>1056</v>
      </c>
      <c r="F11" s="1" t="s">
        <v>29</v>
      </c>
      <c r="G11" s="13">
        <v>50000</v>
      </c>
      <c r="H11" s="13">
        <v>0</v>
      </c>
      <c r="I11" s="13">
        <f>+G11+H11</f>
        <v>50000</v>
      </c>
      <c r="J11" s="13">
        <f t="shared" si="2"/>
        <v>1435</v>
      </c>
      <c r="K11" s="13">
        <v>1854</v>
      </c>
      <c r="L11" s="13">
        <f t="shared" si="3"/>
        <v>1520</v>
      </c>
      <c r="M11" s="13">
        <v>425</v>
      </c>
      <c r="N11" s="13">
        <f t="shared" si="0"/>
        <v>5234</v>
      </c>
      <c r="O11" s="13">
        <f t="shared" si="1"/>
        <v>44766</v>
      </c>
    </row>
    <row r="12" spans="1:16" ht="30" x14ac:dyDescent="0.25">
      <c r="A12" s="1">
        <v>5</v>
      </c>
      <c r="B12" s="1" t="s">
        <v>1063</v>
      </c>
      <c r="C12" s="1" t="s">
        <v>180</v>
      </c>
      <c r="D12" s="1" t="s">
        <v>1064</v>
      </c>
      <c r="E12" s="1" t="s">
        <v>1056</v>
      </c>
      <c r="F12" s="1" t="s">
        <v>37</v>
      </c>
      <c r="G12" s="13">
        <v>100000</v>
      </c>
      <c r="H12" s="13">
        <v>0</v>
      </c>
      <c r="I12" s="13">
        <v>100000</v>
      </c>
      <c r="J12" s="13">
        <f t="shared" si="2"/>
        <v>2870</v>
      </c>
      <c r="K12" s="13">
        <v>12105.37</v>
      </c>
      <c r="L12" s="13">
        <f t="shared" si="3"/>
        <v>3040</v>
      </c>
      <c r="M12" s="13">
        <v>5150</v>
      </c>
      <c r="N12" s="13">
        <f t="shared" si="0"/>
        <v>23165.370000000003</v>
      </c>
      <c r="O12" s="13">
        <f t="shared" si="1"/>
        <v>76834.63</v>
      </c>
    </row>
    <row r="13" spans="1:16" ht="15" x14ac:dyDescent="0.25">
      <c r="A13" s="1">
        <v>6</v>
      </c>
      <c r="B13" t="s">
        <v>1065</v>
      </c>
      <c r="C13" s="1" t="s">
        <v>626</v>
      </c>
      <c r="D13" s="1" t="s">
        <v>227</v>
      </c>
      <c r="E13" s="1" t="s">
        <v>1056</v>
      </c>
      <c r="F13" s="1" t="s">
        <v>29</v>
      </c>
      <c r="G13" s="13">
        <v>50000</v>
      </c>
      <c r="H13" s="13">
        <v>0</v>
      </c>
      <c r="I13" s="13">
        <v>50000</v>
      </c>
      <c r="J13" s="13">
        <f t="shared" si="2"/>
        <v>1435</v>
      </c>
      <c r="K13" s="13">
        <v>1854</v>
      </c>
      <c r="L13" s="13">
        <f t="shared" si="3"/>
        <v>1520</v>
      </c>
      <c r="M13" s="13">
        <v>425</v>
      </c>
      <c r="N13" s="13">
        <f t="shared" si="0"/>
        <v>5234</v>
      </c>
      <c r="O13" s="13">
        <f t="shared" si="1"/>
        <v>44766</v>
      </c>
    </row>
    <row r="16" spans="1:16" ht="22.5" customHeight="1" x14ac:dyDescent="0.25">
      <c r="G16" s="26">
        <f t="shared" ref="G16:O16" si="4">SUM(G8:G13)</f>
        <v>259300</v>
      </c>
      <c r="H16" s="26">
        <f t="shared" si="4"/>
        <v>0</v>
      </c>
      <c r="I16" s="26">
        <f t="shared" si="4"/>
        <v>259300</v>
      </c>
      <c r="J16" s="26">
        <f t="shared" si="4"/>
        <v>7441.915</v>
      </c>
      <c r="K16" s="26">
        <f t="shared" si="4"/>
        <v>15813.37</v>
      </c>
      <c r="L16" s="26">
        <f t="shared" si="4"/>
        <v>7882.72</v>
      </c>
      <c r="M16" s="26">
        <f t="shared" si="4"/>
        <v>6075</v>
      </c>
      <c r="N16" s="26">
        <f t="shared" si="4"/>
        <v>37213.005000000005</v>
      </c>
      <c r="O16" s="26">
        <f t="shared" si="4"/>
        <v>222086.995</v>
      </c>
    </row>
    <row r="20" spans="6:16" ht="22.5" customHeight="1" x14ac:dyDescent="0.25">
      <c r="F20" s="15"/>
      <c r="G20" s="15"/>
      <c r="H20" s="15"/>
      <c r="P20" s="17"/>
    </row>
    <row r="21" spans="6:16" ht="22.5" customHeight="1" x14ac:dyDescent="0.25">
      <c r="F21" s="40" t="s">
        <v>895</v>
      </c>
      <c r="G21" s="40"/>
      <c r="H21" s="40"/>
    </row>
    <row r="22" spans="6:16" ht="22.5" customHeight="1" x14ac:dyDescent="0.25">
      <c r="F22" s="41" t="s">
        <v>896</v>
      </c>
      <c r="G22" s="41"/>
      <c r="H22" s="41"/>
    </row>
    <row r="24" spans="6:16" ht="22.5" customHeight="1" x14ac:dyDescent="0.25">
      <c r="G24" s="14"/>
      <c r="H24"/>
      <c r="I24" s="14"/>
      <c r="J24" s="14"/>
      <c r="K24" s="14"/>
      <c r="L24" s="14"/>
      <c r="M24" s="14"/>
      <c r="N24" s="14"/>
      <c r="O24" s="14"/>
    </row>
    <row r="25" spans="6:16" ht="22.5" customHeight="1" x14ac:dyDescent="0.25">
      <c r="G25" s="14"/>
      <c r="H25"/>
      <c r="I25" s="14"/>
      <c r="J25" s="14"/>
      <c r="K25" s="14"/>
      <c r="L25" s="14"/>
      <c r="M25" s="14"/>
      <c r="N25" s="14"/>
      <c r="O25" s="14"/>
    </row>
    <row r="26" spans="6:16" ht="22.5" customHeight="1" x14ac:dyDescent="0.25">
      <c r="G26" s="14"/>
      <c r="H26"/>
      <c r="I26" s="14"/>
      <c r="J26" s="14"/>
      <c r="K26" s="14"/>
      <c r="L26" s="14"/>
      <c r="M26" s="14"/>
      <c r="N26" s="14"/>
      <c r="O26" s="14"/>
    </row>
  </sheetData>
  <mergeCells count="6">
    <mergeCell ref="F22:H22"/>
    <mergeCell ref="A2:O2"/>
    <mergeCell ref="A3:O3"/>
    <mergeCell ref="A4:O4"/>
    <mergeCell ref="A5:O5"/>
    <mergeCell ref="F21:H21"/>
  </mergeCells>
  <pageMargins left="0.7" right="0.7" top="0.75" bottom="0.75" header="0.3" footer="0.3"/>
  <pageSetup paperSize="5" scale="57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20"/>
  <sheetViews>
    <sheetView zoomScale="110" zoomScaleNormal="110" workbookViewId="0">
      <selection activeCell="M12" sqref="M12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4.28515625" style="1" customWidth="1"/>
    <col min="3" max="3" width="45.42578125" style="1" customWidth="1"/>
    <col min="4" max="4" width="25.5703125" style="1" bestFit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17" width="9.85546875" style="1" bestFit="1" customWidth="1"/>
    <col min="18" max="18" width="13" style="1" customWidth="1"/>
    <col min="19" max="256" width="11.42578125" style="1"/>
    <col min="257" max="257" width="4.7109375" style="1" customWidth="1"/>
    <col min="258" max="258" width="29.42578125" style="1" customWidth="1"/>
    <col min="259" max="259" width="45.42578125" style="1" customWidth="1"/>
    <col min="260" max="260" width="25.5703125" style="1" bestFit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273" width="9.85546875" style="1" bestFit="1" customWidth="1"/>
    <col min="274" max="274" width="13" style="1" customWidth="1"/>
    <col min="275" max="512" width="11.42578125" style="1"/>
    <col min="513" max="513" width="4.7109375" style="1" customWidth="1"/>
    <col min="514" max="514" width="29.42578125" style="1" customWidth="1"/>
    <col min="515" max="515" width="45.42578125" style="1" customWidth="1"/>
    <col min="516" max="516" width="25.5703125" style="1" bestFit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529" width="9.85546875" style="1" bestFit="1" customWidth="1"/>
    <col min="530" max="530" width="13" style="1" customWidth="1"/>
    <col min="531" max="768" width="11.42578125" style="1"/>
    <col min="769" max="769" width="4.7109375" style="1" customWidth="1"/>
    <col min="770" max="770" width="29.42578125" style="1" customWidth="1"/>
    <col min="771" max="771" width="45.42578125" style="1" customWidth="1"/>
    <col min="772" max="772" width="25.5703125" style="1" bestFit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785" width="9.85546875" style="1" bestFit="1" customWidth="1"/>
    <col min="786" max="786" width="13" style="1" customWidth="1"/>
    <col min="787" max="1024" width="11.42578125" style="1"/>
    <col min="1025" max="1025" width="4.7109375" style="1" customWidth="1"/>
    <col min="1026" max="1026" width="29.42578125" style="1" customWidth="1"/>
    <col min="1027" max="1027" width="45.42578125" style="1" customWidth="1"/>
    <col min="1028" max="1028" width="25.5703125" style="1" bestFit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041" width="9.85546875" style="1" bestFit="1" customWidth="1"/>
    <col min="1042" max="1042" width="13" style="1" customWidth="1"/>
    <col min="1043" max="1280" width="11.42578125" style="1"/>
    <col min="1281" max="1281" width="4.7109375" style="1" customWidth="1"/>
    <col min="1282" max="1282" width="29.42578125" style="1" customWidth="1"/>
    <col min="1283" max="1283" width="45.42578125" style="1" customWidth="1"/>
    <col min="1284" max="1284" width="25.5703125" style="1" bestFit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297" width="9.85546875" style="1" bestFit="1" customWidth="1"/>
    <col min="1298" max="1298" width="13" style="1" customWidth="1"/>
    <col min="1299" max="1536" width="11.42578125" style="1"/>
    <col min="1537" max="1537" width="4.7109375" style="1" customWidth="1"/>
    <col min="1538" max="1538" width="29.42578125" style="1" customWidth="1"/>
    <col min="1539" max="1539" width="45.42578125" style="1" customWidth="1"/>
    <col min="1540" max="1540" width="25.5703125" style="1" bestFit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553" width="9.85546875" style="1" bestFit="1" customWidth="1"/>
    <col min="1554" max="1554" width="13" style="1" customWidth="1"/>
    <col min="1555" max="1792" width="11.42578125" style="1"/>
    <col min="1793" max="1793" width="4.7109375" style="1" customWidth="1"/>
    <col min="1794" max="1794" width="29.42578125" style="1" customWidth="1"/>
    <col min="1795" max="1795" width="45.42578125" style="1" customWidth="1"/>
    <col min="1796" max="1796" width="25.5703125" style="1" bestFit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1809" width="9.85546875" style="1" bestFit="1" customWidth="1"/>
    <col min="1810" max="1810" width="13" style="1" customWidth="1"/>
    <col min="1811" max="2048" width="11.42578125" style="1"/>
    <col min="2049" max="2049" width="4.7109375" style="1" customWidth="1"/>
    <col min="2050" max="2050" width="29.42578125" style="1" customWidth="1"/>
    <col min="2051" max="2051" width="45.42578125" style="1" customWidth="1"/>
    <col min="2052" max="2052" width="25.5703125" style="1" bestFit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065" width="9.85546875" style="1" bestFit="1" customWidth="1"/>
    <col min="2066" max="2066" width="13" style="1" customWidth="1"/>
    <col min="2067" max="2304" width="11.42578125" style="1"/>
    <col min="2305" max="2305" width="4.7109375" style="1" customWidth="1"/>
    <col min="2306" max="2306" width="29.42578125" style="1" customWidth="1"/>
    <col min="2307" max="2307" width="45.42578125" style="1" customWidth="1"/>
    <col min="2308" max="2308" width="25.5703125" style="1" bestFit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321" width="9.85546875" style="1" bestFit="1" customWidth="1"/>
    <col min="2322" max="2322" width="13" style="1" customWidth="1"/>
    <col min="2323" max="2560" width="11.42578125" style="1"/>
    <col min="2561" max="2561" width="4.7109375" style="1" customWidth="1"/>
    <col min="2562" max="2562" width="29.42578125" style="1" customWidth="1"/>
    <col min="2563" max="2563" width="45.42578125" style="1" customWidth="1"/>
    <col min="2564" max="2564" width="25.5703125" style="1" bestFit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577" width="9.85546875" style="1" bestFit="1" customWidth="1"/>
    <col min="2578" max="2578" width="13" style="1" customWidth="1"/>
    <col min="2579" max="2816" width="11.42578125" style="1"/>
    <col min="2817" max="2817" width="4.7109375" style="1" customWidth="1"/>
    <col min="2818" max="2818" width="29.42578125" style="1" customWidth="1"/>
    <col min="2819" max="2819" width="45.42578125" style="1" customWidth="1"/>
    <col min="2820" max="2820" width="25.5703125" style="1" bestFit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2833" width="9.85546875" style="1" bestFit="1" customWidth="1"/>
    <col min="2834" max="2834" width="13" style="1" customWidth="1"/>
    <col min="2835" max="3072" width="11.42578125" style="1"/>
    <col min="3073" max="3073" width="4.7109375" style="1" customWidth="1"/>
    <col min="3074" max="3074" width="29.42578125" style="1" customWidth="1"/>
    <col min="3075" max="3075" width="45.42578125" style="1" customWidth="1"/>
    <col min="3076" max="3076" width="25.5703125" style="1" bestFit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089" width="9.85546875" style="1" bestFit="1" customWidth="1"/>
    <col min="3090" max="3090" width="13" style="1" customWidth="1"/>
    <col min="3091" max="3328" width="11.42578125" style="1"/>
    <col min="3329" max="3329" width="4.7109375" style="1" customWidth="1"/>
    <col min="3330" max="3330" width="29.42578125" style="1" customWidth="1"/>
    <col min="3331" max="3331" width="45.42578125" style="1" customWidth="1"/>
    <col min="3332" max="3332" width="25.5703125" style="1" bestFit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345" width="9.85546875" style="1" bestFit="1" customWidth="1"/>
    <col min="3346" max="3346" width="13" style="1" customWidth="1"/>
    <col min="3347" max="3584" width="11.42578125" style="1"/>
    <col min="3585" max="3585" width="4.7109375" style="1" customWidth="1"/>
    <col min="3586" max="3586" width="29.42578125" style="1" customWidth="1"/>
    <col min="3587" max="3587" width="45.42578125" style="1" customWidth="1"/>
    <col min="3588" max="3588" width="25.5703125" style="1" bestFit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601" width="9.85546875" style="1" bestFit="1" customWidth="1"/>
    <col min="3602" max="3602" width="13" style="1" customWidth="1"/>
    <col min="3603" max="3840" width="11.42578125" style="1"/>
    <col min="3841" max="3841" width="4.7109375" style="1" customWidth="1"/>
    <col min="3842" max="3842" width="29.42578125" style="1" customWidth="1"/>
    <col min="3843" max="3843" width="45.42578125" style="1" customWidth="1"/>
    <col min="3844" max="3844" width="25.5703125" style="1" bestFit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3857" width="9.85546875" style="1" bestFit="1" customWidth="1"/>
    <col min="3858" max="3858" width="13" style="1" customWidth="1"/>
    <col min="3859" max="4096" width="11.42578125" style="1"/>
    <col min="4097" max="4097" width="4.7109375" style="1" customWidth="1"/>
    <col min="4098" max="4098" width="29.42578125" style="1" customWidth="1"/>
    <col min="4099" max="4099" width="45.42578125" style="1" customWidth="1"/>
    <col min="4100" max="4100" width="25.5703125" style="1" bestFit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113" width="9.85546875" style="1" bestFit="1" customWidth="1"/>
    <col min="4114" max="4114" width="13" style="1" customWidth="1"/>
    <col min="4115" max="4352" width="11.42578125" style="1"/>
    <col min="4353" max="4353" width="4.7109375" style="1" customWidth="1"/>
    <col min="4354" max="4354" width="29.42578125" style="1" customWidth="1"/>
    <col min="4355" max="4355" width="45.42578125" style="1" customWidth="1"/>
    <col min="4356" max="4356" width="25.5703125" style="1" bestFit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369" width="9.85546875" style="1" bestFit="1" customWidth="1"/>
    <col min="4370" max="4370" width="13" style="1" customWidth="1"/>
    <col min="4371" max="4608" width="11.42578125" style="1"/>
    <col min="4609" max="4609" width="4.7109375" style="1" customWidth="1"/>
    <col min="4610" max="4610" width="29.42578125" style="1" customWidth="1"/>
    <col min="4611" max="4611" width="45.42578125" style="1" customWidth="1"/>
    <col min="4612" max="4612" width="25.5703125" style="1" bestFit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625" width="9.85546875" style="1" bestFit="1" customWidth="1"/>
    <col min="4626" max="4626" width="13" style="1" customWidth="1"/>
    <col min="4627" max="4864" width="11.42578125" style="1"/>
    <col min="4865" max="4865" width="4.7109375" style="1" customWidth="1"/>
    <col min="4866" max="4866" width="29.42578125" style="1" customWidth="1"/>
    <col min="4867" max="4867" width="45.42578125" style="1" customWidth="1"/>
    <col min="4868" max="4868" width="25.5703125" style="1" bestFit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4881" width="9.85546875" style="1" bestFit="1" customWidth="1"/>
    <col min="4882" max="4882" width="13" style="1" customWidth="1"/>
    <col min="4883" max="5120" width="11.42578125" style="1"/>
    <col min="5121" max="5121" width="4.7109375" style="1" customWidth="1"/>
    <col min="5122" max="5122" width="29.42578125" style="1" customWidth="1"/>
    <col min="5123" max="5123" width="45.42578125" style="1" customWidth="1"/>
    <col min="5124" max="5124" width="25.5703125" style="1" bestFit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137" width="9.85546875" style="1" bestFit="1" customWidth="1"/>
    <col min="5138" max="5138" width="13" style="1" customWidth="1"/>
    <col min="5139" max="5376" width="11.42578125" style="1"/>
    <col min="5377" max="5377" width="4.7109375" style="1" customWidth="1"/>
    <col min="5378" max="5378" width="29.42578125" style="1" customWidth="1"/>
    <col min="5379" max="5379" width="45.42578125" style="1" customWidth="1"/>
    <col min="5380" max="5380" width="25.5703125" style="1" bestFit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393" width="9.85546875" style="1" bestFit="1" customWidth="1"/>
    <col min="5394" max="5394" width="13" style="1" customWidth="1"/>
    <col min="5395" max="5632" width="11.42578125" style="1"/>
    <col min="5633" max="5633" width="4.7109375" style="1" customWidth="1"/>
    <col min="5634" max="5634" width="29.42578125" style="1" customWidth="1"/>
    <col min="5635" max="5635" width="45.42578125" style="1" customWidth="1"/>
    <col min="5636" max="5636" width="25.5703125" style="1" bestFit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649" width="9.85546875" style="1" bestFit="1" customWidth="1"/>
    <col min="5650" max="5650" width="13" style="1" customWidth="1"/>
    <col min="5651" max="5888" width="11.42578125" style="1"/>
    <col min="5889" max="5889" width="4.7109375" style="1" customWidth="1"/>
    <col min="5890" max="5890" width="29.42578125" style="1" customWidth="1"/>
    <col min="5891" max="5891" width="45.42578125" style="1" customWidth="1"/>
    <col min="5892" max="5892" width="25.5703125" style="1" bestFit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5905" width="9.85546875" style="1" bestFit="1" customWidth="1"/>
    <col min="5906" max="5906" width="13" style="1" customWidth="1"/>
    <col min="5907" max="6144" width="11.42578125" style="1"/>
    <col min="6145" max="6145" width="4.7109375" style="1" customWidth="1"/>
    <col min="6146" max="6146" width="29.42578125" style="1" customWidth="1"/>
    <col min="6147" max="6147" width="45.42578125" style="1" customWidth="1"/>
    <col min="6148" max="6148" width="25.5703125" style="1" bestFit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161" width="9.85546875" style="1" bestFit="1" customWidth="1"/>
    <col min="6162" max="6162" width="13" style="1" customWidth="1"/>
    <col min="6163" max="6400" width="11.42578125" style="1"/>
    <col min="6401" max="6401" width="4.7109375" style="1" customWidth="1"/>
    <col min="6402" max="6402" width="29.42578125" style="1" customWidth="1"/>
    <col min="6403" max="6403" width="45.42578125" style="1" customWidth="1"/>
    <col min="6404" max="6404" width="25.5703125" style="1" bestFit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417" width="9.85546875" style="1" bestFit="1" customWidth="1"/>
    <col min="6418" max="6418" width="13" style="1" customWidth="1"/>
    <col min="6419" max="6656" width="11.42578125" style="1"/>
    <col min="6657" max="6657" width="4.7109375" style="1" customWidth="1"/>
    <col min="6658" max="6658" width="29.42578125" style="1" customWidth="1"/>
    <col min="6659" max="6659" width="45.42578125" style="1" customWidth="1"/>
    <col min="6660" max="6660" width="25.5703125" style="1" bestFit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673" width="9.85546875" style="1" bestFit="1" customWidth="1"/>
    <col min="6674" max="6674" width="13" style="1" customWidth="1"/>
    <col min="6675" max="6912" width="11.42578125" style="1"/>
    <col min="6913" max="6913" width="4.7109375" style="1" customWidth="1"/>
    <col min="6914" max="6914" width="29.42578125" style="1" customWidth="1"/>
    <col min="6915" max="6915" width="45.42578125" style="1" customWidth="1"/>
    <col min="6916" max="6916" width="25.5703125" style="1" bestFit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6929" width="9.85546875" style="1" bestFit="1" customWidth="1"/>
    <col min="6930" max="6930" width="13" style="1" customWidth="1"/>
    <col min="6931" max="7168" width="11.42578125" style="1"/>
    <col min="7169" max="7169" width="4.7109375" style="1" customWidth="1"/>
    <col min="7170" max="7170" width="29.42578125" style="1" customWidth="1"/>
    <col min="7171" max="7171" width="45.42578125" style="1" customWidth="1"/>
    <col min="7172" max="7172" width="25.5703125" style="1" bestFit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185" width="9.85546875" style="1" bestFit="1" customWidth="1"/>
    <col min="7186" max="7186" width="13" style="1" customWidth="1"/>
    <col min="7187" max="7424" width="11.42578125" style="1"/>
    <col min="7425" max="7425" width="4.7109375" style="1" customWidth="1"/>
    <col min="7426" max="7426" width="29.42578125" style="1" customWidth="1"/>
    <col min="7427" max="7427" width="45.42578125" style="1" customWidth="1"/>
    <col min="7428" max="7428" width="25.5703125" style="1" bestFit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441" width="9.85546875" style="1" bestFit="1" customWidth="1"/>
    <col min="7442" max="7442" width="13" style="1" customWidth="1"/>
    <col min="7443" max="7680" width="11.42578125" style="1"/>
    <col min="7681" max="7681" width="4.7109375" style="1" customWidth="1"/>
    <col min="7682" max="7682" width="29.42578125" style="1" customWidth="1"/>
    <col min="7683" max="7683" width="45.42578125" style="1" customWidth="1"/>
    <col min="7684" max="7684" width="25.5703125" style="1" bestFit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697" width="9.85546875" style="1" bestFit="1" customWidth="1"/>
    <col min="7698" max="7698" width="13" style="1" customWidth="1"/>
    <col min="7699" max="7936" width="11.42578125" style="1"/>
    <col min="7937" max="7937" width="4.7109375" style="1" customWidth="1"/>
    <col min="7938" max="7938" width="29.42578125" style="1" customWidth="1"/>
    <col min="7939" max="7939" width="45.42578125" style="1" customWidth="1"/>
    <col min="7940" max="7940" width="25.5703125" style="1" bestFit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7953" width="9.85546875" style="1" bestFit="1" customWidth="1"/>
    <col min="7954" max="7954" width="13" style="1" customWidth="1"/>
    <col min="7955" max="8192" width="11.42578125" style="1"/>
    <col min="8193" max="8193" width="4.7109375" style="1" customWidth="1"/>
    <col min="8194" max="8194" width="29.42578125" style="1" customWidth="1"/>
    <col min="8195" max="8195" width="45.42578125" style="1" customWidth="1"/>
    <col min="8196" max="8196" width="25.5703125" style="1" bestFit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209" width="9.85546875" style="1" bestFit="1" customWidth="1"/>
    <col min="8210" max="8210" width="13" style="1" customWidth="1"/>
    <col min="8211" max="8448" width="11.42578125" style="1"/>
    <col min="8449" max="8449" width="4.7109375" style="1" customWidth="1"/>
    <col min="8450" max="8450" width="29.42578125" style="1" customWidth="1"/>
    <col min="8451" max="8451" width="45.42578125" style="1" customWidth="1"/>
    <col min="8452" max="8452" width="25.5703125" style="1" bestFit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465" width="9.85546875" style="1" bestFit="1" customWidth="1"/>
    <col min="8466" max="8466" width="13" style="1" customWidth="1"/>
    <col min="8467" max="8704" width="11.42578125" style="1"/>
    <col min="8705" max="8705" width="4.7109375" style="1" customWidth="1"/>
    <col min="8706" max="8706" width="29.42578125" style="1" customWidth="1"/>
    <col min="8707" max="8707" width="45.42578125" style="1" customWidth="1"/>
    <col min="8708" max="8708" width="25.5703125" style="1" bestFit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721" width="9.85546875" style="1" bestFit="1" customWidth="1"/>
    <col min="8722" max="8722" width="13" style="1" customWidth="1"/>
    <col min="8723" max="8960" width="11.42578125" style="1"/>
    <col min="8961" max="8961" width="4.7109375" style="1" customWidth="1"/>
    <col min="8962" max="8962" width="29.42578125" style="1" customWidth="1"/>
    <col min="8963" max="8963" width="45.42578125" style="1" customWidth="1"/>
    <col min="8964" max="8964" width="25.5703125" style="1" bestFit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8977" width="9.85546875" style="1" bestFit="1" customWidth="1"/>
    <col min="8978" max="8978" width="13" style="1" customWidth="1"/>
    <col min="8979" max="9216" width="11.42578125" style="1"/>
    <col min="9217" max="9217" width="4.7109375" style="1" customWidth="1"/>
    <col min="9218" max="9218" width="29.42578125" style="1" customWidth="1"/>
    <col min="9219" max="9219" width="45.42578125" style="1" customWidth="1"/>
    <col min="9220" max="9220" width="25.5703125" style="1" bestFit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233" width="9.85546875" style="1" bestFit="1" customWidth="1"/>
    <col min="9234" max="9234" width="13" style="1" customWidth="1"/>
    <col min="9235" max="9472" width="11.42578125" style="1"/>
    <col min="9473" max="9473" width="4.7109375" style="1" customWidth="1"/>
    <col min="9474" max="9474" width="29.42578125" style="1" customWidth="1"/>
    <col min="9475" max="9475" width="45.42578125" style="1" customWidth="1"/>
    <col min="9476" max="9476" width="25.5703125" style="1" bestFit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489" width="9.85546875" style="1" bestFit="1" customWidth="1"/>
    <col min="9490" max="9490" width="13" style="1" customWidth="1"/>
    <col min="9491" max="9728" width="11.42578125" style="1"/>
    <col min="9729" max="9729" width="4.7109375" style="1" customWidth="1"/>
    <col min="9730" max="9730" width="29.42578125" style="1" customWidth="1"/>
    <col min="9731" max="9731" width="45.42578125" style="1" customWidth="1"/>
    <col min="9732" max="9732" width="25.5703125" style="1" bestFit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745" width="9.85546875" style="1" bestFit="1" customWidth="1"/>
    <col min="9746" max="9746" width="13" style="1" customWidth="1"/>
    <col min="9747" max="9984" width="11.42578125" style="1"/>
    <col min="9985" max="9985" width="4.7109375" style="1" customWidth="1"/>
    <col min="9986" max="9986" width="29.42578125" style="1" customWidth="1"/>
    <col min="9987" max="9987" width="45.42578125" style="1" customWidth="1"/>
    <col min="9988" max="9988" width="25.5703125" style="1" bestFit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001" width="9.85546875" style="1" bestFit="1" customWidth="1"/>
    <col min="10002" max="10002" width="13" style="1" customWidth="1"/>
    <col min="10003" max="10240" width="11.42578125" style="1"/>
    <col min="10241" max="10241" width="4.7109375" style="1" customWidth="1"/>
    <col min="10242" max="10242" width="29.42578125" style="1" customWidth="1"/>
    <col min="10243" max="10243" width="45.42578125" style="1" customWidth="1"/>
    <col min="10244" max="10244" width="25.5703125" style="1" bestFit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257" width="9.85546875" style="1" bestFit="1" customWidth="1"/>
    <col min="10258" max="10258" width="13" style="1" customWidth="1"/>
    <col min="10259" max="10496" width="11.42578125" style="1"/>
    <col min="10497" max="10497" width="4.7109375" style="1" customWidth="1"/>
    <col min="10498" max="10498" width="29.42578125" style="1" customWidth="1"/>
    <col min="10499" max="10499" width="45.42578125" style="1" customWidth="1"/>
    <col min="10500" max="10500" width="25.5703125" style="1" bestFit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513" width="9.85546875" style="1" bestFit="1" customWidth="1"/>
    <col min="10514" max="10514" width="13" style="1" customWidth="1"/>
    <col min="10515" max="10752" width="11.42578125" style="1"/>
    <col min="10753" max="10753" width="4.7109375" style="1" customWidth="1"/>
    <col min="10754" max="10754" width="29.42578125" style="1" customWidth="1"/>
    <col min="10755" max="10755" width="45.42578125" style="1" customWidth="1"/>
    <col min="10756" max="10756" width="25.5703125" style="1" bestFit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0769" width="9.85546875" style="1" bestFit="1" customWidth="1"/>
    <col min="10770" max="10770" width="13" style="1" customWidth="1"/>
    <col min="10771" max="11008" width="11.42578125" style="1"/>
    <col min="11009" max="11009" width="4.7109375" style="1" customWidth="1"/>
    <col min="11010" max="11010" width="29.42578125" style="1" customWidth="1"/>
    <col min="11011" max="11011" width="45.42578125" style="1" customWidth="1"/>
    <col min="11012" max="11012" width="25.5703125" style="1" bestFit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025" width="9.85546875" style="1" bestFit="1" customWidth="1"/>
    <col min="11026" max="11026" width="13" style="1" customWidth="1"/>
    <col min="11027" max="11264" width="11.42578125" style="1"/>
    <col min="11265" max="11265" width="4.7109375" style="1" customWidth="1"/>
    <col min="11266" max="11266" width="29.42578125" style="1" customWidth="1"/>
    <col min="11267" max="11267" width="45.42578125" style="1" customWidth="1"/>
    <col min="11268" max="11268" width="25.5703125" style="1" bestFit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281" width="9.85546875" style="1" bestFit="1" customWidth="1"/>
    <col min="11282" max="11282" width="13" style="1" customWidth="1"/>
    <col min="11283" max="11520" width="11.42578125" style="1"/>
    <col min="11521" max="11521" width="4.7109375" style="1" customWidth="1"/>
    <col min="11522" max="11522" width="29.42578125" style="1" customWidth="1"/>
    <col min="11523" max="11523" width="45.42578125" style="1" customWidth="1"/>
    <col min="11524" max="11524" width="25.5703125" style="1" bestFit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537" width="9.85546875" style="1" bestFit="1" customWidth="1"/>
    <col min="11538" max="11538" width="13" style="1" customWidth="1"/>
    <col min="11539" max="11776" width="11.42578125" style="1"/>
    <col min="11777" max="11777" width="4.7109375" style="1" customWidth="1"/>
    <col min="11778" max="11778" width="29.42578125" style="1" customWidth="1"/>
    <col min="11779" max="11779" width="45.42578125" style="1" customWidth="1"/>
    <col min="11780" max="11780" width="25.5703125" style="1" bestFit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1793" width="9.85546875" style="1" bestFit="1" customWidth="1"/>
    <col min="11794" max="11794" width="13" style="1" customWidth="1"/>
    <col min="11795" max="12032" width="11.42578125" style="1"/>
    <col min="12033" max="12033" width="4.7109375" style="1" customWidth="1"/>
    <col min="12034" max="12034" width="29.42578125" style="1" customWidth="1"/>
    <col min="12035" max="12035" width="45.42578125" style="1" customWidth="1"/>
    <col min="12036" max="12036" width="25.5703125" style="1" bestFit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049" width="9.85546875" style="1" bestFit="1" customWidth="1"/>
    <col min="12050" max="12050" width="13" style="1" customWidth="1"/>
    <col min="12051" max="12288" width="11.42578125" style="1"/>
    <col min="12289" max="12289" width="4.7109375" style="1" customWidth="1"/>
    <col min="12290" max="12290" width="29.42578125" style="1" customWidth="1"/>
    <col min="12291" max="12291" width="45.42578125" style="1" customWidth="1"/>
    <col min="12292" max="12292" width="25.5703125" style="1" bestFit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305" width="9.85546875" style="1" bestFit="1" customWidth="1"/>
    <col min="12306" max="12306" width="13" style="1" customWidth="1"/>
    <col min="12307" max="12544" width="11.42578125" style="1"/>
    <col min="12545" max="12545" width="4.7109375" style="1" customWidth="1"/>
    <col min="12546" max="12546" width="29.42578125" style="1" customWidth="1"/>
    <col min="12547" max="12547" width="45.42578125" style="1" customWidth="1"/>
    <col min="12548" max="12548" width="25.5703125" style="1" bestFit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561" width="9.85546875" style="1" bestFit="1" customWidth="1"/>
    <col min="12562" max="12562" width="13" style="1" customWidth="1"/>
    <col min="12563" max="12800" width="11.42578125" style="1"/>
    <col min="12801" max="12801" width="4.7109375" style="1" customWidth="1"/>
    <col min="12802" max="12802" width="29.42578125" style="1" customWidth="1"/>
    <col min="12803" max="12803" width="45.42578125" style="1" customWidth="1"/>
    <col min="12804" max="12804" width="25.5703125" style="1" bestFit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2817" width="9.85546875" style="1" bestFit="1" customWidth="1"/>
    <col min="12818" max="12818" width="13" style="1" customWidth="1"/>
    <col min="12819" max="13056" width="11.42578125" style="1"/>
    <col min="13057" max="13057" width="4.7109375" style="1" customWidth="1"/>
    <col min="13058" max="13058" width="29.42578125" style="1" customWidth="1"/>
    <col min="13059" max="13059" width="45.42578125" style="1" customWidth="1"/>
    <col min="13060" max="13060" width="25.5703125" style="1" bestFit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073" width="9.85546875" style="1" bestFit="1" customWidth="1"/>
    <col min="13074" max="13074" width="13" style="1" customWidth="1"/>
    <col min="13075" max="13312" width="11.42578125" style="1"/>
    <col min="13313" max="13313" width="4.7109375" style="1" customWidth="1"/>
    <col min="13314" max="13314" width="29.42578125" style="1" customWidth="1"/>
    <col min="13315" max="13315" width="45.42578125" style="1" customWidth="1"/>
    <col min="13316" max="13316" width="25.5703125" style="1" bestFit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329" width="9.85546875" style="1" bestFit="1" customWidth="1"/>
    <col min="13330" max="13330" width="13" style="1" customWidth="1"/>
    <col min="13331" max="13568" width="11.42578125" style="1"/>
    <col min="13569" max="13569" width="4.7109375" style="1" customWidth="1"/>
    <col min="13570" max="13570" width="29.42578125" style="1" customWidth="1"/>
    <col min="13571" max="13571" width="45.42578125" style="1" customWidth="1"/>
    <col min="13572" max="13572" width="25.5703125" style="1" bestFit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585" width="9.85546875" style="1" bestFit="1" customWidth="1"/>
    <col min="13586" max="13586" width="13" style="1" customWidth="1"/>
    <col min="13587" max="13824" width="11.42578125" style="1"/>
    <col min="13825" max="13825" width="4.7109375" style="1" customWidth="1"/>
    <col min="13826" max="13826" width="29.42578125" style="1" customWidth="1"/>
    <col min="13827" max="13827" width="45.42578125" style="1" customWidth="1"/>
    <col min="13828" max="13828" width="25.5703125" style="1" bestFit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3841" width="9.85546875" style="1" bestFit="1" customWidth="1"/>
    <col min="13842" max="13842" width="13" style="1" customWidth="1"/>
    <col min="13843" max="14080" width="11.42578125" style="1"/>
    <col min="14081" max="14081" width="4.7109375" style="1" customWidth="1"/>
    <col min="14082" max="14082" width="29.42578125" style="1" customWidth="1"/>
    <col min="14083" max="14083" width="45.42578125" style="1" customWidth="1"/>
    <col min="14084" max="14084" width="25.5703125" style="1" bestFit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097" width="9.85546875" style="1" bestFit="1" customWidth="1"/>
    <col min="14098" max="14098" width="13" style="1" customWidth="1"/>
    <col min="14099" max="14336" width="11.42578125" style="1"/>
    <col min="14337" max="14337" width="4.7109375" style="1" customWidth="1"/>
    <col min="14338" max="14338" width="29.42578125" style="1" customWidth="1"/>
    <col min="14339" max="14339" width="45.42578125" style="1" customWidth="1"/>
    <col min="14340" max="14340" width="25.5703125" style="1" bestFit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353" width="9.85546875" style="1" bestFit="1" customWidth="1"/>
    <col min="14354" max="14354" width="13" style="1" customWidth="1"/>
    <col min="14355" max="14592" width="11.42578125" style="1"/>
    <col min="14593" max="14593" width="4.7109375" style="1" customWidth="1"/>
    <col min="14594" max="14594" width="29.42578125" style="1" customWidth="1"/>
    <col min="14595" max="14595" width="45.42578125" style="1" customWidth="1"/>
    <col min="14596" max="14596" width="25.5703125" style="1" bestFit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609" width="9.85546875" style="1" bestFit="1" customWidth="1"/>
    <col min="14610" max="14610" width="13" style="1" customWidth="1"/>
    <col min="14611" max="14848" width="11.42578125" style="1"/>
    <col min="14849" max="14849" width="4.7109375" style="1" customWidth="1"/>
    <col min="14850" max="14850" width="29.42578125" style="1" customWidth="1"/>
    <col min="14851" max="14851" width="45.42578125" style="1" customWidth="1"/>
    <col min="14852" max="14852" width="25.5703125" style="1" bestFit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4865" width="9.85546875" style="1" bestFit="1" customWidth="1"/>
    <col min="14866" max="14866" width="13" style="1" customWidth="1"/>
    <col min="14867" max="15104" width="11.42578125" style="1"/>
    <col min="15105" max="15105" width="4.7109375" style="1" customWidth="1"/>
    <col min="15106" max="15106" width="29.42578125" style="1" customWidth="1"/>
    <col min="15107" max="15107" width="45.42578125" style="1" customWidth="1"/>
    <col min="15108" max="15108" width="25.5703125" style="1" bestFit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121" width="9.85546875" style="1" bestFit="1" customWidth="1"/>
    <col min="15122" max="15122" width="13" style="1" customWidth="1"/>
    <col min="15123" max="15360" width="11.42578125" style="1"/>
    <col min="15361" max="15361" width="4.7109375" style="1" customWidth="1"/>
    <col min="15362" max="15362" width="29.42578125" style="1" customWidth="1"/>
    <col min="15363" max="15363" width="45.42578125" style="1" customWidth="1"/>
    <col min="15364" max="15364" width="25.5703125" style="1" bestFit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377" width="9.85546875" style="1" bestFit="1" customWidth="1"/>
    <col min="15378" max="15378" width="13" style="1" customWidth="1"/>
    <col min="15379" max="15616" width="11.42578125" style="1"/>
    <col min="15617" max="15617" width="4.7109375" style="1" customWidth="1"/>
    <col min="15618" max="15618" width="29.42578125" style="1" customWidth="1"/>
    <col min="15619" max="15619" width="45.42578125" style="1" customWidth="1"/>
    <col min="15620" max="15620" width="25.5703125" style="1" bestFit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633" width="9.85546875" style="1" bestFit="1" customWidth="1"/>
    <col min="15634" max="15634" width="13" style="1" customWidth="1"/>
    <col min="15635" max="15872" width="11.42578125" style="1"/>
    <col min="15873" max="15873" width="4.7109375" style="1" customWidth="1"/>
    <col min="15874" max="15874" width="29.42578125" style="1" customWidth="1"/>
    <col min="15875" max="15875" width="45.42578125" style="1" customWidth="1"/>
    <col min="15876" max="15876" width="25.5703125" style="1" bestFit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5889" width="9.85546875" style="1" bestFit="1" customWidth="1"/>
    <col min="15890" max="15890" width="13" style="1" customWidth="1"/>
    <col min="15891" max="16128" width="11.42578125" style="1"/>
    <col min="16129" max="16129" width="4.7109375" style="1" customWidth="1"/>
    <col min="16130" max="16130" width="29.42578125" style="1" customWidth="1"/>
    <col min="16131" max="16131" width="45.42578125" style="1" customWidth="1"/>
    <col min="16132" max="16132" width="25.5703125" style="1" bestFit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145" width="9.85546875" style="1" bestFit="1" customWidth="1"/>
    <col min="16146" max="16146" width="13" style="1" customWidth="1"/>
    <col min="16147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ht="22.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1523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6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6" ht="30" x14ac:dyDescent="0.25">
      <c r="A7" s="4" t="s">
        <v>897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26.25" customHeight="1" x14ac:dyDescent="0.25">
      <c r="A8" s="1">
        <v>1</v>
      </c>
      <c r="B8" t="s">
        <v>1354</v>
      </c>
      <c r="C8" s="1" t="s">
        <v>626</v>
      </c>
      <c r="D8" s="1" t="s">
        <v>200</v>
      </c>
      <c r="E8" s="1" t="s">
        <v>55</v>
      </c>
      <c r="F8" s="1" t="s">
        <v>37</v>
      </c>
      <c r="G8" s="13">
        <v>35000</v>
      </c>
      <c r="H8" s="13">
        <v>0</v>
      </c>
      <c r="I8" s="13">
        <v>35000</v>
      </c>
      <c r="J8" s="13">
        <f>I8*2.87%</f>
        <v>1004.5</v>
      </c>
      <c r="K8" s="13">
        <v>0</v>
      </c>
      <c r="L8" s="13">
        <f>I8*3.04%</f>
        <v>1064</v>
      </c>
      <c r="M8" s="13">
        <v>3550</v>
      </c>
      <c r="N8" s="13">
        <f>J8+K8+L8+M8</f>
        <v>5618.5</v>
      </c>
      <c r="O8" s="13">
        <f>G8-N8</f>
        <v>29381.5</v>
      </c>
    </row>
    <row r="10" spans="1:16" ht="22.5" customHeight="1" x14ac:dyDescent="0.25">
      <c r="G10" s="26">
        <f>SUM(G8:G9)</f>
        <v>35000</v>
      </c>
      <c r="H10" s="26">
        <f t="shared" ref="H10:O10" si="0">SUM(H8:H8)</f>
        <v>0</v>
      </c>
      <c r="I10" s="26">
        <f t="shared" si="0"/>
        <v>35000</v>
      </c>
      <c r="J10" s="26">
        <f t="shared" si="0"/>
        <v>1004.5</v>
      </c>
      <c r="K10" s="26">
        <f t="shared" si="0"/>
        <v>0</v>
      </c>
      <c r="L10" s="26">
        <f>SUM(L8:L8)</f>
        <v>1064</v>
      </c>
      <c r="M10" s="26">
        <f>SUM(M8:M8)</f>
        <v>3550</v>
      </c>
      <c r="N10" s="26">
        <f t="shared" si="0"/>
        <v>5618.5</v>
      </c>
      <c r="O10" s="26">
        <f t="shared" si="0"/>
        <v>29381.5</v>
      </c>
    </row>
    <row r="14" spans="1:16" ht="22.5" customHeight="1" x14ac:dyDescent="0.25">
      <c r="F14" s="15"/>
      <c r="G14" s="15"/>
      <c r="H14" s="15"/>
      <c r="P14" s="17"/>
    </row>
    <row r="15" spans="1:16" ht="22.5" customHeight="1" x14ac:dyDescent="0.25">
      <c r="F15" s="40" t="s">
        <v>895</v>
      </c>
      <c r="G15" s="40"/>
      <c r="H15" s="40"/>
    </row>
    <row r="16" spans="1:16" ht="22.5" customHeight="1" x14ac:dyDescent="0.25">
      <c r="F16" s="41" t="s">
        <v>896</v>
      </c>
      <c r="G16" s="41"/>
      <c r="H16" s="41"/>
    </row>
    <row r="18" spans="7:15" ht="22.5" customHeight="1" x14ac:dyDescent="0.25">
      <c r="G18" s="14"/>
      <c r="H18"/>
      <c r="I18" s="14"/>
      <c r="J18" s="14"/>
      <c r="K18" s="14"/>
      <c r="L18" s="14"/>
      <c r="M18" s="14"/>
      <c r="N18" s="14"/>
      <c r="O18" s="14"/>
    </row>
    <row r="19" spans="7:15" ht="22.5" customHeight="1" x14ac:dyDescent="0.25">
      <c r="G19" s="14"/>
      <c r="H19"/>
      <c r="I19" s="14"/>
      <c r="J19" s="14"/>
      <c r="K19" s="14"/>
      <c r="L19" s="14"/>
      <c r="M19" s="14"/>
      <c r="N19" s="14"/>
      <c r="O19" s="14"/>
    </row>
    <row r="20" spans="7:15" ht="22.5" customHeight="1" x14ac:dyDescent="0.25">
      <c r="G20" s="14"/>
      <c r="H20"/>
      <c r="I20" s="14"/>
      <c r="J20" s="14"/>
      <c r="K20" s="14"/>
      <c r="L20" s="14"/>
      <c r="M20" s="14"/>
      <c r="N20" s="14"/>
      <c r="O20" s="14"/>
    </row>
  </sheetData>
  <mergeCells count="6">
    <mergeCell ref="F16:H16"/>
    <mergeCell ref="A2:O2"/>
    <mergeCell ref="A3:O3"/>
    <mergeCell ref="A4:O4"/>
    <mergeCell ref="A5:O5"/>
    <mergeCell ref="F15:H15"/>
  </mergeCells>
  <pageMargins left="0.7" right="0.7" top="0.75" bottom="0.75" header="0.3" footer="0.3"/>
  <pageSetup paperSize="5" scale="5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20"/>
  <sheetViews>
    <sheetView zoomScale="130" zoomScaleNormal="130" workbookViewId="0">
      <selection activeCell="K15" sqref="K1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85546875" style="1" customWidth="1"/>
    <col min="3" max="3" width="39.7109375" style="1" customWidth="1"/>
    <col min="4" max="4" width="36.28515625" style="1" customWidth="1"/>
    <col min="5" max="5" width="14.4257812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0" width="11.85546875" style="13" customWidth="1"/>
    <col min="11" max="11" width="12.7109375" style="13" customWidth="1"/>
    <col min="12" max="12" width="12.42578125" style="13" customWidth="1"/>
    <col min="13" max="13" width="14.85546875" style="13" bestFit="1" customWidth="1"/>
    <col min="14" max="14" width="15.85546875" style="13" bestFit="1" customWidth="1"/>
    <col min="15" max="15" width="13.140625" style="13" customWidth="1"/>
    <col min="16" max="256" width="11.42578125" style="1"/>
    <col min="257" max="257" width="4.7109375" style="1" customWidth="1"/>
    <col min="258" max="258" width="33.85546875" style="1" customWidth="1"/>
    <col min="259" max="259" width="39.7109375" style="1" customWidth="1"/>
    <col min="260" max="260" width="36.28515625" style="1" customWidth="1"/>
    <col min="261" max="261" width="14.4257812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6" width="11.85546875" style="1" customWidth="1"/>
    <col min="267" max="267" width="12.7109375" style="1" customWidth="1"/>
    <col min="268" max="268" width="12.42578125" style="1" customWidth="1"/>
    <col min="269" max="269" width="14.85546875" style="1" bestFit="1" customWidth="1"/>
    <col min="270" max="270" width="15.85546875" style="1" bestFit="1" customWidth="1"/>
    <col min="271" max="271" width="13.140625" style="1" customWidth="1"/>
    <col min="272" max="512" width="11.42578125" style="1"/>
    <col min="513" max="513" width="4.7109375" style="1" customWidth="1"/>
    <col min="514" max="514" width="33.85546875" style="1" customWidth="1"/>
    <col min="515" max="515" width="39.7109375" style="1" customWidth="1"/>
    <col min="516" max="516" width="36.28515625" style="1" customWidth="1"/>
    <col min="517" max="517" width="14.4257812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2" width="11.85546875" style="1" customWidth="1"/>
    <col min="523" max="523" width="12.7109375" style="1" customWidth="1"/>
    <col min="524" max="524" width="12.42578125" style="1" customWidth="1"/>
    <col min="525" max="525" width="14.85546875" style="1" bestFit="1" customWidth="1"/>
    <col min="526" max="526" width="15.85546875" style="1" bestFit="1" customWidth="1"/>
    <col min="527" max="527" width="13.140625" style="1" customWidth="1"/>
    <col min="528" max="768" width="11.42578125" style="1"/>
    <col min="769" max="769" width="4.7109375" style="1" customWidth="1"/>
    <col min="770" max="770" width="33.85546875" style="1" customWidth="1"/>
    <col min="771" max="771" width="39.7109375" style="1" customWidth="1"/>
    <col min="772" max="772" width="36.28515625" style="1" customWidth="1"/>
    <col min="773" max="773" width="14.4257812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78" width="11.85546875" style="1" customWidth="1"/>
    <col min="779" max="779" width="12.7109375" style="1" customWidth="1"/>
    <col min="780" max="780" width="12.42578125" style="1" customWidth="1"/>
    <col min="781" max="781" width="14.85546875" style="1" bestFit="1" customWidth="1"/>
    <col min="782" max="782" width="15.85546875" style="1" bestFit="1" customWidth="1"/>
    <col min="783" max="783" width="13.140625" style="1" customWidth="1"/>
    <col min="784" max="1024" width="11.42578125" style="1"/>
    <col min="1025" max="1025" width="4.7109375" style="1" customWidth="1"/>
    <col min="1026" max="1026" width="33.85546875" style="1" customWidth="1"/>
    <col min="1027" max="1027" width="39.7109375" style="1" customWidth="1"/>
    <col min="1028" max="1028" width="36.28515625" style="1" customWidth="1"/>
    <col min="1029" max="1029" width="14.4257812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4" width="11.85546875" style="1" customWidth="1"/>
    <col min="1035" max="1035" width="12.7109375" style="1" customWidth="1"/>
    <col min="1036" max="1036" width="12.42578125" style="1" customWidth="1"/>
    <col min="1037" max="1037" width="14.85546875" style="1" bestFit="1" customWidth="1"/>
    <col min="1038" max="1038" width="15.85546875" style="1" bestFit="1" customWidth="1"/>
    <col min="1039" max="1039" width="13.140625" style="1" customWidth="1"/>
    <col min="1040" max="1280" width="11.42578125" style="1"/>
    <col min="1281" max="1281" width="4.7109375" style="1" customWidth="1"/>
    <col min="1282" max="1282" width="33.85546875" style="1" customWidth="1"/>
    <col min="1283" max="1283" width="39.7109375" style="1" customWidth="1"/>
    <col min="1284" max="1284" width="36.28515625" style="1" customWidth="1"/>
    <col min="1285" max="1285" width="14.4257812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0" width="11.85546875" style="1" customWidth="1"/>
    <col min="1291" max="1291" width="12.7109375" style="1" customWidth="1"/>
    <col min="1292" max="1292" width="12.42578125" style="1" customWidth="1"/>
    <col min="1293" max="1293" width="14.85546875" style="1" bestFit="1" customWidth="1"/>
    <col min="1294" max="1294" width="15.85546875" style="1" bestFit="1" customWidth="1"/>
    <col min="1295" max="1295" width="13.140625" style="1" customWidth="1"/>
    <col min="1296" max="1536" width="11.42578125" style="1"/>
    <col min="1537" max="1537" width="4.7109375" style="1" customWidth="1"/>
    <col min="1538" max="1538" width="33.85546875" style="1" customWidth="1"/>
    <col min="1539" max="1539" width="39.7109375" style="1" customWidth="1"/>
    <col min="1540" max="1540" width="36.28515625" style="1" customWidth="1"/>
    <col min="1541" max="1541" width="14.4257812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6" width="11.85546875" style="1" customWidth="1"/>
    <col min="1547" max="1547" width="12.7109375" style="1" customWidth="1"/>
    <col min="1548" max="1548" width="12.42578125" style="1" customWidth="1"/>
    <col min="1549" max="1549" width="14.85546875" style="1" bestFit="1" customWidth="1"/>
    <col min="1550" max="1550" width="15.85546875" style="1" bestFit="1" customWidth="1"/>
    <col min="1551" max="1551" width="13.140625" style="1" customWidth="1"/>
    <col min="1552" max="1792" width="11.42578125" style="1"/>
    <col min="1793" max="1793" width="4.7109375" style="1" customWidth="1"/>
    <col min="1794" max="1794" width="33.85546875" style="1" customWidth="1"/>
    <col min="1795" max="1795" width="39.7109375" style="1" customWidth="1"/>
    <col min="1796" max="1796" width="36.28515625" style="1" customWidth="1"/>
    <col min="1797" max="1797" width="14.4257812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2" width="11.85546875" style="1" customWidth="1"/>
    <col min="1803" max="1803" width="12.7109375" style="1" customWidth="1"/>
    <col min="1804" max="1804" width="12.42578125" style="1" customWidth="1"/>
    <col min="1805" max="1805" width="14.85546875" style="1" bestFit="1" customWidth="1"/>
    <col min="1806" max="1806" width="15.85546875" style="1" bestFit="1" customWidth="1"/>
    <col min="1807" max="1807" width="13.140625" style="1" customWidth="1"/>
    <col min="1808" max="2048" width="11.42578125" style="1"/>
    <col min="2049" max="2049" width="4.7109375" style="1" customWidth="1"/>
    <col min="2050" max="2050" width="33.85546875" style="1" customWidth="1"/>
    <col min="2051" max="2051" width="39.7109375" style="1" customWidth="1"/>
    <col min="2052" max="2052" width="36.28515625" style="1" customWidth="1"/>
    <col min="2053" max="2053" width="14.4257812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58" width="11.85546875" style="1" customWidth="1"/>
    <col min="2059" max="2059" width="12.7109375" style="1" customWidth="1"/>
    <col min="2060" max="2060" width="12.42578125" style="1" customWidth="1"/>
    <col min="2061" max="2061" width="14.85546875" style="1" bestFit="1" customWidth="1"/>
    <col min="2062" max="2062" width="15.85546875" style="1" bestFit="1" customWidth="1"/>
    <col min="2063" max="2063" width="13.140625" style="1" customWidth="1"/>
    <col min="2064" max="2304" width="11.42578125" style="1"/>
    <col min="2305" max="2305" width="4.7109375" style="1" customWidth="1"/>
    <col min="2306" max="2306" width="33.85546875" style="1" customWidth="1"/>
    <col min="2307" max="2307" width="39.7109375" style="1" customWidth="1"/>
    <col min="2308" max="2308" width="36.28515625" style="1" customWidth="1"/>
    <col min="2309" max="2309" width="14.4257812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4" width="11.85546875" style="1" customWidth="1"/>
    <col min="2315" max="2315" width="12.7109375" style="1" customWidth="1"/>
    <col min="2316" max="2316" width="12.42578125" style="1" customWidth="1"/>
    <col min="2317" max="2317" width="14.85546875" style="1" bestFit="1" customWidth="1"/>
    <col min="2318" max="2318" width="15.85546875" style="1" bestFit="1" customWidth="1"/>
    <col min="2319" max="2319" width="13.140625" style="1" customWidth="1"/>
    <col min="2320" max="2560" width="11.42578125" style="1"/>
    <col min="2561" max="2561" width="4.7109375" style="1" customWidth="1"/>
    <col min="2562" max="2562" width="33.85546875" style="1" customWidth="1"/>
    <col min="2563" max="2563" width="39.7109375" style="1" customWidth="1"/>
    <col min="2564" max="2564" width="36.28515625" style="1" customWidth="1"/>
    <col min="2565" max="2565" width="14.4257812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0" width="11.85546875" style="1" customWidth="1"/>
    <col min="2571" max="2571" width="12.7109375" style="1" customWidth="1"/>
    <col min="2572" max="2572" width="12.42578125" style="1" customWidth="1"/>
    <col min="2573" max="2573" width="14.85546875" style="1" bestFit="1" customWidth="1"/>
    <col min="2574" max="2574" width="15.85546875" style="1" bestFit="1" customWidth="1"/>
    <col min="2575" max="2575" width="13.140625" style="1" customWidth="1"/>
    <col min="2576" max="2816" width="11.42578125" style="1"/>
    <col min="2817" max="2817" width="4.7109375" style="1" customWidth="1"/>
    <col min="2818" max="2818" width="33.85546875" style="1" customWidth="1"/>
    <col min="2819" max="2819" width="39.7109375" style="1" customWidth="1"/>
    <col min="2820" max="2820" width="36.28515625" style="1" customWidth="1"/>
    <col min="2821" max="2821" width="14.4257812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6" width="11.85546875" style="1" customWidth="1"/>
    <col min="2827" max="2827" width="12.7109375" style="1" customWidth="1"/>
    <col min="2828" max="2828" width="12.42578125" style="1" customWidth="1"/>
    <col min="2829" max="2829" width="14.85546875" style="1" bestFit="1" customWidth="1"/>
    <col min="2830" max="2830" width="15.85546875" style="1" bestFit="1" customWidth="1"/>
    <col min="2831" max="2831" width="13.140625" style="1" customWidth="1"/>
    <col min="2832" max="3072" width="11.42578125" style="1"/>
    <col min="3073" max="3073" width="4.7109375" style="1" customWidth="1"/>
    <col min="3074" max="3074" width="33.85546875" style="1" customWidth="1"/>
    <col min="3075" max="3075" width="39.7109375" style="1" customWidth="1"/>
    <col min="3076" max="3076" width="36.28515625" style="1" customWidth="1"/>
    <col min="3077" max="3077" width="14.4257812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2" width="11.85546875" style="1" customWidth="1"/>
    <col min="3083" max="3083" width="12.7109375" style="1" customWidth="1"/>
    <col min="3084" max="3084" width="12.42578125" style="1" customWidth="1"/>
    <col min="3085" max="3085" width="14.85546875" style="1" bestFit="1" customWidth="1"/>
    <col min="3086" max="3086" width="15.85546875" style="1" bestFit="1" customWidth="1"/>
    <col min="3087" max="3087" width="13.140625" style="1" customWidth="1"/>
    <col min="3088" max="3328" width="11.42578125" style="1"/>
    <col min="3329" max="3329" width="4.7109375" style="1" customWidth="1"/>
    <col min="3330" max="3330" width="33.85546875" style="1" customWidth="1"/>
    <col min="3331" max="3331" width="39.7109375" style="1" customWidth="1"/>
    <col min="3332" max="3332" width="36.28515625" style="1" customWidth="1"/>
    <col min="3333" max="3333" width="14.4257812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38" width="11.85546875" style="1" customWidth="1"/>
    <col min="3339" max="3339" width="12.7109375" style="1" customWidth="1"/>
    <col min="3340" max="3340" width="12.42578125" style="1" customWidth="1"/>
    <col min="3341" max="3341" width="14.85546875" style="1" bestFit="1" customWidth="1"/>
    <col min="3342" max="3342" width="15.85546875" style="1" bestFit="1" customWidth="1"/>
    <col min="3343" max="3343" width="13.140625" style="1" customWidth="1"/>
    <col min="3344" max="3584" width="11.42578125" style="1"/>
    <col min="3585" max="3585" width="4.7109375" style="1" customWidth="1"/>
    <col min="3586" max="3586" width="33.85546875" style="1" customWidth="1"/>
    <col min="3587" max="3587" width="39.7109375" style="1" customWidth="1"/>
    <col min="3588" max="3588" width="36.28515625" style="1" customWidth="1"/>
    <col min="3589" max="3589" width="14.4257812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4" width="11.85546875" style="1" customWidth="1"/>
    <col min="3595" max="3595" width="12.7109375" style="1" customWidth="1"/>
    <col min="3596" max="3596" width="12.42578125" style="1" customWidth="1"/>
    <col min="3597" max="3597" width="14.85546875" style="1" bestFit="1" customWidth="1"/>
    <col min="3598" max="3598" width="15.85546875" style="1" bestFit="1" customWidth="1"/>
    <col min="3599" max="3599" width="13.140625" style="1" customWidth="1"/>
    <col min="3600" max="3840" width="11.42578125" style="1"/>
    <col min="3841" max="3841" width="4.7109375" style="1" customWidth="1"/>
    <col min="3842" max="3842" width="33.85546875" style="1" customWidth="1"/>
    <col min="3843" max="3843" width="39.7109375" style="1" customWidth="1"/>
    <col min="3844" max="3844" width="36.28515625" style="1" customWidth="1"/>
    <col min="3845" max="3845" width="14.4257812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0" width="11.85546875" style="1" customWidth="1"/>
    <col min="3851" max="3851" width="12.7109375" style="1" customWidth="1"/>
    <col min="3852" max="3852" width="12.42578125" style="1" customWidth="1"/>
    <col min="3853" max="3853" width="14.85546875" style="1" bestFit="1" customWidth="1"/>
    <col min="3854" max="3854" width="15.85546875" style="1" bestFit="1" customWidth="1"/>
    <col min="3855" max="3855" width="13.140625" style="1" customWidth="1"/>
    <col min="3856" max="4096" width="11.42578125" style="1"/>
    <col min="4097" max="4097" width="4.7109375" style="1" customWidth="1"/>
    <col min="4098" max="4098" width="33.85546875" style="1" customWidth="1"/>
    <col min="4099" max="4099" width="39.7109375" style="1" customWidth="1"/>
    <col min="4100" max="4100" width="36.28515625" style="1" customWidth="1"/>
    <col min="4101" max="4101" width="14.4257812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6" width="11.85546875" style="1" customWidth="1"/>
    <col min="4107" max="4107" width="12.7109375" style="1" customWidth="1"/>
    <col min="4108" max="4108" width="12.42578125" style="1" customWidth="1"/>
    <col min="4109" max="4109" width="14.85546875" style="1" bestFit="1" customWidth="1"/>
    <col min="4110" max="4110" width="15.85546875" style="1" bestFit="1" customWidth="1"/>
    <col min="4111" max="4111" width="13.140625" style="1" customWidth="1"/>
    <col min="4112" max="4352" width="11.42578125" style="1"/>
    <col min="4353" max="4353" width="4.7109375" style="1" customWidth="1"/>
    <col min="4354" max="4354" width="33.85546875" style="1" customWidth="1"/>
    <col min="4355" max="4355" width="39.7109375" style="1" customWidth="1"/>
    <col min="4356" max="4356" width="36.28515625" style="1" customWidth="1"/>
    <col min="4357" max="4357" width="14.4257812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2" width="11.85546875" style="1" customWidth="1"/>
    <col min="4363" max="4363" width="12.7109375" style="1" customWidth="1"/>
    <col min="4364" max="4364" width="12.42578125" style="1" customWidth="1"/>
    <col min="4365" max="4365" width="14.85546875" style="1" bestFit="1" customWidth="1"/>
    <col min="4366" max="4366" width="15.85546875" style="1" bestFit="1" customWidth="1"/>
    <col min="4367" max="4367" width="13.140625" style="1" customWidth="1"/>
    <col min="4368" max="4608" width="11.42578125" style="1"/>
    <col min="4609" max="4609" width="4.7109375" style="1" customWidth="1"/>
    <col min="4610" max="4610" width="33.85546875" style="1" customWidth="1"/>
    <col min="4611" max="4611" width="39.7109375" style="1" customWidth="1"/>
    <col min="4612" max="4612" width="36.28515625" style="1" customWidth="1"/>
    <col min="4613" max="4613" width="14.4257812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18" width="11.85546875" style="1" customWidth="1"/>
    <col min="4619" max="4619" width="12.7109375" style="1" customWidth="1"/>
    <col min="4620" max="4620" width="12.42578125" style="1" customWidth="1"/>
    <col min="4621" max="4621" width="14.85546875" style="1" bestFit="1" customWidth="1"/>
    <col min="4622" max="4622" width="15.85546875" style="1" bestFit="1" customWidth="1"/>
    <col min="4623" max="4623" width="13.140625" style="1" customWidth="1"/>
    <col min="4624" max="4864" width="11.42578125" style="1"/>
    <col min="4865" max="4865" width="4.7109375" style="1" customWidth="1"/>
    <col min="4866" max="4866" width="33.85546875" style="1" customWidth="1"/>
    <col min="4867" max="4867" width="39.7109375" style="1" customWidth="1"/>
    <col min="4868" max="4868" width="36.28515625" style="1" customWidth="1"/>
    <col min="4869" max="4869" width="14.4257812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4" width="11.85546875" style="1" customWidth="1"/>
    <col min="4875" max="4875" width="12.7109375" style="1" customWidth="1"/>
    <col min="4876" max="4876" width="12.42578125" style="1" customWidth="1"/>
    <col min="4877" max="4877" width="14.85546875" style="1" bestFit="1" customWidth="1"/>
    <col min="4878" max="4878" width="15.85546875" style="1" bestFit="1" customWidth="1"/>
    <col min="4879" max="4879" width="13.140625" style="1" customWidth="1"/>
    <col min="4880" max="5120" width="11.42578125" style="1"/>
    <col min="5121" max="5121" width="4.7109375" style="1" customWidth="1"/>
    <col min="5122" max="5122" width="33.85546875" style="1" customWidth="1"/>
    <col min="5123" max="5123" width="39.7109375" style="1" customWidth="1"/>
    <col min="5124" max="5124" width="36.28515625" style="1" customWidth="1"/>
    <col min="5125" max="5125" width="14.4257812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0" width="11.85546875" style="1" customWidth="1"/>
    <col min="5131" max="5131" width="12.7109375" style="1" customWidth="1"/>
    <col min="5132" max="5132" width="12.42578125" style="1" customWidth="1"/>
    <col min="5133" max="5133" width="14.85546875" style="1" bestFit="1" customWidth="1"/>
    <col min="5134" max="5134" width="15.85546875" style="1" bestFit="1" customWidth="1"/>
    <col min="5135" max="5135" width="13.140625" style="1" customWidth="1"/>
    <col min="5136" max="5376" width="11.42578125" style="1"/>
    <col min="5377" max="5377" width="4.7109375" style="1" customWidth="1"/>
    <col min="5378" max="5378" width="33.85546875" style="1" customWidth="1"/>
    <col min="5379" max="5379" width="39.7109375" style="1" customWidth="1"/>
    <col min="5380" max="5380" width="36.28515625" style="1" customWidth="1"/>
    <col min="5381" max="5381" width="14.4257812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6" width="11.85546875" style="1" customWidth="1"/>
    <col min="5387" max="5387" width="12.7109375" style="1" customWidth="1"/>
    <col min="5388" max="5388" width="12.42578125" style="1" customWidth="1"/>
    <col min="5389" max="5389" width="14.85546875" style="1" bestFit="1" customWidth="1"/>
    <col min="5390" max="5390" width="15.85546875" style="1" bestFit="1" customWidth="1"/>
    <col min="5391" max="5391" width="13.140625" style="1" customWidth="1"/>
    <col min="5392" max="5632" width="11.42578125" style="1"/>
    <col min="5633" max="5633" width="4.7109375" style="1" customWidth="1"/>
    <col min="5634" max="5634" width="33.85546875" style="1" customWidth="1"/>
    <col min="5635" max="5635" width="39.7109375" style="1" customWidth="1"/>
    <col min="5636" max="5636" width="36.28515625" style="1" customWidth="1"/>
    <col min="5637" max="5637" width="14.4257812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2" width="11.85546875" style="1" customWidth="1"/>
    <col min="5643" max="5643" width="12.7109375" style="1" customWidth="1"/>
    <col min="5644" max="5644" width="12.42578125" style="1" customWidth="1"/>
    <col min="5645" max="5645" width="14.85546875" style="1" bestFit="1" customWidth="1"/>
    <col min="5646" max="5646" width="15.85546875" style="1" bestFit="1" customWidth="1"/>
    <col min="5647" max="5647" width="13.140625" style="1" customWidth="1"/>
    <col min="5648" max="5888" width="11.42578125" style="1"/>
    <col min="5889" max="5889" width="4.7109375" style="1" customWidth="1"/>
    <col min="5890" max="5890" width="33.85546875" style="1" customWidth="1"/>
    <col min="5891" max="5891" width="39.7109375" style="1" customWidth="1"/>
    <col min="5892" max="5892" width="36.28515625" style="1" customWidth="1"/>
    <col min="5893" max="5893" width="14.4257812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898" width="11.85546875" style="1" customWidth="1"/>
    <col min="5899" max="5899" width="12.7109375" style="1" customWidth="1"/>
    <col min="5900" max="5900" width="12.42578125" style="1" customWidth="1"/>
    <col min="5901" max="5901" width="14.85546875" style="1" bestFit="1" customWidth="1"/>
    <col min="5902" max="5902" width="15.85546875" style="1" bestFit="1" customWidth="1"/>
    <col min="5903" max="5903" width="13.140625" style="1" customWidth="1"/>
    <col min="5904" max="6144" width="11.42578125" style="1"/>
    <col min="6145" max="6145" width="4.7109375" style="1" customWidth="1"/>
    <col min="6146" max="6146" width="33.85546875" style="1" customWidth="1"/>
    <col min="6147" max="6147" width="39.7109375" style="1" customWidth="1"/>
    <col min="6148" max="6148" width="36.28515625" style="1" customWidth="1"/>
    <col min="6149" max="6149" width="14.4257812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4" width="11.85546875" style="1" customWidth="1"/>
    <col min="6155" max="6155" width="12.7109375" style="1" customWidth="1"/>
    <col min="6156" max="6156" width="12.42578125" style="1" customWidth="1"/>
    <col min="6157" max="6157" width="14.85546875" style="1" bestFit="1" customWidth="1"/>
    <col min="6158" max="6158" width="15.85546875" style="1" bestFit="1" customWidth="1"/>
    <col min="6159" max="6159" width="13.140625" style="1" customWidth="1"/>
    <col min="6160" max="6400" width="11.42578125" style="1"/>
    <col min="6401" max="6401" width="4.7109375" style="1" customWidth="1"/>
    <col min="6402" max="6402" width="33.85546875" style="1" customWidth="1"/>
    <col min="6403" max="6403" width="39.7109375" style="1" customWidth="1"/>
    <col min="6404" max="6404" width="36.28515625" style="1" customWidth="1"/>
    <col min="6405" max="6405" width="14.4257812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0" width="11.85546875" style="1" customWidth="1"/>
    <col min="6411" max="6411" width="12.7109375" style="1" customWidth="1"/>
    <col min="6412" max="6412" width="12.42578125" style="1" customWidth="1"/>
    <col min="6413" max="6413" width="14.85546875" style="1" bestFit="1" customWidth="1"/>
    <col min="6414" max="6414" width="15.85546875" style="1" bestFit="1" customWidth="1"/>
    <col min="6415" max="6415" width="13.140625" style="1" customWidth="1"/>
    <col min="6416" max="6656" width="11.42578125" style="1"/>
    <col min="6657" max="6657" width="4.7109375" style="1" customWidth="1"/>
    <col min="6658" max="6658" width="33.85546875" style="1" customWidth="1"/>
    <col min="6659" max="6659" width="39.7109375" style="1" customWidth="1"/>
    <col min="6660" max="6660" width="36.28515625" style="1" customWidth="1"/>
    <col min="6661" max="6661" width="14.4257812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6" width="11.85546875" style="1" customWidth="1"/>
    <col min="6667" max="6667" width="12.7109375" style="1" customWidth="1"/>
    <col min="6668" max="6668" width="12.42578125" style="1" customWidth="1"/>
    <col min="6669" max="6669" width="14.85546875" style="1" bestFit="1" customWidth="1"/>
    <col min="6670" max="6670" width="15.85546875" style="1" bestFit="1" customWidth="1"/>
    <col min="6671" max="6671" width="13.140625" style="1" customWidth="1"/>
    <col min="6672" max="6912" width="11.42578125" style="1"/>
    <col min="6913" max="6913" width="4.7109375" style="1" customWidth="1"/>
    <col min="6914" max="6914" width="33.85546875" style="1" customWidth="1"/>
    <col min="6915" max="6915" width="39.7109375" style="1" customWidth="1"/>
    <col min="6916" max="6916" width="36.28515625" style="1" customWidth="1"/>
    <col min="6917" max="6917" width="14.4257812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2" width="11.85546875" style="1" customWidth="1"/>
    <col min="6923" max="6923" width="12.7109375" style="1" customWidth="1"/>
    <col min="6924" max="6924" width="12.42578125" style="1" customWidth="1"/>
    <col min="6925" max="6925" width="14.85546875" style="1" bestFit="1" customWidth="1"/>
    <col min="6926" max="6926" width="15.85546875" style="1" bestFit="1" customWidth="1"/>
    <col min="6927" max="6927" width="13.140625" style="1" customWidth="1"/>
    <col min="6928" max="7168" width="11.42578125" style="1"/>
    <col min="7169" max="7169" width="4.7109375" style="1" customWidth="1"/>
    <col min="7170" max="7170" width="33.85546875" style="1" customWidth="1"/>
    <col min="7171" max="7171" width="39.7109375" style="1" customWidth="1"/>
    <col min="7172" max="7172" width="36.28515625" style="1" customWidth="1"/>
    <col min="7173" max="7173" width="14.4257812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78" width="11.85546875" style="1" customWidth="1"/>
    <col min="7179" max="7179" width="12.7109375" style="1" customWidth="1"/>
    <col min="7180" max="7180" width="12.42578125" style="1" customWidth="1"/>
    <col min="7181" max="7181" width="14.85546875" style="1" bestFit="1" customWidth="1"/>
    <col min="7182" max="7182" width="15.85546875" style="1" bestFit="1" customWidth="1"/>
    <col min="7183" max="7183" width="13.140625" style="1" customWidth="1"/>
    <col min="7184" max="7424" width="11.42578125" style="1"/>
    <col min="7425" max="7425" width="4.7109375" style="1" customWidth="1"/>
    <col min="7426" max="7426" width="33.85546875" style="1" customWidth="1"/>
    <col min="7427" max="7427" width="39.7109375" style="1" customWidth="1"/>
    <col min="7428" max="7428" width="36.28515625" style="1" customWidth="1"/>
    <col min="7429" max="7429" width="14.4257812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4" width="11.85546875" style="1" customWidth="1"/>
    <col min="7435" max="7435" width="12.7109375" style="1" customWidth="1"/>
    <col min="7436" max="7436" width="12.42578125" style="1" customWidth="1"/>
    <col min="7437" max="7437" width="14.85546875" style="1" bestFit="1" customWidth="1"/>
    <col min="7438" max="7438" width="15.85546875" style="1" bestFit="1" customWidth="1"/>
    <col min="7439" max="7439" width="13.140625" style="1" customWidth="1"/>
    <col min="7440" max="7680" width="11.42578125" style="1"/>
    <col min="7681" max="7681" width="4.7109375" style="1" customWidth="1"/>
    <col min="7682" max="7682" width="33.85546875" style="1" customWidth="1"/>
    <col min="7683" max="7683" width="39.7109375" style="1" customWidth="1"/>
    <col min="7684" max="7684" width="36.28515625" style="1" customWidth="1"/>
    <col min="7685" max="7685" width="14.4257812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0" width="11.85546875" style="1" customWidth="1"/>
    <col min="7691" max="7691" width="12.7109375" style="1" customWidth="1"/>
    <col min="7692" max="7692" width="12.42578125" style="1" customWidth="1"/>
    <col min="7693" max="7693" width="14.85546875" style="1" bestFit="1" customWidth="1"/>
    <col min="7694" max="7694" width="15.85546875" style="1" bestFit="1" customWidth="1"/>
    <col min="7695" max="7695" width="13.140625" style="1" customWidth="1"/>
    <col min="7696" max="7936" width="11.42578125" style="1"/>
    <col min="7937" max="7937" width="4.7109375" style="1" customWidth="1"/>
    <col min="7938" max="7938" width="33.85546875" style="1" customWidth="1"/>
    <col min="7939" max="7939" width="39.7109375" style="1" customWidth="1"/>
    <col min="7940" max="7940" width="36.28515625" style="1" customWidth="1"/>
    <col min="7941" max="7941" width="14.4257812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6" width="11.85546875" style="1" customWidth="1"/>
    <col min="7947" max="7947" width="12.7109375" style="1" customWidth="1"/>
    <col min="7948" max="7948" width="12.42578125" style="1" customWidth="1"/>
    <col min="7949" max="7949" width="14.85546875" style="1" bestFit="1" customWidth="1"/>
    <col min="7950" max="7950" width="15.85546875" style="1" bestFit="1" customWidth="1"/>
    <col min="7951" max="7951" width="13.140625" style="1" customWidth="1"/>
    <col min="7952" max="8192" width="11.42578125" style="1"/>
    <col min="8193" max="8193" width="4.7109375" style="1" customWidth="1"/>
    <col min="8194" max="8194" width="33.85546875" style="1" customWidth="1"/>
    <col min="8195" max="8195" width="39.7109375" style="1" customWidth="1"/>
    <col min="8196" max="8196" width="36.28515625" style="1" customWidth="1"/>
    <col min="8197" max="8197" width="14.4257812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2" width="11.85546875" style="1" customWidth="1"/>
    <col min="8203" max="8203" width="12.7109375" style="1" customWidth="1"/>
    <col min="8204" max="8204" width="12.42578125" style="1" customWidth="1"/>
    <col min="8205" max="8205" width="14.85546875" style="1" bestFit="1" customWidth="1"/>
    <col min="8206" max="8206" width="15.85546875" style="1" bestFit="1" customWidth="1"/>
    <col min="8207" max="8207" width="13.140625" style="1" customWidth="1"/>
    <col min="8208" max="8448" width="11.42578125" style="1"/>
    <col min="8449" max="8449" width="4.7109375" style="1" customWidth="1"/>
    <col min="8450" max="8450" width="33.85546875" style="1" customWidth="1"/>
    <col min="8451" max="8451" width="39.7109375" style="1" customWidth="1"/>
    <col min="8452" max="8452" width="36.28515625" style="1" customWidth="1"/>
    <col min="8453" max="8453" width="14.4257812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58" width="11.85546875" style="1" customWidth="1"/>
    <col min="8459" max="8459" width="12.7109375" style="1" customWidth="1"/>
    <col min="8460" max="8460" width="12.42578125" style="1" customWidth="1"/>
    <col min="8461" max="8461" width="14.85546875" style="1" bestFit="1" customWidth="1"/>
    <col min="8462" max="8462" width="15.85546875" style="1" bestFit="1" customWidth="1"/>
    <col min="8463" max="8463" width="13.140625" style="1" customWidth="1"/>
    <col min="8464" max="8704" width="11.42578125" style="1"/>
    <col min="8705" max="8705" width="4.7109375" style="1" customWidth="1"/>
    <col min="8706" max="8706" width="33.85546875" style="1" customWidth="1"/>
    <col min="8707" max="8707" width="39.7109375" style="1" customWidth="1"/>
    <col min="8708" max="8708" width="36.28515625" style="1" customWidth="1"/>
    <col min="8709" max="8709" width="14.4257812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4" width="11.85546875" style="1" customWidth="1"/>
    <col min="8715" max="8715" width="12.7109375" style="1" customWidth="1"/>
    <col min="8716" max="8716" width="12.42578125" style="1" customWidth="1"/>
    <col min="8717" max="8717" width="14.85546875" style="1" bestFit="1" customWidth="1"/>
    <col min="8718" max="8718" width="15.85546875" style="1" bestFit="1" customWidth="1"/>
    <col min="8719" max="8719" width="13.140625" style="1" customWidth="1"/>
    <col min="8720" max="8960" width="11.42578125" style="1"/>
    <col min="8961" max="8961" width="4.7109375" style="1" customWidth="1"/>
    <col min="8962" max="8962" width="33.85546875" style="1" customWidth="1"/>
    <col min="8963" max="8963" width="39.7109375" style="1" customWidth="1"/>
    <col min="8964" max="8964" width="36.28515625" style="1" customWidth="1"/>
    <col min="8965" max="8965" width="14.4257812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0" width="11.85546875" style="1" customWidth="1"/>
    <col min="8971" max="8971" width="12.7109375" style="1" customWidth="1"/>
    <col min="8972" max="8972" width="12.42578125" style="1" customWidth="1"/>
    <col min="8973" max="8973" width="14.85546875" style="1" bestFit="1" customWidth="1"/>
    <col min="8974" max="8974" width="15.85546875" style="1" bestFit="1" customWidth="1"/>
    <col min="8975" max="8975" width="13.140625" style="1" customWidth="1"/>
    <col min="8976" max="9216" width="11.42578125" style="1"/>
    <col min="9217" max="9217" width="4.7109375" style="1" customWidth="1"/>
    <col min="9218" max="9218" width="33.85546875" style="1" customWidth="1"/>
    <col min="9219" max="9219" width="39.7109375" style="1" customWidth="1"/>
    <col min="9220" max="9220" width="36.28515625" style="1" customWidth="1"/>
    <col min="9221" max="9221" width="14.4257812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6" width="11.85546875" style="1" customWidth="1"/>
    <col min="9227" max="9227" width="12.7109375" style="1" customWidth="1"/>
    <col min="9228" max="9228" width="12.42578125" style="1" customWidth="1"/>
    <col min="9229" max="9229" width="14.85546875" style="1" bestFit="1" customWidth="1"/>
    <col min="9230" max="9230" width="15.85546875" style="1" bestFit="1" customWidth="1"/>
    <col min="9231" max="9231" width="13.140625" style="1" customWidth="1"/>
    <col min="9232" max="9472" width="11.42578125" style="1"/>
    <col min="9473" max="9473" width="4.7109375" style="1" customWidth="1"/>
    <col min="9474" max="9474" width="33.85546875" style="1" customWidth="1"/>
    <col min="9475" max="9475" width="39.7109375" style="1" customWidth="1"/>
    <col min="9476" max="9476" width="36.28515625" style="1" customWidth="1"/>
    <col min="9477" max="9477" width="14.4257812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2" width="11.85546875" style="1" customWidth="1"/>
    <col min="9483" max="9483" width="12.7109375" style="1" customWidth="1"/>
    <col min="9484" max="9484" width="12.42578125" style="1" customWidth="1"/>
    <col min="9485" max="9485" width="14.85546875" style="1" bestFit="1" customWidth="1"/>
    <col min="9486" max="9486" width="15.85546875" style="1" bestFit="1" customWidth="1"/>
    <col min="9487" max="9487" width="13.140625" style="1" customWidth="1"/>
    <col min="9488" max="9728" width="11.42578125" style="1"/>
    <col min="9729" max="9729" width="4.7109375" style="1" customWidth="1"/>
    <col min="9730" max="9730" width="33.85546875" style="1" customWidth="1"/>
    <col min="9731" max="9731" width="39.7109375" style="1" customWidth="1"/>
    <col min="9732" max="9732" width="36.28515625" style="1" customWidth="1"/>
    <col min="9733" max="9733" width="14.4257812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38" width="11.85546875" style="1" customWidth="1"/>
    <col min="9739" max="9739" width="12.7109375" style="1" customWidth="1"/>
    <col min="9740" max="9740" width="12.42578125" style="1" customWidth="1"/>
    <col min="9741" max="9741" width="14.85546875" style="1" bestFit="1" customWidth="1"/>
    <col min="9742" max="9742" width="15.85546875" style="1" bestFit="1" customWidth="1"/>
    <col min="9743" max="9743" width="13.140625" style="1" customWidth="1"/>
    <col min="9744" max="9984" width="11.42578125" style="1"/>
    <col min="9985" max="9985" width="4.7109375" style="1" customWidth="1"/>
    <col min="9986" max="9986" width="33.85546875" style="1" customWidth="1"/>
    <col min="9987" max="9987" width="39.7109375" style="1" customWidth="1"/>
    <col min="9988" max="9988" width="36.28515625" style="1" customWidth="1"/>
    <col min="9989" max="9989" width="14.4257812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4" width="11.85546875" style="1" customWidth="1"/>
    <col min="9995" max="9995" width="12.7109375" style="1" customWidth="1"/>
    <col min="9996" max="9996" width="12.42578125" style="1" customWidth="1"/>
    <col min="9997" max="9997" width="14.85546875" style="1" bestFit="1" customWidth="1"/>
    <col min="9998" max="9998" width="15.85546875" style="1" bestFit="1" customWidth="1"/>
    <col min="9999" max="9999" width="13.140625" style="1" customWidth="1"/>
    <col min="10000" max="10240" width="11.42578125" style="1"/>
    <col min="10241" max="10241" width="4.7109375" style="1" customWidth="1"/>
    <col min="10242" max="10242" width="33.85546875" style="1" customWidth="1"/>
    <col min="10243" max="10243" width="39.7109375" style="1" customWidth="1"/>
    <col min="10244" max="10244" width="36.28515625" style="1" customWidth="1"/>
    <col min="10245" max="10245" width="14.4257812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0" width="11.85546875" style="1" customWidth="1"/>
    <col min="10251" max="10251" width="12.7109375" style="1" customWidth="1"/>
    <col min="10252" max="10252" width="12.42578125" style="1" customWidth="1"/>
    <col min="10253" max="10253" width="14.85546875" style="1" bestFit="1" customWidth="1"/>
    <col min="10254" max="10254" width="15.85546875" style="1" bestFit="1" customWidth="1"/>
    <col min="10255" max="10255" width="13.140625" style="1" customWidth="1"/>
    <col min="10256" max="10496" width="11.42578125" style="1"/>
    <col min="10497" max="10497" width="4.7109375" style="1" customWidth="1"/>
    <col min="10498" max="10498" width="33.85546875" style="1" customWidth="1"/>
    <col min="10499" max="10499" width="39.7109375" style="1" customWidth="1"/>
    <col min="10500" max="10500" width="36.28515625" style="1" customWidth="1"/>
    <col min="10501" max="10501" width="14.4257812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6" width="11.85546875" style="1" customWidth="1"/>
    <col min="10507" max="10507" width="12.7109375" style="1" customWidth="1"/>
    <col min="10508" max="10508" width="12.42578125" style="1" customWidth="1"/>
    <col min="10509" max="10509" width="14.85546875" style="1" bestFit="1" customWidth="1"/>
    <col min="10510" max="10510" width="15.85546875" style="1" bestFit="1" customWidth="1"/>
    <col min="10511" max="10511" width="13.140625" style="1" customWidth="1"/>
    <col min="10512" max="10752" width="11.42578125" style="1"/>
    <col min="10753" max="10753" width="4.7109375" style="1" customWidth="1"/>
    <col min="10754" max="10754" width="33.85546875" style="1" customWidth="1"/>
    <col min="10755" max="10755" width="39.7109375" style="1" customWidth="1"/>
    <col min="10756" max="10756" width="36.28515625" style="1" customWidth="1"/>
    <col min="10757" max="10757" width="14.4257812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2" width="11.85546875" style="1" customWidth="1"/>
    <col min="10763" max="10763" width="12.7109375" style="1" customWidth="1"/>
    <col min="10764" max="10764" width="12.42578125" style="1" customWidth="1"/>
    <col min="10765" max="10765" width="14.85546875" style="1" bestFit="1" customWidth="1"/>
    <col min="10766" max="10766" width="15.85546875" style="1" bestFit="1" customWidth="1"/>
    <col min="10767" max="10767" width="13.140625" style="1" customWidth="1"/>
    <col min="10768" max="11008" width="11.42578125" style="1"/>
    <col min="11009" max="11009" width="4.7109375" style="1" customWidth="1"/>
    <col min="11010" max="11010" width="33.85546875" style="1" customWidth="1"/>
    <col min="11011" max="11011" width="39.7109375" style="1" customWidth="1"/>
    <col min="11012" max="11012" width="36.28515625" style="1" customWidth="1"/>
    <col min="11013" max="11013" width="14.4257812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18" width="11.85546875" style="1" customWidth="1"/>
    <col min="11019" max="11019" width="12.7109375" style="1" customWidth="1"/>
    <col min="11020" max="11020" width="12.42578125" style="1" customWidth="1"/>
    <col min="11021" max="11021" width="14.85546875" style="1" bestFit="1" customWidth="1"/>
    <col min="11022" max="11022" width="15.85546875" style="1" bestFit="1" customWidth="1"/>
    <col min="11023" max="11023" width="13.140625" style="1" customWidth="1"/>
    <col min="11024" max="11264" width="11.42578125" style="1"/>
    <col min="11265" max="11265" width="4.7109375" style="1" customWidth="1"/>
    <col min="11266" max="11266" width="33.85546875" style="1" customWidth="1"/>
    <col min="11267" max="11267" width="39.7109375" style="1" customWidth="1"/>
    <col min="11268" max="11268" width="36.28515625" style="1" customWidth="1"/>
    <col min="11269" max="11269" width="14.4257812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4" width="11.85546875" style="1" customWidth="1"/>
    <col min="11275" max="11275" width="12.7109375" style="1" customWidth="1"/>
    <col min="11276" max="11276" width="12.42578125" style="1" customWidth="1"/>
    <col min="11277" max="11277" width="14.85546875" style="1" bestFit="1" customWidth="1"/>
    <col min="11278" max="11278" width="15.85546875" style="1" bestFit="1" customWidth="1"/>
    <col min="11279" max="11279" width="13.140625" style="1" customWidth="1"/>
    <col min="11280" max="11520" width="11.42578125" style="1"/>
    <col min="11521" max="11521" width="4.7109375" style="1" customWidth="1"/>
    <col min="11522" max="11522" width="33.85546875" style="1" customWidth="1"/>
    <col min="11523" max="11523" width="39.7109375" style="1" customWidth="1"/>
    <col min="11524" max="11524" width="36.28515625" style="1" customWidth="1"/>
    <col min="11525" max="11525" width="14.4257812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0" width="11.85546875" style="1" customWidth="1"/>
    <col min="11531" max="11531" width="12.7109375" style="1" customWidth="1"/>
    <col min="11532" max="11532" width="12.42578125" style="1" customWidth="1"/>
    <col min="11533" max="11533" width="14.85546875" style="1" bestFit="1" customWidth="1"/>
    <col min="11534" max="11534" width="15.85546875" style="1" bestFit="1" customWidth="1"/>
    <col min="11535" max="11535" width="13.140625" style="1" customWidth="1"/>
    <col min="11536" max="11776" width="11.42578125" style="1"/>
    <col min="11777" max="11777" width="4.7109375" style="1" customWidth="1"/>
    <col min="11778" max="11778" width="33.85546875" style="1" customWidth="1"/>
    <col min="11779" max="11779" width="39.7109375" style="1" customWidth="1"/>
    <col min="11780" max="11780" width="36.28515625" style="1" customWidth="1"/>
    <col min="11781" max="11781" width="14.4257812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6" width="11.85546875" style="1" customWidth="1"/>
    <col min="11787" max="11787" width="12.7109375" style="1" customWidth="1"/>
    <col min="11788" max="11788" width="12.42578125" style="1" customWidth="1"/>
    <col min="11789" max="11789" width="14.85546875" style="1" bestFit="1" customWidth="1"/>
    <col min="11790" max="11790" width="15.85546875" style="1" bestFit="1" customWidth="1"/>
    <col min="11791" max="11791" width="13.140625" style="1" customWidth="1"/>
    <col min="11792" max="12032" width="11.42578125" style="1"/>
    <col min="12033" max="12033" width="4.7109375" style="1" customWidth="1"/>
    <col min="12034" max="12034" width="33.85546875" style="1" customWidth="1"/>
    <col min="12035" max="12035" width="39.7109375" style="1" customWidth="1"/>
    <col min="12036" max="12036" width="36.28515625" style="1" customWidth="1"/>
    <col min="12037" max="12037" width="14.4257812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2" width="11.85546875" style="1" customWidth="1"/>
    <col min="12043" max="12043" width="12.7109375" style="1" customWidth="1"/>
    <col min="12044" max="12044" width="12.42578125" style="1" customWidth="1"/>
    <col min="12045" max="12045" width="14.85546875" style="1" bestFit="1" customWidth="1"/>
    <col min="12046" max="12046" width="15.85546875" style="1" bestFit="1" customWidth="1"/>
    <col min="12047" max="12047" width="13.140625" style="1" customWidth="1"/>
    <col min="12048" max="12288" width="11.42578125" style="1"/>
    <col min="12289" max="12289" width="4.7109375" style="1" customWidth="1"/>
    <col min="12290" max="12290" width="33.85546875" style="1" customWidth="1"/>
    <col min="12291" max="12291" width="39.7109375" style="1" customWidth="1"/>
    <col min="12292" max="12292" width="36.28515625" style="1" customWidth="1"/>
    <col min="12293" max="12293" width="14.4257812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298" width="11.85546875" style="1" customWidth="1"/>
    <col min="12299" max="12299" width="12.7109375" style="1" customWidth="1"/>
    <col min="12300" max="12300" width="12.42578125" style="1" customWidth="1"/>
    <col min="12301" max="12301" width="14.85546875" style="1" bestFit="1" customWidth="1"/>
    <col min="12302" max="12302" width="15.85546875" style="1" bestFit="1" customWidth="1"/>
    <col min="12303" max="12303" width="13.140625" style="1" customWidth="1"/>
    <col min="12304" max="12544" width="11.42578125" style="1"/>
    <col min="12545" max="12545" width="4.7109375" style="1" customWidth="1"/>
    <col min="12546" max="12546" width="33.85546875" style="1" customWidth="1"/>
    <col min="12547" max="12547" width="39.7109375" style="1" customWidth="1"/>
    <col min="12548" max="12548" width="36.28515625" style="1" customWidth="1"/>
    <col min="12549" max="12549" width="14.4257812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4" width="11.85546875" style="1" customWidth="1"/>
    <col min="12555" max="12555" width="12.7109375" style="1" customWidth="1"/>
    <col min="12556" max="12556" width="12.42578125" style="1" customWidth="1"/>
    <col min="12557" max="12557" width="14.85546875" style="1" bestFit="1" customWidth="1"/>
    <col min="12558" max="12558" width="15.85546875" style="1" bestFit="1" customWidth="1"/>
    <col min="12559" max="12559" width="13.140625" style="1" customWidth="1"/>
    <col min="12560" max="12800" width="11.42578125" style="1"/>
    <col min="12801" max="12801" width="4.7109375" style="1" customWidth="1"/>
    <col min="12802" max="12802" width="33.85546875" style="1" customWidth="1"/>
    <col min="12803" max="12803" width="39.7109375" style="1" customWidth="1"/>
    <col min="12804" max="12804" width="36.28515625" style="1" customWidth="1"/>
    <col min="12805" max="12805" width="14.4257812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0" width="11.85546875" style="1" customWidth="1"/>
    <col min="12811" max="12811" width="12.7109375" style="1" customWidth="1"/>
    <col min="12812" max="12812" width="12.42578125" style="1" customWidth="1"/>
    <col min="12813" max="12813" width="14.85546875" style="1" bestFit="1" customWidth="1"/>
    <col min="12814" max="12814" width="15.85546875" style="1" bestFit="1" customWidth="1"/>
    <col min="12815" max="12815" width="13.140625" style="1" customWidth="1"/>
    <col min="12816" max="13056" width="11.42578125" style="1"/>
    <col min="13057" max="13057" width="4.7109375" style="1" customWidth="1"/>
    <col min="13058" max="13058" width="33.85546875" style="1" customWidth="1"/>
    <col min="13059" max="13059" width="39.7109375" style="1" customWidth="1"/>
    <col min="13060" max="13060" width="36.28515625" style="1" customWidth="1"/>
    <col min="13061" max="13061" width="14.4257812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6" width="11.85546875" style="1" customWidth="1"/>
    <col min="13067" max="13067" width="12.7109375" style="1" customWidth="1"/>
    <col min="13068" max="13068" width="12.42578125" style="1" customWidth="1"/>
    <col min="13069" max="13069" width="14.85546875" style="1" bestFit="1" customWidth="1"/>
    <col min="13070" max="13070" width="15.85546875" style="1" bestFit="1" customWidth="1"/>
    <col min="13071" max="13071" width="13.140625" style="1" customWidth="1"/>
    <col min="13072" max="13312" width="11.42578125" style="1"/>
    <col min="13313" max="13313" width="4.7109375" style="1" customWidth="1"/>
    <col min="13314" max="13314" width="33.85546875" style="1" customWidth="1"/>
    <col min="13315" max="13315" width="39.7109375" style="1" customWidth="1"/>
    <col min="13316" max="13316" width="36.28515625" style="1" customWidth="1"/>
    <col min="13317" max="13317" width="14.4257812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2" width="11.85546875" style="1" customWidth="1"/>
    <col min="13323" max="13323" width="12.7109375" style="1" customWidth="1"/>
    <col min="13324" max="13324" width="12.42578125" style="1" customWidth="1"/>
    <col min="13325" max="13325" width="14.85546875" style="1" bestFit="1" customWidth="1"/>
    <col min="13326" max="13326" width="15.85546875" style="1" bestFit="1" customWidth="1"/>
    <col min="13327" max="13327" width="13.140625" style="1" customWidth="1"/>
    <col min="13328" max="13568" width="11.42578125" style="1"/>
    <col min="13569" max="13569" width="4.7109375" style="1" customWidth="1"/>
    <col min="13570" max="13570" width="33.85546875" style="1" customWidth="1"/>
    <col min="13571" max="13571" width="39.7109375" style="1" customWidth="1"/>
    <col min="13572" max="13572" width="36.28515625" style="1" customWidth="1"/>
    <col min="13573" max="13573" width="14.4257812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78" width="11.85546875" style="1" customWidth="1"/>
    <col min="13579" max="13579" width="12.7109375" style="1" customWidth="1"/>
    <col min="13580" max="13580" width="12.42578125" style="1" customWidth="1"/>
    <col min="13581" max="13581" width="14.85546875" style="1" bestFit="1" customWidth="1"/>
    <col min="13582" max="13582" width="15.85546875" style="1" bestFit="1" customWidth="1"/>
    <col min="13583" max="13583" width="13.140625" style="1" customWidth="1"/>
    <col min="13584" max="13824" width="11.42578125" style="1"/>
    <col min="13825" max="13825" width="4.7109375" style="1" customWidth="1"/>
    <col min="13826" max="13826" width="33.85546875" style="1" customWidth="1"/>
    <col min="13827" max="13827" width="39.7109375" style="1" customWidth="1"/>
    <col min="13828" max="13828" width="36.28515625" style="1" customWidth="1"/>
    <col min="13829" max="13829" width="14.4257812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4" width="11.85546875" style="1" customWidth="1"/>
    <col min="13835" max="13835" width="12.7109375" style="1" customWidth="1"/>
    <col min="13836" max="13836" width="12.42578125" style="1" customWidth="1"/>
    <col min="13837" max="13837" width="14.85546875" style="1" bestFit="1" customWidth="1"/>
    <col min="13838" max="13838" width="15.85546875" style="1" bestFit="1" customWidth="1"/>
    <col min="13839" max="13839" width="13.140625" style="1" customWidth="1"/>
    <col min="13840" max="14080" width="11.42578125" style="1"/>
    <col min="14081" max="14081" width="4.7109375" style="1" customWidth="1"/>
    <col min="14082" max="14082" width="33.85546875" style="1" customWidth="1"/>
    <col min="14083" max="14083" width="39.7109375" style="1" customWidth="1"/>
    <col min="14084" max="14084" width="36.28515625" style="1" customWidth="1"/>
    <col min="14085" max="14085" width="14.4257812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0" width="11.85546875" style="1" customWidth="1"/>
    <col min="14091" max="14091" width="12.7109375" style="1" customWidth="1"/>
    <col min="14092" max="14092" width="12.42578125" style="1" customWidth="1"/>
    <col min="14093" max="14093" width="14.85546875" style="1" bestFit="1" customWidth="1"/>
    <col min="14094" max="14094" width="15.85546875" style="1" bestFit="1" customWidth="1"/>
    <col min="14095" max="14095" width="13.140625" style="1" customWidth="1"/>
    <col min="14096" max="14336" width="11.42578125" style="1"/>
    <col min="14337" max="14337" width="4.7109375" style="1" customWidth="1"/>
    <col min="14338" max="14338" width="33.85546875" style="1" customWidth="1"/>
    <col min="14339" max="14339" width="39.7109375" style="1" customWidth="1"/>
    <col min="14340" max="14340" width="36.28515625" style="1" customWidth="1"/>
    <col min="14341" max="14341" width="14.4257812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6" width="11.85546875" style="1" customWidth="1"/>
    <col min="14347" max="14347" width="12.7109375" style="1" customWidth="1"/>
    <col min="14348" max="14348" width="12.42578125" style="1" customWidth="1"/>
    <col min="14349" max="14349" width="14.85546875" style="1" bestFit="1" customWidth="1"/>
    <col min="14350" max="14350" width="15.85546875" style="1" bestFit="1" customWidth="1"/>
    <col min="14351" max="14351" width="13.140625" style="1" customWidth="1"/>
    <col min="14352" max="14592" width="11.42578125" style="1"/>
    <col min="14593" max="14593" width="4.7109375" style="1" customWidth="1"/>
    <col min="14594" max="14594" width="33.85546875" style="1" customWidth="1"/>
    <col min="14595" max="14595" width="39.7109375" style="1" customWidth="1"/>
    <col min="14596" max="14596" width="36.28515625" style="1" customWidth="1"/>
    <col min="14597" max="14597" width="14.4257812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2" width="11.85546875" style="1" customWidth="1"/>
    <col min="14603" max="14603" width="12.7109375" style="1" customWidth="1"/>
    <col min="14604" max="14604" width="12.42578125" style="1" customWidth="1"/>
    <col min="14605" max="14605" width="14.85546875" style="1" bestFit="1" customWidth="1"/>
    <col min="14606" max="14606" width="15.85546875" style="1" bestFit="1" customWidth="1"/>
    <col min="14607" max="14607" width="13.140625" style="1" customWidth="1"/>
    <col min="14608" max="14848" width="11.42578125" style="1"/>
    <col min="14849" max="14849" width="4.7109375" style="1" customWidth="1"/>
    <col min="14850" max="14850" width="33.85546875" style="1" customWidth="1"/>
    <col min="14851" max="14851" width="39.7109375" style="1" customWidth="1"/>
    <col min="14852" max="14852" width="36.28515625" style="1" customWidth="1"/>
    <col min="14853" max="14853" width="14.4257812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58" width="11.85546875" style="1" customWidth="1"/>
    <col min="14859" max="14859" width="12.7109375" style="1" customWidth="1"/>
    <col min="14860" max="14860" width="12.42578125" style="1" customWidth="1"/>
    <col min="14861" max="14861" width="14.85546875" style="1" bestFit="1" customWidth="1"/>
    <col min="14862" max="14862" width="15.85546875" style="1" bestFit="1" customWidth="1"/>
    <col min="14863" max="14863" width="13.140625" style="1" customWidth="1"/>
    <col min="14864" max="15104" width="11.42578125" style="1"/>
    <col min="15105" max="15105" width="4.7109375" style="1" customWidth="1"/>
    <col min="15106" max="15106" width="33.85546875" style="1" customWidth="1"/>
    <col min="15107" max="15107" width="39.7109375" style="1" customWidth="1"/>
    <col min="15108" max="15108" width="36.28515625" style="1" customWidth="1"/>
    <col min="15109" max="15109" width="14.4257812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4" width="11.85546875" style="1" customWidth="1"/>
    <col min="15115" max="15115" width="12.7109375" style="1" customWidth="1"/>
    <col min="15116" max="15116" width="12.42578125" style="1" customWidth="1"/>
    <col min="15117" max="15117" width="14.85546875" style="1" bestFit="1" customWidth="1"/>
    <col min="15118" max="15118" width="15.85546875" style="1" bestFit="1" customWidth="1"/>
    <col min="15119" max="15119" width="13.140625" style="1" customWidth="1"/>
    <col min="15120" max="15360" width="11.42578125" style="1"/>
    <col min="15361" max="15361" width="4.7109375" style="1" customWidth="1"/>
    <col min="15362" max="15362" width="33.85546875" style="1" customWidth="1"/>
    <col min="15363" max="15363" width="39.7109375" style="1" customWidth="1"/>
    <col min="15364" max="15364" width="36.28515625" style="1" customWidth="1"/>
    <col min="15365" max="15365" width="14.4257812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0" width="11.85546875" style="1" customWidth="1"/>
    <col min="15371" max="15371" width="12.7109375" style="1" customWidth="1"/>
    <col min="15372" max="15372" width="12.42578125" style="1" customWidth="1"/>
    <col min="15373" max="15373" width="14.85546875" style="1" bestFit="1" customWidth="1"/>
    <col min="15374" max="15374" width="15.85546875" style="1" bestFit="1" customWidth="1"/>
    <col min="15375" max="15375" width="13.140625" style="1" customWidth="1"/>
    <col min="15376" max="15616" width="11.42578125" style="1"/>
    <col min="15617" max="15617" width="4.7109375" style="1" customWidth="1"/>
    <col min="15618" max="15618" width="33.85546875" style="1" customWidth="1"/>
    <col min="15619" max="15619" width="39.7109375" style="1" customWidth="1"/>
    <col min="15620" max="15620" width="36.28515625" style="1" customWidth="1"/>
    <col min="15621" max="15621" width="14.4257812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6" width="11.85546875" style="1" customWidth="1"/>
    <col min="15627" max="15627" width="12.7109375" style="1" customWidth="1"/>
    <col min="15628" max="15628" width="12.42578125" style="1" customWidth="1"/>
    <col min="15629" max="15629" width="14.85546875" style="1" bestFit="1" customWidth="1"/>
    <col min="15630" max="15630" width="15.85546875" style="1" bestFit="1" customWidth="1"/>
    <col min="15631" max="15631" width="13.140625" style="1" customWidth="1"/>
    <col min="15632" max="15872" width="11.42578125" style="1"/>
    <col min="15873" max="15873" width="4.7109375" style="1" customWidth="1"/>
    <col min="15874" max="15874" width="33.85546875" style="1" customWidth="1"/>
    <col min="15875" max="15875" width="39.7109375" style="1" customWidth="1"/>
    <col min="15876" max="15876" width="36.28515625" style="1" customWidth="1"/>
    <col min="15877" max="15877" width="14.4257812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2" width="11.85546875" style="1" customWidth="1"/>
    <col min="15883" max="15883" width="12.7109375" style="1" customWidth="1"/>
    <col min="15884" max="15884" width="12.42578125" style="1" customWidth="1"/>
    <col min="15885" max="15885" width="14.85546875" style="1" bestFit="1" customWidth="1"/>
    <col min="15886" max="15886" width="15.85546875" style="1" bestFit="1" customWidth="1"/>
    <col min="15887" max="15887" width="13.140625" style="1" customWidth="1"/>
    <col min="15888" max="16128" width="11.42578125" style="1"/>
    <col min="16129" max="16129" width="4.7109375" style="1" customWidth="1"/>
    <col min="16130" max="16130" width="33.85546875" style="1" customWidth="1"/>
    <col min="16131" max="16131" width="39.7109375" style="1" customWidth="1"/>
    <col min="16132" max="16132" width="36.28515625" style="1" customWidth="1"/>
    <col min="16133" max="16133" width="14.4257812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38" width="11.85546875" style="1" customWidth="1"/>
    <col min="16139" max="16139" width="12.7109375" style="1" customWidth="1"/>
    <col min="16140" max="16140" width="12.42578125" style="1" customWidth="1"/>
    <col min="16141" max="16141" width="14.85546875" style="1" bestFit="1" customWidth="1"/>
    <col min="16142" max="16142" width="15.85546875" style="1" bestFit="1" customWidth="1"/>
    <col min="16143" max="16143" width="13.140625" style="1" customWidth="1"/>
    <col min="16144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 ht="22.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21" x14ac:dyDescent="0.35">
      <c r="A5" s="44" t="s">
        <v>1524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897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15" x14ac:dyDescent="0.25">
      <c r="A8" s="1">
        <v>1</v>
      </c>
      <c r="B8" s="6" t="s">
        <v>325</v>
      </c>
      <c r="C8" s="6" t="s">
        <v>180</v>
      </c>
      <c r="D8" s="6" t="s">
        <v>1068</v>
      </c>
      <c r="E8" s="1" t="s">
        <v>1069</v>
      </c>
      <c r="F8" s="1" t="s">
        <v>37</v>
      </c>
      <c r="G8" s="13">
        <v>20000</v>
      </c>
      <c r="H8" s="13">
        <v>0</v>
      </c>
      <c r="I8" s="13">
        <f>+G8+H8</f>
        <v>20000</v>
      </c>
      <c r="J8" s="13">
        <f>+I8*2.87%</f>
        <v>574</v>
      </c>
      <c r="K8" s="13">
        <v>3514.48</v>
      </c>
      <c r="L8" s="13">
        <f>+I8*3.04%</f>
        <v>608</v>
      </c>
      <c r="M8" s="13">
        <v>0</v>
      </c>
      <c r="N8" s="13">
        <f>+J8+K8+L8+M8</f>
        <v>4696.4799999999996</v>
      </c>
      <c r="O8" s="13">
        <f>+I8-N8</f>
        <v>15303.52</v>
      </c>
    </row>
    <row r="9" spans="1:15" ht="30" x14ac:dyDescent="0.25">
      <c r="A9" s="1">
        <v>2</v>
      </c>
      <c r="B9" s="6" t="s">
        <v>294</v>
      </c>
      <c r="C9" s="6" t="s">
        <v>180</v>
      </c>
      <c r="D9" s="6" t="s">
        <v>1070</v>
      </c>
      <c r="E9" s="1" t="s">
        <v>1069</v>
      </c>
      <c r="F9" s="1" t="s">
        <v>29</v>
      </c>
      <c r="G9" s="13">
        <v>30000</v>
      </c>
      <c r="H9" s="13">
        <v>0</v>
      </c>
      <c r="I9" s="13">
        <f>+G9+H9</f>
        <v>30000</v>
      </c>
      <c r="J9" s="13">
        <f>+I9*2.87%</f>
        <v>861</v>
      </c>
      <c r="K9" s="13">
        <v>5546.87</v>
      </c>
      <c r="L9" s="13">
        <f>+I9*3.04%</f>
        <v>912</v>
      </c>
      <c r="M9" s="13">
        <v>0</v>
      </c>
      <c r="N9" s="13">
        <f>+J9+K9+L9+M9</f>
        <v>7319.87</v>
      </c>
      <c r="O9" s="13">
        <f>+I9-N9</f>
        <v>22680.13</v>
      </c>
    </row>
    <row r="10" spans="1:15" ht="15" x14ac:dyDescent="0.25">
      <c r="A10" s="1">
        <v>3</v>
      </c>
      <c r="B10" s="6" t="s">
        <v>632</v>
      </c>
      <c r="C10" s="6" t="s">
        <v>626</v>
      </c>
      <c r="D10" s="6" t="s">
        <v>77</v>
      </c>
      <c r="E10" s="1" t="s">
        <v>1069</v>
      </c>
      <c r="F10" s="1" t="s">
        <v>29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2573.58</v>
      </c>
      <c r="L10" s="13">
        <f>+I10*3.04%</f>
        <v>456</v>
      </c>
      <c r="M10" s="13">
        <v>0</v>
      </c>
      <c r="N10" s="13">
        <f>+J10+K10+L10+M10</f>
        <v>3460.08</v>
      </c>
      <c r="O10" s="13">
        <f>+I10-N10</f>
        <v>11539.92</v>
      </c>
    </row>
    <row r="11" spans="1:15" ht="15" x14ac:dyDescent="0.25">
      <c r="A11" s="1">
        <v>4</v>
      </c>
      <c r="B11" t="s">
        <v>245</v>
      </c>
      <c r="C11" s="1" t="s">
        <v>813</v>
      </c>
      <c r="D11" t="s">
        <v>1071</v>
      </c>
      <c r="E11" s="1" t="s">
        <v>1069</v>
      </c>
      <c r="F11" s="1" t="s">
        <v>37</v>
      </c>
      <c r="G11" s="14">
        <v>50000</v>
      </c>
      <c r="H11" s="13">
        <v>0</v>
      </c>
      <c r="I11" s="13">
        <v>50000</v>
      </c>
      <c r="J11" s="13">
        <v>1435</v>
      </c>
      <c r="K11" s="14">
        <v>10079.82</v>
      </c>
      <c r="L11" s="13">
        <v>1520</v>
      </c>
      <c r="M11" s="13">
        <v>0</v>
      </c>
      <c r="N11" s="13">
        <v>13034.82</v>
      </c>
      <c r="O11" s="13">
        <v>36965.18</v>
      </c>
    </row>
    <row r="12" spans="1:15" ht="15" x14ac:dyDescent="0.25">
      <c r="A12" s="1">
        <v>5</v>
      </c>
      <c r="B12" s="6" t="s">
        <v>110</v>
      </c>
      <c r="C12" s="6" t="s">
        <v>111</v>
      </c>
      <c r="D12" t="s">
        <v>77</v>
      </c>
      <c r="E12" s="1" t="s">
        <v>1069</v>
      </c>
      <c r="F12" s="1" t="s">
        <v>29</v>
      </c>
      <c r="G12" s="14">
        <v>30000</v>
      </c>
      <c r="H12" s="13">
        <v>0</v>
      </c>
      <c r="I12" s="13">
        <v>30000</v>
      </c>
      <c r="J12" s="13">
        <v>861</v>
      </c>
      <c r="K12" s="14">
        <v>5161.05</v>
      </c>
      <c r="L12" s="13">
        <v>912</v>
      </c>
      <c r="M12" s="13">
        <v>0</v>
      </c>
      <c r="N12" s="13">
        <v>6934.05</v>
      </c>
      <c r="O12" s="13">
        <v>23065.95</v>
      </c>
    </row>
    <row r="14" spans="1:15" ht="22.5" customHeight="1" x14ac:dyDescent="0.25">
      <c r="G14" s="26">
        <f t="shared" ref="G14:O14" si="0">SUM(G8:G13)</f>
        <v>145000</v>
      </c>
      <c r="H14" s="26">
        <f t="shared" si="0"/>
        <v>0</v>
      </c>
      <c r="I14" s="26">
        <f t="shared" si="0"/>
        <v>145000</v>
      </c>
      <c r="J14" s="26">
        <f t="shared" si="0"/>
        <v>4161.5</v>
      </c>
      <c r="K14" s="26">
        <f>SUM(K8:K13)</f>
        <v>26875.8</v>
      </c>
      <c r="L14" s="26">
        <f t="shared" si="0"/>
        <v>4408</v>
      </c>
      <c r="M14" s="26">
        <f t="shared" si="0"/>
        <v>0</v>
      </c>
      <c r="N14" s="26">
        <f t="shared" si="0"/>
        <v>35445.300000000003</v>
      </c>
      <c r="O14" s="26">
        <f t="shared" si="0"/>
        <v>109554.7</v>
      </c>
    </row>
    <row r="18" spans="3:8" ht="22.5" customHeight="1" x14ac:dyDescent="0.25">
      <c r="F18" s="15"/>
      <c r="G18" s="15"/>
      <c r="H18" s="15"/>
    </row>
    <row r="19" spans="3:8" ht="22.5" customHeight="1" x14ac:dyDescent="0.25">
      <c r="C19" s="17"/>
      <c r="F19" s="40" t="s">
        <v>895</v>
      </c>
      <c r="G19" s="40"/>
      <c r="H19" s="40"/>
    </row>
    <row r="20" spans="3:8" ht="22.5" customHeight="1" x14ac:dyDescent="0.25">
      <c r="F20" s="41" t="s">
        <v>896</v>
      </c>
      <c r="G20" s="41"/>
      <c r="H20" s="41"/>
    </row>
  </sheetData>
  <mergeCells count="6">
    <mergeCell ref="F20:H20"/>
    <mergeCell ref="A2:O2"/>
    <mergeCell ref="A3:O3"/>
    <mergeCell ref="A4:O4"/>
    <mergeCell ref="A5:O5"/>
    <mergeCell ref="F19:H19"/>
  </mergeCells>
  <pageMargins left="0.7" right="0.7" top="0.75" bottom="0.75" header="0.3" footer="0.3"/>
  <pageSetup paperSize="5" scale="59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44"/>
  <sheetViews>
    <sheetView topLeftCell="A22" zoomScale="130" zoomScaleNormal="13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0.42578125" style="1" customWidth="1"/>
    <col min="3" max="3" width="37.28515625" style="1" customWidth="1"/>
    <col min="4" max="4" width="38.5703125" style="1" customWidth="1"/>
    <col min="5" max="5" width="14.28515625" style="1" customWidth="1"/>
    <col min="6" max="6" width="12.42578125" style="1" customWidth="1"/>
    <col min="7" max="7" width="16.140625" style="13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242" width="11.42578125" style="1"/>
    <col min="243" max="243" width="4.7109375" style="1" customWidth="1"/>
    <col min="244" max="244" width="42" style="1" customWidth="1"/>
    <col min="245" max="245" width="43.140625" style="1" customWidth="1"/>
    <col min="246" max="246" width="41" style="1" customWidth="1"/>
    <col min="247" max="247" width="25.7109375" style="1" customWidth="1"/>
    <col min="248" max="248" width="12.42578125" style="1" customWidth="1"/>
    <col min="249" max="249" width="18.28515625" style="1" bestFit="1" customWidth="1"/>
    <col min="250" max="250" width="11.5703125" style="1" bestFit="1" customWidth="1"/>
    <col min="251" max="251" width="18.28515625" style="1" bestFit="1" customWidth="1"/>
    <col min="252" max="255" width="14.85546875" style="1" bestFit="1" customWidth="1"/>
    <col min="256" max="256" width="15.85546875" style="1" bestFit="1" customWidth="1"/>
    <col min="257" max="257" width="16.5703125" style="1" bestFit="1" customWidth="1"/>
    <col min="258" max="498" width="11.42578125" style="1"/>
    <col min="499" max="499" width="4.7109375" style="1" customWidth="1"/>
    <col min="500" max="500" width="42" style="1" customWidth="1"/>
    <col min="501" max="501" width="43.140625" style="1" customWidth="1"/>
    <col min="502" max="502" width="41" style="1" customWidth="1"/>
    <col min="503" max="503" width="25.7109375" style="1" customWidth="1"/>
    <col min="504" max="504" width="12.42578125" style="1" customWidth="1"/>
    <col min="505" max="505" width="18.28515625" style="1" bestFit="1" customWidth="1"/>
    <col min="506" max="506" width="11.5703125" style="1" bestFit="1" customWidth="1"/>
    <col min="507" max="507" width="18.28515625" style="1" bestFit="1" customWidth="1"/>
    <col min="508" max="511" width="14.85546875" style="1" bestFit="1" customWidth="1"/>
    <col min="512" max="512" width="15.85546875" style="1" bestFit="1" customWidth="1"/>
    <col min="513" max="513" width="16.5703125" style="1" bestFit="1" customWidth="1"/>
    <col min="514" max="754" width="11.42578125" style="1"/>
    <col min="755" max="755" width="4.7109375" style="1" customWidth="1"/>
    <col min="756" max="756" width="42" style="1" customWidth="1"/>
    <col min="757" max="757" width="43.140625" style="1" customWidth="1"/>
    <col min="758" max="758" width="41" style="1" customWidth="1"/>
    <col min="759" max="759" width="25.7109375" style="1" customWidth="1"/>
    <col min="760" max="760" width="12.42578125" style="1" customWidth="1"/>
    <col min="761" max="761" width="18.28515625" style="1" bestFit="1" customWidth="1"/>
    <col min="762" max="762" width="11.5703125" style="1" bestFit="1" customWidth="1"/>
    <col min="763" max="763" width="18.28515625" style="1" bestFit="1" customWidth="1"/>
    <col min="764" max="767" width="14.85546875" style="1" bestFit="1" customWidth="1"/>
    <col min="768" max="768" width="15.85546875" style="1" bestFit="1" customWidth="1"/>
    <col min="769" max="769" width="16.5703125" style="1" bestFit="1" customWidth="1"/>
    <col min="770" max="1010" width="11.42578125" style="1"/>
    <col min="1011" max="1011" width="4.7109375" style="1" customWidth="1"/>
    <col min="1012" max="1012" width="42" style="1" customWidth="1"/>
    <col min="1013" max="1013" width="43.140625" style="1" customWidth="1"/>
    <col min="1014" max="1014" width="41" style="1" customWidth="1"/>
    <col min="1015" max="1015" width="25.7109375" style="1" customWidth="1"/>
    <col min="1016" max="1016" width="12.42578125" style="1" customWidth="1"/>
    <col min="1017" max="1017" width="18.28515625" style="1" bestFit="1" customWidth="1"/>
    <col min="1018" max="1018" width="11.5703125" style="1" bestFit="1" customWidth="1"/>
    <col min="1019" max="1019" width="18.28515625" style="1" bestFit="1" customWidth="1"/>
    <col min="1020" max="1023" width="14.85546875" style="1" bestFit="1" customWidth="1"/>
    <col min="1024" max="1024" width="15.85546875" style="1" bestFit="1" customWidth="1"/>
    <col min="1025" max="1025" width="16.5703125" style="1" bestFit="1" customWidth="1"/>
    <col min="1026" max="1266" width="11.42578125" style="1"/>
    <col min="1267" max="1267" width="4.7109375" style="1" customWidth="1"/>
    <col min="1268" max="1268" width="42" style="1" customWidth="1"/>
    <col min="1269" max="1269" width="43.140625" style="1" customWidth="1"/>
    <col min="1270" max="1270" width="41" style="1" customWidth="1"/>
    <col min="1271" max="1271" width="25.7109375" style="1" customWidth="1"/>
    <col min="1272" max="1272" width="12.42578125" style="1" customWidth="1"/>
    <col min="1273" max="1273" width="18.28515625" style="1" bestFit="1" customWidth="1"/>
    <col min="1274" max="1274" width="11.5703125" style="1" bestFit="1" customWidth="1"/>
    <col min="1275" max="1275" width="18.28515625" style="1" bestFit="1" customWidth="1"/>
    <col min="1276" max="1279" width="14.85546875" style="1" bestFit="1" customWidth="1"/>
    <col min="1280" max="1280" width="15.85546875" style="1" bestFit="1" customWidth="1"/>
    <col min="1281" max="1281" width="16.5703125" style="1" bestFit="1" customWidth="1"/>
    <col min="1282" max="1522" width="11.42578125" style="1"/>
    <col min="1523" max="1523" width="4.7109375" style="1" customWidth="1"/>
    <col min="1524" max="1524" width="42" style="1" customWidth="1"/>
    <col min="1525" max="1525" width="43.140625" style="1" customWidth="1"/>
    <col min="1526" max="1526" width="41" style="1" customWidth="1"/>
    <col min="1527" max="1527" width="25.7109375" style="1" customWidth="1"/>
    <col min="1528" max="1528" width="12.42578125" style="1" customWidth="1"/>
    <col min="1529" max="1529" width="18.28515625" style="1" bestFit="1" customWidth="1"/>
    <col min="1530" max="1530" width="11.5703125" style="1" bestFit="1" customWidth="1"/>
    <col min="1531" max="1531" width="18.28515625" style="1" bestFit="1" customWidth="1"/>
    <col min="1532" max="1535" width="14.85546875" style="1" bestFit="1" customWidth="1"/>
    <col min="1536" max="1536" width="15.85546875" style="1" bestFit="1" customWidth="1"/>
    <col min="1537" max="1537" width="16.5703125" style="1" bestFit="1" customWidth="1"/>
    <col min="1538" max="1778" width="11.42578125" style="1"/>
    <col min="1779" max="1779" width="4.7109375" style="1" customWidth="1"/>
    <col min="1780" max="1780" width="42" style="1" customWidth="1"/>
    <col min="1781" max="1781" width="43.140625" style="1" customWidth="1"/>
    <col min="1782" max="1782" width="41" style="1" customWidth="1"/>
    <col min="1783" max="1783" width="25.7109375" style="1" customWidth="1"/>
    <col min="1784" max="1784" width="12.42578125" style="1" customWidth="1"/>
    <col min="1785" max="1785" width="18.28515625" style="1" bestFit="1" customWidth="1"/>
    <col min="1786" max="1786" width="11.5703125" style="1" bestFit="1" customWidth="1"/>
    <col min="1787" max="1787" width="18.28515625" style="1" bestFit="1" customWidth="1"/>
    <col min="1788" max="1791" width="14.85546875" style="1" bestFit="1" customWidth="1"/>
    <col min="1792" max="1792" width="15.85546875" style="1" bestFit="1" customWidth="1"/>
    <col min="1793" max="1793" width="16.5703125" style="1" bestFit="1" customWidth="1"/>
    <col min="1794" max="2034" width="11.42578125" style="1"/>
    <col min="2035" max="2035" width="4.7109375" style="1" customWidth="1"/>
    <col min="2036" max="2036" width="42" style="1" customWidth="1"/>
    <col min="2037" max="2037" width="43.140625" style="1" customWidth="1"/>
    <col min="2038" max="2038" width="41" style="1" customWidth="1"/>
    <col min="2039" max="2039" width="25.7109375" style="1" customWidth="1"/>
    <col min="2040" max="2040" width="12.42578125" style="1" customWidth="1"/>
    <col min="2041" max="2041" width="18.28515625" style="1" bestFit="1" customWidth="1"/>
    <col min="2042" max="2042" width="11.5703125" style="1" bestFit="1" customWidth="1"/>
    <col min="2043" max="2043" width="18.28515625" style="1" bestFit="1" customWidth="1"/>
    <col min="2044" max="2047" width="14.85546875" style="1" bestFit="1" customWidth="1"/>
    <col min="2048" max="2048" width="15.85546875" style="1" bestFit="1" customWidth="1"/>
    <col min="2049" max="2049" width="16.5703125" style="1" bestFit="1" customWidth="1"/>
    <col min="2050" max="2290" width="11.42578125" style="1"/>
    <col min="2291" max="2291" width="4.7109375" style="1" customWidth="1"/>
    <col min="2292" max="2292" width="42" style="1" customWidth="1"/>
    <col min="2293" max="2293" width="43.140625" style="1" customWidth="1"/>
    <col min="2294" max="2294" width="41" style="1" customWidth="1"/>
    <col min="2295" max="2295" width="25.7109375" style="1" customWidth="1"/>
    <col min="2296" max="2296" width="12.42578125" style="1" customWidth="1"/>
    <col min="2297" max="2297" width="18.28515625" style="1" bestFit="1" customWidth="1"/>
    <col min="2298" max="2298" width="11.5703125" style="1" bestFit="1" customWidth="1"/>
    <col min="2299" max="2299" width="18.28515625" style="1" bestFit="1" customWidth="1"/>
    <col min="2300" max="2303" width="14.85546875" style="1" bestFit="1" customWidth="1"/>
    <col min="2304" max="2304" width="15.85546875" style="1" bestFit="1" customWidth="1"/>
    <col min="2305" max="2305" width="16.5703125" style="1" bestFit="1" customWidth="1"/>
    <col min="2306" max="2546" width="11.42578125" style="1"/>
    <col min="2547" max="2547" width="4.7109375" style="1" customWidth="1"/>
    <col min="2548" max="2548" width="42" style="1" customWidth="1"/>
    <col min="2549" max="2549" width="43.140625" style="1" customWidth="1"/>
    <col min="2550" max="2550" width="41" style="1" customWidth="1"/>
    <col min="2551" max="2551" width="25.7109375" style="1" customWidth="1"/>
    <col min="2552" max="2552" width="12.42578125" style="1" customWidth="1"/>
    <col min="2553" max="2553" width="18.28515625" style="1" bestFit="1" customWidth="1"/>
    <col min="2554" max="2554" width="11.5703125" style="1" bestFit="1" customWidth="1"/>
    <col min="2555" max="2555" width="18.28515625" style="1" bestFit="1" customWidth="1"/>
    <col min="2556" max="2559" width="14.85546875" style="1" bestFit="1" customWidth="1"/>
    <col min="2560" max="2560" width="15.85546875" style="1" bestFit="1" customWidth="1"/>
    <col min="2561" max="2561" width="16.5703125" style="1" bestFit="1" customWidth="1"/>
    <col min="2562" max="2802" width="11.42578125" style="1"/>
    <col min="2803" max="2803" width="4.7109375" style="1" customWidth="1"/>
    <col min="2804" max="2804" width="42" style="1" customWidth="1"/>
    <col min="2805" max="2805" width="43.140625" style="1" customWidth="1"/>
    <col min="2806" max="2806" width="41" style="1" customWidth="1"/>
    <col min="2807" max="2807" width="25.7109375" style="1" customWidth="1"/>
    <col min="2808" max="2808" width="12.42578125" style="1" customWidth="1"/>
    <col min="2809" max="2809" width="18.28515625" style="1" bestFit="1" customWidth="1"/>
    <col min="2810" max="2810" width="11.5703125" style="1" bestFit="1" customWidth="1"/>
    <col min="2811" max="2811" width="18.28515625" style="1" bestFit="1" customWidth="1"/>
    <col min="2812" max="2815" width="14.85546875" style="1" bestFit="1" customWidth="1"/>
    <col min="2816" max="2816" width="15.85546875" style="1" bestFit="1" customWidth="1"/>
    <col min="2817" max="2817" width="16.5703125" style="1" bestFit="1" customWidth="1"/>
    <col min="2818" max="3058" width="11.42578125" style="1"/>
    <col min="3059" max="3059" width="4.7109375" style="1" customWidth="1"/>
    <col min="3060" max="3060" width="42" style="1" customWidth="1"/>
    <col min="3061" max="3061" width="43.140625" style="1" customWidth="1"/>
    <col min="3062" max="3062" width="41" style="1" customWidth="1"/>
    <col min="3063" max="3063" width="25.7109375" style="1" customWidth="1"/>
    <col min="3064" max="3064" width="12.42578125" style="1" customWidth="1"/>
    <col min="3065" max="3065" width="18.28515625" style="1" bestFit="1" customWidth="1"/>
    <col min="3066" max="3066" width="11.5703125" style="1" bestFit="1" customWidth="1"/>
    <col min="3067" max="3067" width="18.28515625" style="1" bestFit="1" customWidth="1"/>
    <col min="3068" max="3071" width="14.85546875" style="1" bestFit="1" customWidth="1"/>
    <col min="3072" max="3072" width="15.85546875" style="1" bestFit="1" customWidth="1"/>
    <col min="3073" max="3073" width="16.5703125" style="1" bestFit="1" customWidth="1"/>
    <col min="3074" max="3314" width="11.42578125" style="1"/>
    <col min="3315" max="3315" width="4.7109375" style="1" customWidth="1"/>
    <col min="3316" max="3316" width="42" style="1" customWidth="1"/>
    <col min="3317" max="3317" width="43.140625" style="1" customWidth="1"/>
    <col min="3318" max="3318" width="41" style="1" customWidth="1"/>
    <col min="3319" max="3319" width="25.7109375" style="1" customWidth="1"/>
    <col min="3320" max="3320" width="12.42578125" style="1" customWidth="1"/>
    <col min="3321" max="3321" width="18.28515625" style="1" bestFit="1" customWidth="1"/>
    <col min="3322" max="3322" width="11.5703125" style="1" bestFit="1" customWidth="1"/>
    <col min="3323" max="3323" width="18.28515625" style="1" bestFit="1" customWidth="1"/>
    <col min="3324" max="3327" width="14.85546875" style="1" bestFit="1" customWidth="1"/>
    <col min="3328" max="3328" width="15.85546875" style="1" bestFit="1" customWidth="1"/>
    <col min="3329" max="3329" width="16.5703125" style="1" bestFit="1" customWidth="1"/>
    <col min="3330" max="3570" width="11.42578125" style="1"/>
    <col min="3571" max="3571" width="4.7109375" style="1" customWidth="1"/>
    <col min="3572" max="3572" width="42" style="1" customWidth="1"/>
    <col min="3573" max="3573" width="43.140625" style="1" customWidth="1"/>
    <col min="3574" max="3574" width="41" style="1" customWidth="1"/>
    <col min="3575" max="3575" width="25.7109375" style="1" customWidth="1"/>
    <col min="3576" max="3576" width="12.42578125" style="1" customWidth="1"/>
    <col min="3577" max="3577" width="18.28515625" style="1" bestFit="1" customWidth="1"/>
    <col min="3578" max="3578" width="11.5703125" style="1" bestFit="1" customWidth="1"/>
    <col min="3579" max="3579" width="18.28515625" style="1" bestFit="1" customWidth="1"/>
    <col min="3580" max="3583" width="14.85546875" style="1" bestFit="1" customWidth="1"/>
    <col min="3584" max="3584" width="15.85546875" style="1" bestFit="1" customWidth="1"/>
    <col min="3585" max="3585" width="16.5703125" style="1" bestFit="1" customWidth="1"/>
    <col min="3586" max="3826" width="11.42578125" style="1"/>
    <col min="3827" max="3827" width="4.7109375" style="1" customWidth="1"/>
    <col min="3828" max="3828" width="42" style="1" customWidth="1"/>
    <col min="3829" max="3829" width="43.140625" style="1" customWidth="1"/>
    <col min="3830" max="3830" width="41" style="1" customWidth="1"/>
    <col min="3831" max="3831" width="25.7109375" style="1" customWidth="1"/>
    <col min="3832" max="3832" width="12.42578125" style="1" customWidth="1"/>
    <col min="3833" max="3833" width="18.28515625" style="1" bestFit="1" customWidth="1"/>
    <col min="3834" max="3834" width="11.5703125" style="1" bestFit="1" customWidth="1"/>
    <col min="3835" max="3835" width="18.28515625" style="1" bestFit="1" customWidth="1"/>
    <col min="3836" max="3839" width="14.85546875" style="1" bestFit="1" customWidth="1"/>
    <col min="3840" max="3840" width="15.85546875" style="1" bestFit="1" customWidth="1"/>
    <col min="3841" max="3841" width="16.5703125" style="1" bestFit="1" customWidth="1"/>
    <col min="3842" max="4082" width="11.42578125" style="1"/>
    <col min="4083" max="4083" width="4.7109375" style="1" customWidth="1"/>
    <col min="4084" max="4084" width="42" style="1" customWidth="1"/>
    <col min="4085" max="4085" width="43.140625" style="1" customWidth="1"/>
    <col min="4086" max="4086" width="41" style="1" customWidth="1"/>
    <col min="4087" max="4087" width="25.7109375" style="1" customWidth="1"/>
    <col min="4088" max="4088" width="12.42578125" style="1" customWidth="1"/>
    <col min="4089" max="4089" width="18.28515625" style="1" bestFit="1" customWidth="1"/>
    <col min="4090" max="4090" width="11.5703125" style="1" bestFit="1" customWidth="1"/>
    <col min="4091" max="4091" width="18.28515625" style="1" bestFit="1" customWidth="1"/>
    <col min="4092" max="4095" width="14.85546875" style="1" bestFit="1" customWidth="1"/>
    <col min="4096" max="4096" width="15.85546875" style="1" bestFit="1" customWidth="1"/>
    <col min="4097" max="4097" width="16.5703125" style="1" bestFit="1" customWidth="1"/>
    <col min="4098" max="4338" width="11.42578125" style="1"/>
    <col min="4339" max="4339" width="4.7109375" style="1" customWidth="1"/>
    <col min="4340" max="4340" width="42" style="1" customWidth="1"/>
    <col min="4341" max="4341" width="43.140625" style="1" customWidth="1"/>
    <col min="4342" max="4342" width="41" style="1" customWidth="1"/>
    <col min="4343" max="4343" width="25.7109375" style="1" customWidth="1"/>
    <col min="4344" max="4344" width="12.42578125" style="1" customWidth="1"/>
    <col min="4345" max="4345" width="18.28515625" style="1" bestFit="1" customWidth="1"/>
    <col min="4346" max="4346" width="11.5703125" style="1" bestFit="1" customWidth="1"/>
    <col min="4347" max="4347" width="18.28515625" style="1" bestFit="1" customWidth="1"/>
    <col min="4348" max="4351" width="14.85546875" style="1" bestFit="1" customWidth="1"/>
    <col min="4352" max="4352" width="15.85546875" style="1" bestFit="1" customWidth="1"/>
    <col min="4353" max="4353" width="16.5703125" style="1" bestFit="1" customWidth="1"/>
    <col min="4354" max="4594" width="11.42578125" style="1"/>
    <col min="4595" max="4595" width="4.7109375" style="1" customWidth="1"/>
    <col min="4596" max="4596" width="42" style="1" customWidth="1"/>
    <col min="4597" max="4597" width="43.140625" style="1" customWidth="1"/>
    <col min="4598" max="4598" width="41" style="1" customWidth="1"/>
    <col min="4599" max="4599" width="25.7109375" style="1" customWidth="1"/>
    <col min="4600" max="4600" width="12.42578125" style="1" customWidth="1"/>
    <col min="4601" max="4601" width="18.28515625" style="1" bestFit="1" customWidth="1"/>
    <col min="4602" max="4602" width="11.5703125" style="1" bestFit="1" customWidth="1"/>
    <col min="4603" max="4603" width="18.28515625" style="1" bestFit="1" customWidth="1"/>
    <col min="4604" max="4607" width="14.85546875" style="1" bestFit="1" customWidth="1"/>
    <col min="4608" max="4608" width="15.85546875" style="1" bestFit="1" customWidth="1"/>
    <col min="4609" max="4609" width="16.5703125" style="1" bestFit="1" customWidth="1"/>
    <col min="4610" max="4850" width="11.42578125" style="1"/>
    <col min="4851" max="4851" width="4.7109375" style="1" customWidth="1"/>
    <col min="4852" max="4852" width="42" style="1" customWidth="1"/>
    <col min="4853" max="4853" width="43.140625" style="1" customWidth="1"/>
    <col min="4854" max="4854" width="41" style="1" customWidth="1"/>
    <col min="4855" max="4855" width="25.7109375" style="1" customWidth="1"/>
    <col min="4856" max="4856" width="12.42578125" style="1" customWidth="1"/>
    <col min="4857" max="4857" width="18.28515625" style="1" bestFit="1" customWidth="1"/>
    <col min="4858" max="4858" width="11.5703125" style="1" bestFit="1" customWidth="1"/>
    <col min="4859" max="4859" width="18.28515625" style="1" bestFit="1" customWidth="1"/>
    <col min="4860" max="4863" width="14.85546875" style="1" bestFit="1" customWidth="1"/>
    <col min="4864" max="4864" width="15.85546875" style="1" bestFit="1" customWidth="1"/>
    <col min="4865" max="4865" width="16.5703125" style="1" bestFit="1" customWidth="1"/>
    <col min="4866" max="5106" width="11.42578125" style="1"/>
    <col min="5107" max="5107" width="4.7109375" style="1" customWidth="1"/>
    <col min="5108" max="5108" width="42" style="1" customWidth="1"/>
    <col min="5109" max="5109" width="43.140625" style="1" customWidth="1"/>
    <col min="5110" max="5110" width="41" style="1" customWidth="1"/>
    <col min="5111" max="5111" width="25.7109375" style="1" customWidth="1"/>
    <col min="5112" max="5112" width="12.42578125" style="1" customWidth="1"/>
    <col min="5113" max="5113" width="18.28515625" style="1" bestFit="1" customWidth="1"/>
    <col min="5114" max="5114" width="11.5703125" style="1" bestFit="1" customWidth="1"/>
    <col min="5115" max="5115" width="18.28515625" style="1" bestFit="1" customWidth="1"/>
    <col min="5116" max="5119" width="14.85546875" style="1" bestFit="1" customWidth="1"/>
    <col min="5120" max="5120" width="15.85546875" style="1" bestFit="1" customWidth="1"/>
    <col min="5121" max="5121" width="16.5703125" style="1" bestFit="1" customWidth="1"/>
    <col min="5122" max="5362" width="11.42578125" style="1"/>
    <col min="5363" max="5363" width="4.7109375" style="1" customWidth="1"/>
    <col min="5364" max="5364" width="42" style="1" customWidth="1"/>
    <col min="5365" max="5365" width="43.140625" style="1" customWidth="1"/>
    <col min="5366" max="5366" width="41" style="1" customWidth="1"/>
    <col min="5367" max="5367" width="25.7109375" style="1" customWidth="1"/>
    <col min="5368" max="5368" width="12.42578125" style="1" customWidth="1"/>
    <col min="5369" max="5369" width="18.28515625" style="1" bestFit="1" customWidth="1"/>
    <col min="5370" max="5370" width="11.5703125" style="1" bestFit="1" customWidth="1"/>
    <col min="5371" max="5371" width="18.28515625" style="1" bestFit="1" customWidth="1"/>
    <col min="5372" max="5375" width="14.85546875" style="1" bestFit="1" customWidth="1"/>
    <col min="5376" max="5376" width="15.85546875" style="1" bestFit="1" customWidth="1"/>
    <col min="5377" max="5377" width="16.5703125" style="1" bestFit="1" customWidth="1"/>
    <col min="5378" max="5618" width="11.42578125" style="1"/>
    <col min="5619" max="5619" width="4.7109375" style="1" customWidth="1"/>
    <col min="5620" max="5620" width="42" style="1" customWidth="1"/>
    <col min="5621" max="5621" width="43.140625" style="1" customWidth="1"/>
    <col min="5622" max="5622" width="41" style="1" customWidth="1"/>
    <col min="5623" max="5623" width="25.7109375" style="1" customWidth="1"/>
    <col min="5624" max="5624" width="12.42578125" style="1" customWidth="1"/>
    <col min="5625" max="5625" width="18.28515625" style="1" bestFit="1" customWidth="1"/>
    <col min="5626" max="5626" width="11.5703125" style="1" bestFit="1" customWidth="1"/>
    <col min="5627" max="5627" width="18.28515625" style="1" bestFit="1" customWidth="1"/>
    <col min="5628" max="5631" width="14.85546875" style="1" bestFit="1" customWidth="1"/>
    <col min="5632" max="5632" width="15.85546875" style="1" bestFit="1" customWidth="1"/>
    <col min="5633" max="5633" width="16.5703125" style="1" bestFit="1" customWidth="1"/>
    <col min="5634" max="5874" width="11.42578125" style="1"/>
    <col min="5875" max="5875" width="4.7109375" style="1" customWidth="1"/>
    <col min="5876" max="5876" width="42" style="1" customWidth="1"/>
    <col min="5877" max="5877" width="43.140625" style="1" customWidth="1"/>
    <col min="5878" max="5878" width="41" style="1" customWidth="1"/>
    <col min="5879" max="5879" width="25.7109375" style="1" customWidth="1"/>
    <col min="5880" max="5880" width="12.42578125" style="1" customWidth="1"/>
    <col min="5881" max="5881" width="18.28515625" style="1" bestFit="1" customWidth="1"/>
    <col min="5882" max="5882" width="11.5703125" style="1" bestFit="1" customWidth="1"/>
    <col min="5883" max="5883" width="18.28515625" style="1" bestFit="1" customWidth="1"/>
    <col min="5884" max="5887" width="14.85546875" style="1" bestFit="1" customWidth="1"/>
    <col min="5888" max="5888" width="15.85546875" style="1" bestFit="1" customWidth="1"/>
    <col min="5889" max="5889" width="16.5703125" style="1" bestFit="1" customWidth="1"/>
    <col min="5890" max="6130" width="11.42578125" style="1"/>
    <col min="6131" max="6131" width="4.7109375" style="1" customWidth="1"/>
    <col min="6132" max="6132" width="42" style="1" customWidth="1"/>
    <col min="6133" max="6133" width="43.140625" style="1" customWidth="1"/>
    <col min="6134" max="6134" width="41" style="1" customWidth="1"/>
    <col min="6135" max="6135" width="25.7109375" style="1" customWidth="1"/>
    <col min="6136" max="6136" width="12.42578125" style="1" customWidth="1"/>
    <col min="6137" max="6137" width="18.28515625" style="1" bestFit="1" customWidth="1"/>
    <col min="6138" max="6138" width="11.5703125" style="1" bestFit="1" customWidth="1"/>
    <col min="6139" max="6139" width="18.28515625" style="1" bestFit="1" customWidth="1"/>
    <col min="6140" max="6143" width="14.85546875" style="1" bestFit="1" customWidth="1"/>
    <col min="6144" max="6144" width="15.85546875" style="1" bestFit="1" customWidth="1"/>
    <col min="6145" max="6145" width="16.5703125" style="1" bestFit="1" customWidth="1"/>
    <col min="6146" max="6386" width="11.42578125" style="1"/>
    <col min="6387" max="6387" width="4.7109375" style="1" customWidth="1"/>
    <col min="6388" max="6388" width="42" style="1" customWidth="1"/>
    <col min="6389" max="6389" width="43.140625" style="1" customWidth="1"/>
    <col min="6390" max="6390" width="41" style="1" customWidth="1"/>
    <col min="6391" max="6391" width="25.7109375" style="1" customWidth="1"/>
    <col min="6392" max="6392" width="12.42578125" style="1" customWidth="1"/>
    <col min="6393" max="6393" width="18.28515625" style="1" bestFit="1" customWidth="1"/>
    <col min="6394" max="6394" width="11.5703125" style="1" bestFit="1" customWidth="1"/>
    <col min="6395" max="6395" width="18.28515625" style="1" bestFit="1" customWidth="1"/>
    <col min="6396" max="6399" width="14.85546875" style="1" bestFit="1" customWidth="1"/>
    <col min="6400" max="6400" width="15.85546875" style="1" bestFit="1" customWidth="1"/>
    <col min="6401" max="6401" width="16.5703125" style="1" bestFit="1" customWidth="1"/>
    <col min="6402" max="6642" width="11.42578125" style="1"/>
    <col min="6643" max="6643" width="4.7109375" style="1" customWidth="1"/>
    <col min="6644" max="6644" width="42" style="1" customWidth="1"/>
    <col min="6645" max="6645" width="43.140625" style="1" customWidth="1"/>
    <col min="6646" max="6646" width="41" style="1" customWidth="1"/>
    <col min="6647" max="6647" width="25.7109375" style="1" customWidth="1"/>
    <col min="6648" max="6648" width="12.42578125" style="1" customWidth="1"/>
    <col min="6649" max="6649" width="18.28515625" style="1" bestFit="1" customWidth="1"/>
    <col min="6650" max="6650" width="11.5703125" style="1" bestFit="1" customWidth="1"/>
    <col min="6651" max="6651" width="18.28515625" style="1" bestFit="1" customWidth="1"/>
    <col min="6652" max="6655" width="14.85546875" style="1" bestFit="1" customWidth="1"/>
    <col min="6656" max="6656" width="15.85546875" style="1" bestFit="1" customWidth="1"/>
    <col min="6657" max="6657" width="16.5703125" style="1" bestFit="1" customWidth="1"/>
    <col min="6658" max="6898" width="11.42578125" style="1"/>
    <col min="6899" max="6899" width="4.7109375" style="1" customWidth="1"/>
    <col min="6900" max="6900" width="42" style="1" customWidth="1"/>
    <col min="6901" max="6901" width="43.140625" style="1" customWidth="1"/>
    <col min="6902" max="6902" width="41" style="1" customWidth="1"/>
    <col min="6903" max="6903" width="25.7109375" style="1" customWidth="1"/>
    <col min="6904" max="6904" width="12.42578125" style="1" customWidth="1"/>
    <col min="6905" max="6905" width="18.28515625" style="1" bestFit="1" customWidth="1"/>
    <col min="6906" max="6906" width="11.5703125" style="1" bestFit="1" customWidth="1"/>
    <col min="6907" max="6907" width="18.28515625" style="1" bestFit="1" customWidth="1"/>
    <col min="6908" max="6911" width="14.85546875" style="1" bestFit="1" customWidth="1"/>
    <col min="6912" max="6912" width="15.85546875" style="1" bestFit="1" customWidth="1"/>
    <col min="6913" max="6913" width="16.5703125" style="1" bestFit="1" customWidth="1"/>
    <col min="6914" max="7154" width="11.42578125" style="1"/>
    <col min="7155" max="7155" width="4.7109375" style="1" customWidth="1"/>
    <col min="7156" max="7156" width="42" style="1" customWidth="1"/>
    <col min="7157" max="7157" width="43.140625" style="1" customWidth="1"/>
    <col min="7158" max="7158" width="41" style="1" customWidth="1"/>
    <col min="7159" max="7159" width="25.7109375" style="1" customWidth="1"/>
    <col min="7160" max="7160" width="12.42578125" style="1" customWidth="1"/>
    <col min="7161" max="7161" width="18.28515625" style="1" bestFit="1" customWidth="1"/>
    <col min="7162" max="7162" width="11.5703125" style="1" bestFit="1" customWidth="1"/>
    <col min="7163" max="7163" width="18.28515625" style="1" bestFit="1" customWidth="1"/>
    <col min="7164" max="7167" width="14.85546875" style="1" bestFit="1" customWidth="1"/>
    <col min="7168" max="7168" width="15.85546875" style="1" bestFit="1" customWidth="1"/>
    <col min="7169" max="7169" width="16.5703125" style="1" bestFit="1" customWidth="1"/>
    <col min="7170" max="7410" width="11.42578125" style="1"/>
    <col min="7411" max="7411" width="4.7109375" style="1" customWidth="1"/>
    <col min="7412" max="7412" width="42" style="1" customWidth="1"/>
    <col min="7413" max="7413" width="43.140625" style="1" customWidth="1"/>
    <col min="7414" max="7414" width="41" style="1" customWidth="1"/>
    <col min="7415" max="7415" width="25.7109375" style="1" customWidth="1"/>
    <col min="7416" max="7416" width="12.42578125" style="1" customWidth="1"/>
    <col min="7417" max="7417" width="18.28515625" style="1" bestFit="1" customWidth="1"/>
    <col min="7418" max="7418" width="11.5703125" style="1" bestFit="1" customWidth="1"/>
    <col min="7419" max="7419" width="18.28515625" style="1" bestFit="1" customWidth="1"/>
    <col min="7420" max="7423" width="14.85546875" style="1" bestFit="1" customWidth="1"/>
    <col min="7424" max="7424" width="15.85546875" style="1" bestFit="1" customWidth="1"/>
    <col min="7425" max="7425" width="16.5703125" style="1" bestFit="1" customWidth="1"/>
    <col min="7426" max="7666" width="11.42578125" style="1"/>
    <col min="7667" max="7667" width="4.7109375" style="1" customWidth="1"/>
    <col min="7668" max="7668" width="42" style="1" customWidth="1"/>
    <col min="7669" max="7669" width="43.140625" style="1" customWidth="1"/>
    <col min="7670" max="7670" width="41" style="1" customWidth="1"/>
    <col min="7671" max="7671" width="25.7109375" style="1" customWidth="1"/>
    <col min="7672" max="7672" width="12.42578125" style="1" customWidth="1"/>
    <col min="7673" max="7673" width="18.28515625" style="1" bestFit="1" customWidth="1"/>
    <col min="7674" max="7674" width="11.5703125" style="1" bestFit="1" customWidth="1"/>
    <col min="7675" max="7675" width="18.28515625" style="1" bestFit="1" customWidth="1"/>
    <col min="7676" max="7679" width="14.85546875" style="1" bestFit="1" customWidth="1"/>
    <col min="7680" max="7680" width="15.85546875" style="1" bestFit="1" customWidth="1"/>
    <col min="7681" max="7681" width="16.5703125" style="1" bestFit="1" customWidth="1"/>
    <col min="7682" max="7922" width="11.42578125" style="1"/>
    <col min="7923" max="7923" width="4.7109375" style="1" customWidth="1"/>
    <col min="7924" max="7924" width="42" style="1" customWidth="1"/>
    <col min="7925" max="7925" width="43.140625" style="1" customWidth="1"/>
    <col min="7926" max="7926" width="41" style="1" customWidth="1"/>
    <col min="7927" max="7927" width="25.7109375" style="1" customWidth="1"/>
    <col min="7928" max="7928" width="12.42578125" style="1" customWidth="1"/>
    <col min="7929" max="7929" width="18.28515625" style="1" bestFit="1" customWidth="1"/>
    <col min="7930" max="7930" width="11.5703125" style="1" bestFit="1" customWidth="1"/>
    <col min="7931" max="7931" width="18.28515625" style="1" bestFit="1" customWidth="1"/>
    <col min="7932" max="7935" width="14.85546875" style="1" bestFit="1" customWidth="1"/>
    <col min="7936" max="7936" width="15.85546875" style="1" bestFit="1" customWidth="1"/>
    <col min="7937" max="7937" width="16.5703125" style="1" bestFit="1" customWidth="1"/>
    <col min="7938" max="8178" width="11.42578125" style="1"/>
    <col min="8179" max="8179" width="4.7109375" style="1" customWidth="1"/>
    <col min="8180" max="8180" width="42" style="1" customWidth="1"/>
    <col min="8181" max="8181" width="43.140625" style="1" customWidth="1"/>
    <col min="8182" max="8182" width="41" style="1" customWidth="1"/>
    <col min="8183" max="8183" width="25.7109375" style="1" customWidth="1"/>
    <col min="8184" max="8184" width="12.42578125" style="1" customWidth="1"/>
    <col min="8185" max="8185" width="18.28515625" style="1" bestFit="1" customWidth="1"/>
    <col min="8186" max="8186" width="11.5703125" style="1" bestFit="1" customWidth="1"/>
    <col min="8187" max="8187" width="18.28515625" style="1" bestFit="1" customWidth="1"/>
    <col min="8188" max="8191" width="14.85546875" style="1" bestFit="1" customWidth="1"/>
    <col min="8192" max="8192" width="15.85546875" style="1" bestFit="1" customWidth="1"/>
    <col min="8193" max="8193" width="16.5703125" style="1" bestFit="1" customWidth="1"/>
    <col min="8194" max="8434" width="11.42578125" style="1"/>
    <col min="8435" max="8435" width="4.7109375" style="1" customWidth="1"/>
    <col min="8436" max="8436" width="42" style="1" customWidth="1"/>
    <col min="8437" max="8437" width="43.140625" style="1" customWidth="1"/>
    <col min="8438" max="8438" width="41" style="1" customWidth="1"/>
    <col min="8439" max="8439" width="25.7109375" style="1" customWidth="1"/>
    <col min="8440" max="8440" width="12.42578125" style="1" customWidth="1"/>
    <col min="8441" max="8441" width="18.28515625" style="1" bestFit="1" customWidth="1"/>
    <col min="8442" max="8442" width="11.5703125" style="1" bestFit="1" customWidth="1"/>
    <col min="8443" max="8443" width="18.28515625" style="1" bestFit="1" customWidth="1"/>
    <col min="8444" max="8447" width="14.85546875" style="1" bestFit="1" customWidth="1"/>
    <col min="8448" max="8448" width="15.85546875" style="1" bestFit="1" customWidth="1"/>
    <col min="8449" max="8449" width="16.5703125" style="1" bestFit="1" customWidth="1"/>
    <col min="8450" max="8690" width="11.42578125" style="1"/>
    <col min="8691" max="8691" width="4.7109375" style="1" customWidth="1"/>
    <col min="8692" max="8692" width="42" style="1" customWidth="1"/>
    <col min="8693" max="8693" width="43.140625" style="1" customWidth="1"/>
    <col min="8694" max="8694" width="41" style="1" customWidth="1"/>
    <col min="8695" max="8695" width="25.7109375" style="1" customWidth="1"/>
    <col min="8696" max="8696" width="12.42578125" style="1" customWidth="1"/>
    <col min="8697" max="8697" width="18.28515625" style="1" bestFit="1" customWidth="1"/>
    <col min="8698" max="8698" width="11.5703125" style="1" bestFit="1" customWidth="1"/>
    <col min="8699" max="8699" width="18.28515625" style="1" bestFit="1" customWidth="1"/>
    <col min="8700" max="8703" width="14.85546875" style="1" bestFit="1" customWidth="1"/>
    <col min="8704" max="8704" width="15.85546875" style="1" bestFit="1" customWidth="1"/>
    <col min="8705" max="8705" width="16.5703125" style="1" bestFit="1" customWidth="1"/>
    <col min="8706" max="8946" width="11.42578125" style="1"/>
    <col min="8947" max="8947" width="4.7109375" style="1" customWidth="1"/>
    <col min="8948" max="8948" width="42" style="1" customWidth="1"/>
    <col min="8949" max="8949" width="43.140625" style="1" customWidth="1"/>
    <col min="8950" max="8950" width="41" style="1" customWidth="1"/>
    <col min="8951" max="8951" width="25.7109375" style="1" customWidth="1"/>
    <col min="8952" max="8952" width="12.42578125" style="1" customWidth="1"/>
    <col min="8953" max="8953" width="18.28515625" style="1" bestFit="1" customWidth="1"/>
    <col min="8954" max="8954" width="11.5703125" style="1" bestFit="1" customWidth="1"/>
    <col min="8955" max="8955" width="18.28515625" style="1" bestFit="1" customWidth="1"/>
    <col min="8956" max="8959" width="14.85546875" style="1" bestFit="1" customWidth="1"/>
    <col min="8960" max="8960" width="15.85546875" style="1" bestFit="1" customWidth="1"/>
    <col min="8961" max="8961" width="16.5703125" style="1" bestFit="1" customWidth="1"/>
    <col min="8962" max="9202" width="11.42578125" style="1"/>
    <col min="9203" max="9203" width="4.7109375" style="1" customWidth="1"/>
    <col min="9204" max="9204" width="42" style="1" customWidth="1"/>
    <col min="9205" max="9205" width="43.140625" style="1" customWidth="1"/>
    <col min="9206" max="9206" width="41" style="1" customWidth="1"/>
    <col min="9207" max="9207" width="25.7109375" style="1" customWidth="1"/>
    <col min="9208" max="9208" width="12.42578125" style="1" customWidth="1"/>
    <col min="9209" max="9209" width="18.28515625" style="1" bestFit="1" customWidth="1"/>
    <col min="9210" max="9210" width="11.5703125" style="1" bestFit="1" customWidth="1"/>
    <col min="9211" max="9211" width="18.28515625" style="1" bestFit="1" customWidth="1"/>
    <col min="9212" max="9215" width="14.85546875" style="1" bestFit="1" customWidth="1"/>
    <col min="9216" max="9216" width="15.85546875" style="1" bestFit="1" customWidth="1"/>
    <col min="9217" max="9217" width="16.5703125" style="1" bestFit="1" customWidth="1"/>
    <col min="9218" max="9458" width="11.42578125" style="1"/>
    <col min="9459" max="9459" width="4.7109375" style="1" customWidth="1"/>
    <col min="9460" max="9460" width="42" style="1" customWidth="1"/>
    <col min="9461" max="9461" width="43.140625" style="1" customWidth="1"/>
    <col min="9462" max="9462" width="41" style="1" customWidth="1"/>
    <col min="9463" max="9463" width="25.7109375" style="1" customWidth="1"/>
    <col min="9464" max="9464" width="12.42578125" style="1" customWidth="1"/>
    <col min="9465" max="9465" width="18.28515625" style="1" bestFit="1" customWidth="1"/>
    <col min="9466" max="9466" width="11.5703125" style="1" bestFit="1" customWidth="1"/>
    <col min="9467" max="9467" width="18.28515625" style="1" bestFit="1" customWidth="1"/>
    <col min="9468" max="9471" width="14.85546875" style="1" bestFit="1" customWidth="1"/>
    <col min="9472" max="9472" width="15.85546875" style="1" bestFit="1" customWidth="1"/>
    <col min="9473" max="9473" width="16.5703125" style="1" bestFit="1" customWidth="1"/>
    <col min="9474" max="9714" width="11.42578125" style="1"/>
    <col min="9715" max="9715" width="4.7109375" style="1" customWidth="1"/>
    <col min="9716" max="9716" width="42" style="1" customWidth="1"/>
    <col min="9717" max="9717" width="43.140625" style="1" customWidth="1"/>
    <col min="9718" max="9718" width="41" style="1" customWidth="1"/>
    <col min="9719" max="9719" width="25.7109375" style="1" customWidth="1"/>
    <col min="9720" max="9720" width="12.42578125" style="1" customWidth="1"/>
    <col min="9721" max="9721" width="18.28515625" style="1" bestFit="1" customWidth="1"/>
    <col min="9722" max="9722" width="11.5703125" style="1" bestFit="1" customWidth="1"/>
    <col min="9723" max="9723" width="18.28515625" style="1" bestFit="1" customWidth="1"/>
    <col min="9724" max="9727" width="14.85546875" style="1" bestFit="1" customWidth="1"/>
    <col min="9728" max="9728" width="15.85546875" style="1" bestFit="1" customWidth="1"/>
    <col min="9729" max="9729" width="16.5703125" style="1" bestFit="1" customWidth="1"/>
    <col min="9730" max="9970" width="11.42578125" style="1"/>
    <col min="9971" max="9971" width="4.7109375" style="1" customWidth="1"/>
    <col min="9972" max="9972" width="42" style="1" customWidth="1"/>
    <col min="9973" max="9973" width="43.140625" style="1" customWidth="1"/>
    <col min="9974" max="9974" width="41" style="1" customWidth="1"/>
    <col min="9975" max="9975" width="25.7109375" style="1" customWidth="1"/>
    <col min="9976" max="9976" width="12.42578125" style="1" customWidth="1"/>
    <col min="9977" max="9977" width="18.28515625" style="1" bestFit="1" customWidth="1"/>
    <col min="9978" max="9978" width="11.5703125" style="1" bestFit="1" customWidth="1"/>
    <col min="9979" max="9979" width="18.28515625" style="1" bestFit="1" customWidth="1"/>
    <col min="9980" max="9983" width="14.85546875" style="1" bestFit="1" customWidth="1"/>
    <col min="9984" max="9984" width="15.85546875" style="1" bestFit="1" customWidth="1"/>
    <col min="9985" max="9985" width="16.5703125" style="1" bestFit="1" customWidth="1"/>
    <col min="9986" max="10226" width="11.42578125" style="1"/>
    <col min="10227" max="10227" width="4.7109375" style="1" customWidth="1"/>
    <col min="10228" max="10228" width="42" style="1" customWidth="1"/>
    <col min="10229" max="10229" width="43.140625" style="1" customWidth="1"/>
    <col min="10230" max="10230" width="41" style="1" customWidth="1"/>
    <col min="10231" max="10231" width="25.7109375" style="1" customWidth="1"/>
    <col min="10232" max="10232" width="12.42578125" style="1" customWidth="1"/>
    <col min="10233" max="10233" width="18.28515625" style="1" bestFit="1" customWidth="1"/>
    <col min="10234" max="10234" width="11.5703125" style="1" bestFit="1" customWidth="1"/>
    <col min="10235" max="10235" width="18.28515625" style="1" bestFit="1" customWidth="1"/>
    <col min="10236" max="10239" width="14.85546875" style="1" bestFit="1" customWidth="1"/>
    <col min="10240" max="10240" width="15.85546875" style="1" bestFit="1" customWidth="1"/>
    <col min="10241" max="10241" width="16.5703125" style="1" bestFit="1" customWidth="1"/>
    <col min="10242" max="10482" width="11.42578125" style="1"/>
    <col min="10483" max="10483" width="4.7109375" style="1" customWidth="1"/>
    <col min="10484" max="10484" width="42" style="1" customWidth="1"/>
    <col min="10485" max="10485" width="43.140625" style="1" customWidth="1"/>
    <col min="10486" max="10486" width="41" style="1" customWidth="1"/>
    <col min="10487" max="10487" width="25.7109375" style="1" customWidth="1"/>
    <col min="10488" max="10488" width="12.42578125" style="1" customWidth="1"/>
    <col min="10489" max="10489" width="18.28515625" style="1" bestFit="1" customWidth="1"/>
    <col min="10490" max="10490" width="11.5703125" style="1" bestFit="1" customWidth="1"/>
    <col min="10491" max="10491" width="18.28515625" style="1" bestFit="1" customWidth="1"/>
    <col min="10492" max="10495" width="14.85546875" style="1" bestFit="1" customWidth="1"/>
    <col min="10496" max="10496" width="15.85546875" style="1" bestFit="1" customWidth="1"/>
    <col min="10497" max="10497" width="16.5703125" style="1" bestFit="1" customWidth="1"/>
    <col min="10498" max="10738" width="11.42578125" style="1"/>
    <col min="10739" max="10739" width="4.7109375" style="1" customWidth="1"/>
    <col min="10740" max="10740" width="42" style="1" customWidth="1"/>
    <col min="10741" max="10741" width="43.140625" style="1" customWidth="1"/>
    <col min="10742" max="10742" width="41" style="1" customWidth="1"/>
    <col min="10743" max="10743" width="25.7109375" style="1" customWidth="1"/>
    <col min="10744" max="10744" width="12.42578125" style="1" customWidth="1"/>
    <col min="10745" max="10745" width="18.28515625" style="1" bestFit="1" customWidth="1"/>
    <col min="10746" max="10746" width="11.5703125" style="1" bestFit="1" customWidth="1"/>
    <col min="10747" max="10747" width="18.28515625" style="1" bestFit="1" customWidth="1"/>
    <col min="10748" max="10751" width="14.85546875" style="1" bestFit="1" customWidth="1"/>
    <col min="10752" max="10752" width="15.85546875" style="1" bestFit="1" customWidth="1"/>
    <col min="10753" max="10753" width="16.5703125" style="1" bestFit="1" customWidth="1"/>
    <col min="10754" max="10994" width="11.42578125" style="1"/>
    <col min="10995" max="10995" width="4.7109375" style="1" customWidth="1"/>
    <col min="10996" max="10996" width="42" style="1" customWidth="1"/>
    <col min="10997" max="10997" width="43.140625" style="1" customWidth="1"/>
    <col min="10998" max="10998" width="41" style="1" customWidth="1"/>
    <col min="10999" max="10999" width="25.7109375" style="1" customWidth="1"/>
    <col min="11000" max="11000" width="12.42578125" style="1" customWidth="1"/>
    <col min="11001" max="11001" width="18.28515625" style="1" bestFit="1" customWidth="1"/>
    <col min="11002" max="11002" width="11.5703125" style="1" bestFit="1" customWidth="1"/>
    <col min="11003" max="11003" width="18.28515625" style="1" bestFit="1" customWidth="1"/>
    <col min="11004" max="11007" width="14.85546875" style="1" bestFit="1" customWidth="1"/>
    <col min="11008" max="11008" width="15.85546875" style="1" bestFit="1" customWidth="1"/>
    <col min="11009" max="11009" width="16.5703125" style="1" bestFit="1" customWidth="1"/>
    <col min="11010" max="11250" width="11.42578125" style="1"/>
    <col min="11251" max="11251" width="4.7109375" style="1" customWidth="1"/>
    <col min="11252" max="11252" width="42" style="1" customWidth="1"/>
    <col min="11253" max="11253" width="43.140625" style="1" customWidth="1"/>
    <col min="11254" max="11254" width="41" style="1" customWidth="1"/>
    <col min="11255" max="11255" width="25.7109375" style="1" customWidth="1"/>
    <col min="11256" max="11256" width="12.42578125" style="1" customWidth="1"/>
    <col min="11257" max="11257" width="18.28515625" style="1" bestFit="1" customWidth="1"/>
    <col min="11258" max="11258" width="11.5703125" style="1" bestFit="1" customWidth="1"/>
    <col min="11259" max="11259" width="18.28515625" style="1" bestFit="1" customWidth="1"/>
    <col min="11260" max="11263" width="14.85546875" style="1" bestFit="1" customWidth="1"/>
    <col min="11264" max="11264" width="15.85546875" style="1" bestFit="1" customWidth="1"/>
    <col min="11265" max="11265" width="16.5703125" style="1" bestFit="1" customWidth="1"/>
    <col min="11266" max="11506" width="11.42578125" style="1"/>
    <col min="11507" max="11507" width="4.7109375" style="1" customWidth="1"/>
    <col min="11508" max="11508" width="42" style="1" customWidth="1"/>
    <col min="11509" max="11509" width="43.140625" style="1" customWidth="1"/>
    <col min="11510" max="11510" width="41" style="1" customWidth="1"/>
    <col min="11511" max="11511" width="25.7109375" style="1" customWidth="1"/>
    <col min="11512" max="11512" width="12.42578125" style="1" customWidth="1"/>
    <col min="11513" max="11513" width="18.28515625" style="1" bestFit="1" customWidth="1"/>
    <col min="11514" max="11514" width="11.5703125" style="1" bestFit="1" customWidth="1"/>
    <col min="11515" max="11515" width="18.28515625" style="1" bestFit="1" customWidth="1"/>
    <col min="11516" max="11519" width="14.85546875" style="1" bestFit="1" customWidth="1"/>
    <col min="11520" max="11520" width="15.85546875" style="1" bestFit="1" customWidth="1"/>
    <col min="11521" max="11521" width="16.5703125" style="1" bestFit="1" customWidth="1"/>
    <col min="11522" max="11762" width="11.42578125" style="1"/>
    <col min="11763" max="11763" width="4.7109375" style="1" customWidth="1"/>
    <col min="11764" max="11764" width="42" style="1" customWidth="1"/>
    <col min="11765" max="11765" width="43.140625" style="1" customWidth="1"/>
    <col min="11766" max="11766" width="41" style="1" customWidth="1"/>
    <col min="11767" max="11767" width="25.7109375" style="1" customWidth="1"/>
    <col min="11768" max="11768" width="12.42578125" style="1" customWidth="1"/>
    <col min="11769" max="11769" width="18.28515625" style="1" bestFit="1" customWidth="1"/>
    <col min="11770" max="11770" width="11.5703125" style="1" bestFit="1" customWidth="1"/>
    <col min="11771" max="11771" width="18.28515625" style="1" bestFit="1" customWidth="1"/>
    <col min="11772" max="11775" width="14.85546875" style="1" bestFit="1" customWidth="1"/>
    <col min="11776" max="11776" width="15.85546875" style="1" bestFit="1" customWidth="1"/>
    <col min="11777" max="11777" width="16.5703125" style="1" bestFit="1" customWidth="1"/>
    <col min="11778" max="12018" width="11.42578125" style="1"/>
    <col min="12019" max="12019" width="4.7109375" style="1" customWidth="1"/>
    <col min="12020" max="12020" width="42" style="1" customWidth="1"/>
    <col min="12021" max="12021" width="43.140625" style="1" customWidth="1"/>
    <col min="12022" max="12022" width="41" style="1" customWidth="1"/>
    <col min="12023" max="12023" width="25.7109375" style="1" customWidth="1"/>
    <col min="12024" max="12024" width="12.42578125" style="1" customWidth="1"/>
    <col min="12025" max="12025" width="18.28515625" style="1" bestFit="1" customWidth="1"/>
    <col min="12026" max="12026" width="11.5703125" style="1" bestFit="1" customWidth="1"/>
    <col min="12027" max="12027" width="18.28515625" style="1" bestFit="1" customWidth="1"/>
    <col min="12028" max="12031" width="14.85546875" style="1" bestFit="1" customWidth="1"/>
    <col min="12032" max="12032" width="15.85546875" style="1" bestFit="1" customWidth="1"/>
    <col min="12033" max="12033" width="16.5703125" style="1" bestFit="1" customWidth="1"/>
    <col min="12034" max="12274" width="11.42578125" style="1"/>
    <col min="12275" max="12275" width="4.7109375" style="1" customWidth="1"/>
    <col min="12276" max="12276" width="42" style="1" customWidth="1"/>
    <col min="12277" max="12277" width="43.140625" style="1" customWidth="1"/>
    <col min="12278" max="12278" width="41" style="1" customWidth="1"/>
    <col min="12279" max="12279" width="25.7109375" style="1" customWidth="1"/>
    <col min="12280" max="12280" width="12.42578125" style="1" customWidth="1"/>
    <col min="12281" max="12281" width="18.28515625" style="1" bestFit="1" customWidth="1"/>
    <col min="12282" max="12282" width="11.5703125" style="1" bestFit="1" customWidth="1"/>
    <col min="12283" max="12283" width="18.28515625" style="1" bestFit="1" customWidth="1"/>
    <col min="12284" max="12287" width="14.85546875" style="1" bestFit="1" customWidth="1"/>
    <col min="12288" max="12288" width="15.85546875" style="1" bestFit="1" customWidth="1"/>
    <col min="12289" max="12289" width="16.5703125" style="1" bestFit="1" customWidth="1"/>
    <col min="12290" max="12530" width="11.42578125" style="1"/>
    <col min="12531" max="12531" width="4.7109375" style="1" customWidth="1"/>
    <col min="12532" max="12532" width="42" style="1" customWidth="1"/>
    <col min="12533" max="12533" width="43.140625" style="1" customWidth="1"/>
    <col min="12534" max="12534" width="41" style="1" customWidth="1"/>
    <col min="12535" max="12535" width="25.7109375" style="1" customWidth="1"/>
    <col min="12536" max="12536" width="12.42578125" style="1" customWidth="1"/>
    <col min="12537" max="12537" width="18.28515625" style="1" bestFit="1" customWidth="1"/>
    <col min="12538" max="12538" width="11.5703125" style="1" bestFit="1" customWidth="1"/>
    <col min="12539" max="12539" width="18.28515625" style="1" bestFit="1" customWidth="1"/>
    <col min="12540" max="12543" width="14.85546875" style="1" bestFit="1" customWidth="1"/>
    <col min="12544" max="12544" width="15.85546875" style="1" bestFit="1" customWidth="1"/>
    <col min="12545" max="12545" width="16.5703125" style="1" bestFit="1" customWidth="1"/>
    <col min="12546" max="12786" width="11.42578125" style="1"/>
    <col min="12787" max="12787" width="4.7109375" style="1" customWidth="1"/>
    <col min="12788" max="12788" width="42" style="1" customWidth="1"/>
    <col min="12789" max="12789" width="43.140625" style="1" customWidth="1"/>
    <col min="12790" max="12790" width="41" style="1" customWidth="1"/>
    <col min="12791" max="12791" width="25.7109375" style="1" customWidth="1"/>
    <col min="12792" max="12792" width="12.42578125" style="1" customWidth="1"/>
    <col min="12793" max="12793" width="18.28515625" style="1" bestFit="1" customWidth="1"/>
    <col min="12794" max="12794" width="11.5703125" style="1" bestFit="1" customWidth="1"/>
    <col min="12795" max="12795" width="18.28515625" style="1" bestFit="1" customWidth="1"/>
    <col min="12796" max="12799" width="14.85546875" style="1" bestFit="1" customWidth="1"/>
    <col min="12800" max="12800" width="15.85546875" style="1" bestFit="1" customWidth="1"/>
    <col min="12801" max="12801" width="16.5703125" style="1" bestFit="1" customWidth="1"/>
    <col min="12802" max="13042" width="11.42578125" style="1"/>
    <col min="13043" max="13043" width="4.7109375" style="1" customWidth="1"/>
    <col min="13044" max="13044" width="42" style="1" customWidth="1"/>
    <col min="13045" max="13045" width="43.140625" style="1" customWidth="1"/>
    <col min="13046" max="13046" width="41" style="1" customWidth="1"/>
    <col min="13047" max="13047" width="25.7109375" style="1" customWidth="1"/>
    <col min="13048" max="13048" width="12.42578125" style="1" customWidth="1"/>
    <col min="13049" max="13049" width="18.28515625" style="1" bestFit="1" customWidth="1"/>
    <col min="13050" max="13050" width="11.5703125" style="1" bestFit="1" customWidth="1"/>
    <col min="13051" max="13051" width="18.28515625" style="1" bestFit="1" customWidth="1"/>
    <col min="13052" max="13055" width="14.85546875" style="1" bestFit="1" customWidth="1"/>
    <col min="13056" max="13056" width="15.85546875" style="1" bestFit="1" customWidth="1"/>
    <col min="13057" max="13057" width="16.5703125" style="1" bestFit="1" customWidth="1"/>
    <col min="13058" max="13298" width="11.42578125" style="1"/>
    <col min="13299" max="13299" width="4.7109375" style="1" customWidth="1"/>
    <col min="13300" max="13300" width="42" style="1" customWidth="1"/>
    <col min="13301" max="13301" width="43.140625" style="1" customWidth="1"/>
    <col min="13302" max="13302" width="41" style="1" customWidth="1"/>
    <col min="13303" max="13303" width="25.7109375" style="1" customWidth="1"/>
    <col min="13304" max="13304" width="12.42578125" style="1" customWidth="1"/>
    <col min="13305" max="13305" width="18.28515625" style="1" bestFit="1" customWidth="1"/>
    <col min="13306" max="13306" width="11.5703125" style="1" bestFit="1" customWidth="1"/>
    <col min="13307" max="13307" width="18.28515625" style="1" bestFit="1" customWidth="1"/>
    <col min="13308" max="13311" width="14.85546875" style="1" bestFit="1" customWidth="1"/>
    <col min="13312" max="13312" width="15.85546875" style="1" bestFit="1" customWidth="1"/>
    <col min="13313" max="13313" width="16.5703125" style="1" bestFit="1" customWidth="1"/>
    <col min="13314" max="13554" width="11.42578125" style="1"/>
    <col min="13555" max="13555" width="4.7109375" style="1" customWidth="1"/>
    <col min="13556" max="13556" width="42" style="1" customWidth="1"/>
    <col min="13557" max="13557" width="43.140625" style="1" customWidth="1"/>
    <col min="13558" max="13558" width="41" style="1" customWidth="1"/>
    <col min="13559" max="13559" width="25.7109375" style="1" customWidth="1"/>
    <col min="13560" max="13560" width="12.42578125" style="1" customWidth="1"/>
    <col min="13561" max="13561" width="18.28515625" style="1" bestFit="1" customWidth="1"/>
    <col min="13562" max="13562" width="11.5703125" style="1" bestFit="1" customWidth="1"/>
    <col min="13563" max="13563" width="18.28515625" style="1" bestFit="1" customWidth="1"/>
    <col min="13564" max="13567" width="14.85546875" style="1" bestFit="1" customWidth="1"/>
    <col min="13568" max="13568" width="15.85546875" style="1" bestFit="1" customWidth="1"/>
    <col min="13569" max="13569" width="16.5703125" style="1" bestFit="1" customWidth="1"/>
    <col min="13570" max="13810" width="11.42578125" style="1"/>
    <col min="13811" max="13811" width="4.7109375" style="1" customWidth="1"/>
    <col min="13812" max="13812" width="42" style="1" customWidth="1"/>
    <col min="13813" max="13813" width="43.140625" style="1" customWidth="1"/>
    <col min="13814" max="13814" width="41" style="1" customWidth="1"/>
    <col min="13815" max="13815" width="25.7109375" style="1" customWidth="1"/>
    <col min="13816" max="13816" width="12.42578125" style="1" customWidth="1"/>
    <col min="13817" max="13817" width="18.28515625" style="1" bestFit="1" customWidth="1"/>
    <col min="13818" max="13818" width="11.5703125" style="1" bestFit="1" customWidth="1"/>
    <col min="13819" max="13819" width="18.28515625" style="1" bestFit="1" customWidth="1"/>
    <col min="13820" max="13823" width="14.85546875" style="1" bestFit="1" customWidth="1"/>
    <col min="13824" max="13824" width="15.85546875" style="1" bestFit="1" customWidth="1"/>
    <col min="13825" max="13825" width="16.5703125" style="1" bestFit="1" customWidth="1"/>
    <col min="13826" max="14066" width="11.42578125" style="1"/>
    <col min="14067" max="14067" width="4.7109375" style="1" customWidth="1"/>
    <col min="14068" max="14068" width="42" style="1" customWidth="1"/>
    <col min="14069" max="14069" width="43.140625" style="1" customWidth="1"/>
    <col min="14070" max="14070" width="41" style="1" customWidth="1"/>
    <col min="14071" max="14071" width="25.7109375" style="1" customWidth="1"/>
    <col min="14072" max="14072" width="12.42578125" style="1" customWidth="1"/>
    <col min="14073" max="14073" width="18.28515625" style="1" bestFit="1" customWidth="1"/>
    <col min="14074" max="14074" width="11.5703125" style="1" bestFit="1" customWidth="1"/>
    <col min="14075" max="14075" width="18.28515625" style="1" bestFit="1" customWidth="1"/>
    <col min="14076" max="14079" width="14.85546875" style="1" bestFit="1" customWidth="1"/>
    <col min="14080" max="14080" width="15.85546875" style="1" bestFit="1" customWidth="1"/>
    <col min="14081" max="14081" width="16.5703125" style="1" bestFit="1" customWidth="1"/>
    <col min="14082" max="14322" width="11.42578125" style="1"/>
    <col min="14323" max="14323" width="4.7109375" style="1" customWidth="1"/>
    <col min="14324" max="14324" width="42" style="1" customWidth="1"/>
    <col min="14325" max="14325" width="43.140625" style="1" customWidth="1"/>
    <col min="14326" max="14326" width="41" style="1" customWidth="1"/>
    <col min="14327" max="14327" width="25.7109375" style="1" customWidth="1"/>
    <col min="14328" max="14328" width="12.42578125" style="1" customWidth="1"/>
    <col min="14329" max="14329" width="18.28515625" style="1" bestFit="1" customWidth="1"/>
    <col min="14330" max="14330" width="11.5703125" style="1" bestFit="1" customWidth="1"/>
    <col min="14331" max="14331" width="18.28515625" style="1" bestFit="1" customWidth="1"/>
    <col min="14332" max="14335" width="14.85546875" style="1" bestFit="1" customWidth="1"/>
    <col min="14336" max="14336" width="15.85546875" style="1" bestFit="1" customWidth="1"/>
    <col min="14337" max="14337" width="16.5703125" style="1" bestFit="1" customWidth="1"/>
    <col min="14338" max="14578" width="11.42578125" style="1"/>
    <col min="14579" max="14579" width="4.7109375" style="1" customWidth="1"/>
    <col min="14580" max="14580" width="42" style="1" customWidth="1"/>
    <col min="14581" max="14581" width="43.140625" style="1" customWidth="1"/>
    <col min="14582" max="14582" width="41" style="1" customWidth="1"/>
    <col min="14583" max="14583" width="25.7109375" style="1" customWidth="1"/>
    <col min="14584" max="14584" width="12.42578125" style="1" customWidth="1"/>
    <col min="14585" max="14585" width="18.28515625" style="1" bestFit="1" customWidth="1"/>
    <col min="14586" max="14586" width="11.5703125" style="1" bestFit="1" customWidth="1"/>
    <col min="14587" max="14587" width="18.28515625" style="1" bestFit="1" customWidth="1"/>
    <col min="14588" max="14591" width="14.85546875" style="1" bestFit="1" customWidth="1"/>
    <col min="14592" max="14592" width="15.85546875" style="1" bestFit="1" customWidth="1"/>
    <col min="14593" max="14593" width="16.5703125" style="1" bestFit="1" customWidth="1"/>
    <col min="14594" max="14834" width="11.42578125" style="1"/>
    <col min="14835" max="14835" width="4.7109375" style="1" customWidth="1"/>
    <col min="14836" max="14836" width="42" style="1" customWidth="1"/>
    <col min="14837" max="14837" width="43.140625" style="1" customWidth="1"/>
    <col min="14838" max="14838" width="41" style="1" customWidth="1"/>
    <col min="14839" max="14839" width="25.7109375" style="1" customWidth="1"/>
    <col min="14840" max="14840" width="12.42578125" style="1" customWidth="1"/>
    <col min="14841" max="14841" width="18.28515625" style="1" bestFit="1" customWidth="1"/>
    <col min="14842" max="14842" width="11.5703125" style="1" bestFit="1" customWidth="1"/>
    <col min="14843" max="14843" width="18.28515625" style="1" bestFit="1" customWidth="1"/>
    <col min="14844" max="14847" width="14.85546875" style="1" bestFit="1" customWidth="1"/>
    <col min="14848" max="14848" width="15.85546875" style="1" bestFit="1" customWidth="1"/>
    <col min="14849" max="14849" width="16.5703125" style="1" bestFit="1" customWidth="1"/>
    <col min="14850" max="15090" width="11.42578125" style="1"/>
    <col min="15091" max="15091" width="4.7109375" style="1" customWidth="1"/>
    <col min="15092" max="15092" width="42" style="1" customWidth="1"/>
    <col min="15093" max="15093" width="43.140625" style="1" customWidth="1"/>
    <col min="15094" max="15094" width="41" style="1" customWidth="1"/>
    <col min="15095" max="15095" width="25.7109375" style="1" customWidth="1"/>
    <col min="15096" max="15096" width="12.42578125" style="1" customWidth="1"/>
    <col min="15097" max="15097" width="18.28515625" style="1" bestFit="1" customWidth="1"/>
    <col min="15098" max="15098" width="11.5703125" style="1" bestFit="1" customWidth="1"/>
    <col min="15099" max="15099" width="18.28515625" style="1" bestFit="1" customWidth="1"/>
    <col min="15100" max="15103" width="14.85546875" style="1" bestFit="1" customWidth="1"/>
    <col min="15104" max="15104" width="15.85546875" style="1" bestFit="1" customWidth="1"/>
    <col min="15105" max="15105" width="16.5703125" style="1" bestFit="1" customWidth="1"/>
    <col min="15106" max="15346" width="11.42578125" style="1"/>
    <col min="15347" max="15347" width="4.7109375" style="1" customWidth="1"/>
    <col min="15348" max="15348" width="42" style="1" customWidth="1"/>
    <col min="15349" max="15349" width="43.140625" style="1" customWidth="1"/>
    <col min="15350" max="15350" width="41" style="1" customWidth="1"/>
    <col min="15351" max="15351" width="25.7109375" style="1" customWidth="1"/>
    <col min="15352" max="15352" width="12.42578125" style="1" customWidth="1"/>
    <col min="15353" max="15353" width="18.28515625" style="1" bestFit="1" customWidth="1"/>
    <col min="15354" max="15354" width="11.5703125" style="1" bestFit="1" customWidth="1"/>
    <col min="15355" max="15355" width="18.28515625" style="1" bestFit="1" customWidth="1"/>
    <col min="15356" max="15359" width="14.85546875" style="1" bestFit="1" customWidth="1"/>
    <col min="15360" max="15360" width="15.85546875" style="1" bestFit="1" customWidth="1"/>
    <col min="15361" max="15361" width="16.5703125" style="1" bestFit="1" customWidth="1"/>
    <col min="15362" max="15602" width="11.42578125" style="1"/>
    <col min="15603" max="15603" width="4.7109375" style="1" customWidth="1"/>
    <col min="15604" max="15604" width="42" style="1" customWidth="1"/>
    <col min="15605" max="15605" width="43.140625" style="1" customWidth="1"/>
    <col min="15606" max="15606" width="41" style="1" customWidth="1"/>
    <col min="15607" max="15607" width="25.7109375" style="1" customWidth="1"/>
    <col min="15608" max="15608" width="12.42578125" style="1" customWidth="1"/>
    <col min="15609" max="15609" width="18.28515625" style="1" bestFit="1" customWidth="1"/>
    <col min="15610" max="15610" width="11.5703125" style="1" bestFit="1" customWidth="1"/>
    <col min="15611" max="15611" width="18.28515625" style="1" bestFit="1" customWidth="1"/>
    <col min="15612" max="15615" width="14.85546875" style="1" bestFit="1" customWidth="1"/>
    <col min="15616" max="15616" width="15.85546875" style="1" bestFit="1" customWidth="1"/>
    <col min="15617" max="15617" width="16.5703125" style="1" bestFit="1" customWidth="1"/>
    <col min="15618" max="15858" width="11.42578125" style="1"/>
    <col min="15859" max="15859" width="4.7109375" style="1" customWidth="1"/>
    <col min="15860" max="15860" width="42" style="1" customWidth="1"/>
    <col min="15861" max="15861" width="43.140625" style="1" customWidth="1"/>
    <col min="15862" max="15862" width="41" style="1" customWidth="1"/>
    <col min="15863" max="15863" width="25.7109375" style="1" customWidth="1"/>
    <col min="15864" max="15864" width="12.42578125" style="1" customWidth="1"/>
    <col min="15865" max="15865" width="18.28515625" style="1" bestFit="1" customWidth="1"/>
    <col min="15866" max="15866" width="11.5703125" style="1" bestFit="1" customWidth="1"/>
    <col min="15867" max="15867" width="18.28515625" style="1" bestFit="1" customWidth="1"/>
    <col min="15868" max="15871" width="14.85546875" style="1" bestFit="1" customWidth="1"/>
    <col min="15872" max="15872" width="15.85546875" style="1" bestFit="1" customWidth="1"/>
    <col min="15873" max="15873" width="16.5703125" style="1" bestFit="1" customWidth="1"/>
    <col min="15874" max="16114" width="11.42578125" style="1"/>
    <col min="16115" max="16115" width="4.7109375" style="1" customWidth="1"/>
    <col min="16116" max="16116" width="42" style="1" customWidth="1"/>
    <col min="16117" max="16117" width="43.140625" style="1" customWidth="1"/>
    <col min="16118" max="16118" width="41" style="1" customWidth="1"/>
    <col min="16119" max="16119" width="25.7109375" style="1" customWidth="1"/>
    <col min="16120" max="16120" width="12.42578125" style="1" customWidth="1"/>
    <col min="16121" max="16121" width="18.28515625" style="1" bestFit="1" customWidth="1"/>
    <col min="16122" max="16122" width="11.5703125" style="1" bestFit="1" customWidth="1"/>
    <col min="16123" max="16123" width="18.28515625" style="1" bestFit="1" customWidth="1"/>
    <col min="16124" max="16127" width="14.85546875" style="1" bestFit="1" customWidth="1"/>
    <col min="16128" max="16128" width="15.85546875" style="1" bestFit="1" customWidth="1"/>
    <col min="16129" max="16129" width="16.5703125" style="1" bestFit="1" customWidth="1"/>
    <col min="16130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 ht="22.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21" x14ac:dyDescent="0.35">
      <c r="A5" s="44" t="s">
        <v>1525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897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6" t="s">
        <v>93</v>
      </c>
      <c r="C8" s="6" t="s">
        <v>91</v>
      </c>
      <c r="D8" s="6" t="s">
        <v>94</v>
      </c>
      <c r="E8" s="1" t="s">
        <v>1072</v>
      </c>
      <c r="F8" s="1" t="s">
        <v>37</v>
      </c>
      <c r="G8" s="13">
        <v>8750</v>
      </c>
      <c r="H8" s="13">
        <v>0</v>
      </c>
      <c r="I8" s="13">
        <f>+G8+H8</f>
        <v>8750</v>
      </c>
      <c r="J8" s="13">
        <f>+I8*2.87%</f>
        <v>251.125</v>
      </c>
      <c r="K8" s="13">
        <v>971.91</v>
      </c>
      <c r="L8" s="13">
        <f t="shared" ref="L8:L12" si="0">+I8*3.04%</f>
        <v>266</v>
      </c>
      <c r="M8" s="13">
        <v>0</v>
      </c>
      <c r="N8" s="13">
        <f>+J8+K8+L8+M8</f>
        <v>1489.0349999999999</v>
      </c>
      <c r="O8" s="13">
        <f>+I8-N8</f>
        <v>7260.9650000000001</v>
      </c>
    </row>
    <row r="9" spans="1:15" ht="15" x14ac:dyDescent="0.25">
      <c r="A9" s="1">
        <v>2</v>
      </c>
      <c r="B9" s="6" t="s">
        <v>71</v>
      </c>
      <c r="C9" s="6" t="s">
        <v>1073</v>
      </c>
      <c r="D9" s="6" t="s">
        <v>73</v>
      </c>
      <c r="E9" s="1" t="s">
        <v>1072</v>
      </c>
      <c r="F9" s="1" t="s">
        <v>37</v>
      </c>
      <c r="G9" s="13">
        <v>20000</v>
      </c>
      <c r="H9" s="13">
        <v>0</v>
      </c>
      <c r="I9" s="13">
        <f>+G9+H9</f>
        <v>20000</v>
      </c>
      <c r="J9" s="13">
        <f>+I9*2.87%</f>
        <v>574</v>
      </c>
      <c r="K9" s="13">
        <v>1148.33</v>
      </c>
      <c r="L9" s="13">
        <f t="shared" si="0"/>
        <v>608</v>
      </c>
      <c r="M9" s="13">
        <v>0</v>
      </c>
      <c r="N9" s="13">
        <f t="shared" ref="N9:N31" si="1">+J9+K9+L9+M9</f>
        <v>2330.33</v>
      </c>
      <c r="O9" s="13">
        <f t="shared" ref="O9:O31" si="2">+I9-N9</f>
        <v>17669.669999999998</v>
      </c>
    </row>
    <row r="10" spans="1:15" ht="15" x14ac:dyDescent="0.25">
      <c r="A10" s="1">
        <v>3</v>
      </c>
      <c r="B10" t="s">
        <v>873</v>
      </c>
      <c r="C10" s="6" t="s">
        <v>1073</v>
      </c>
      <c r="D10" s="6" t="s">
        <v>1074</v>
      </c>
      <c r="E10" s="1" t="s">
        <v>1072</v>
      </c>
      <c r="F10" s="1" t="s">
        <v>37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2338.35</v>
      </c>
      <c r="L10" s="13">
        <f t="shared" si="0"/>
        <v>456</v>
      </c>
      <c r="M10" s="13">
        <v>0</v>
      </c>
      <c r="N10" s="13">
        <f t="shared" si="1"/>
        <v>3224.85</v>
      </c>
      <c r="O10" s="13">
        <f t="shared" si="2"/>
        <v>11775.15</v>
      </c>
    </row>
    <row r="11" spans="1:15" ht="15" x14ac:dyDescent="0.25">
      <c r="A11" s="1">
        <v>4</v>
      </c>
      <c r="B11" t="s">
        <v>78</v>
      </c>
      <c r="C11" s="6" t="s">
        <v>1073</v>
      </c>
      <c r="D11" s="6" t="s">
        <v>73</v>
      </c>
      <c r="E11" s="1" t="s">
        <v>1072</v>
      </c>
      <c r="F11" s="1" t="s">
        <v>37</v>
      </c>
      <c r="G11" s="13">
        <v>10000</v>
      </c>
      <c r="H11" s="13">
        <v>0</v>
      </c>
      <c r="I11" s="13">
        <v>10000</v>
      </c>
      <c r="J11" s="13">
        <v>287</v>
      </c>
      <c r="K11" s="13">
        <v>1148.33</v>
      </c>
      <c r="L11" s="13">
        <v>304</v>
      </c>
      <c r="M11" s="13">
        <v>0</v>
      </c>
      <c r="N11" s="13">
        <v>1739.33</v>
      </c>
      <c r="O11" s="13">
        <v>8260.67</v>
      </c>
    </row>
    <row r="12" spans="1:15" ht="15" x14ac:dyDescent="0.25">
      <c r="A12" s="1">
        <v>5</v>
      </c>
      <c r="B12" s="6" t="s">
        <v>185</v>
      </c>
      <c r="C12" s="6" t="s">
        <v>180</v>
      </c>
      <c r="D12" s="1" t="s">
        <v>1075</v>
      </c>
      <c r="E12" s="1" t="s">
        <v>1072</v>
      </c>
      <c r="F12" s="1" t="s">
        <v>37</v>
      </c>
      <c r="G12" s="13">
        <v>70000</v>
      </c>
      <c r="H12" s="13">
        <v>0</v>
      </c>
      <c r="I12" s="13">
        <f>+G12+H12</f>
        <v>70000</v>
      </c>
      <c r="J12" s="13">
        <f t="shared" ref="J12:J30" si="3">+I12*2.87%</f>
        <v>2009</v>
      </c>
      <c r="K12" s="13">
        <v>14955.87</v>
      </c>
      <c r="L12" s="13">
        <f t="shared" si="0"/>
        <v>2128</v>
      </c>
      <c r="M12" s="13">
        <v>0</v>
      </c>
      <c r="N12" s="13">
        <f t="shared" si="1"/>
        <v>19092.870000000003</v>
      </c>
      <c r="O12" s="13">
        <f t="shared" si="2"/>
        <v>50907.13</v>
      </c>
    </row>
    <row r="13" spans="1:15" ht="45" x14ac:dyDescent="0.25">
      <c r="A13" s="1">
        <v>6</v>
      </c>
      <c r="B13" t="s">
        <v>344</v>
      </c>
      <c r="C13" s="6" t="s">
        <v>180</v>
      </c>
      <c r="D13" s="1" t="s">
        <v>1076</v>
      </c>
      <c r="E13" s="1" t="s">
        <v>1072</v>
      </c>
      <c r="F13" s="1" t="s">
        <v>29</v>
      </c>
      <c r="G13" s="13">
        <v>30000</v>
      </c>
      <c r="H13" s="13">
        <v>0</v>
      </c>
      <c r="I13" s="13">
        <v>30000</v>
      </c>
      <c r="J13" s="13">
        <v>861</v>
      </c>
      <c r="K13" s="13">
        <v>5546.87</v>
      </c>
      <c r="L13" s="13">
        <f>+I13*3.04%</f>
        <v>912</v>
      </c>
      <c r="M13" s="13">
        <v>0</v>
      </c>
      <c r="N13" s="13">
        <f t="shared" si="1"/>
        <v>7319.87</v>
      </c>
      <c r="O13" s="13">
        <f t="shared" si="2"/>
        <v>22680.13</v>
      </c>
    </row>
    <row r="14" spans="1:15" ht="15" x14ac:dyDescent="0.25">
      <c r="A14" s="1">
        <v>7</v>
      </c>
      <c r="B14" t="s">
        <v>140</v>
      </c>
      <c r="C14" s="6" t="s">
        <v>180</v>
      </c>
      <c r="D14" t="s">
        <v>902</v>
      </c>
      <c r="E14" s="1" t="s">
        <v>1072</v>
      </c>
      <c r="F14" s="1" t="s">
        <v>37</v>
      </c>
      <c r="G14" s="13">
        <v>15000</v>
      </c>
      <c r="H14" s="13">
        <v>0</v>
      </c>
      <c r="I14" s="13">
        <v>15000</v>
      </c>
      <c r="J14" s="13">
        <v>430.5</v>
      </c>
      <c r="K14" s="13">
        <v>1148.33</v>
      </c>
      <c r="L14" s="13">
        <f t="shared" ref="L14:L32" si="4">+I14*3.04%</f>
        <v>456</v>
      </c>
      <c r="M14" s="13">
        <v>0</v>
      </c>
      <c r="N14" s="13">
        <f t="shared" si="1"/>
        <v>2034.83</v>
      </c>
      <c r="O14" s="13">
        <f t="shared" si="2"/>
        <v>12965.17</v>
      </c>
    </row>
    <row r="15" spans="1:15" ht="15" x14ac:dyDescent="0.25">
      <c r="A15" s="1">
        <v>8</v>
      </c>
      <c r="B15" t="s">
        <v>653</v>
      </c>
      <c r="C15" s="6" t="s">
        <v>180</v>
      </c>
      <c r="D15" t="s">
        <v>1077</v>
      </c>
      <c r="E15" s="1" t="s">
        <v>1072</v>
      </c>
      <c r="F15" s="1" t="s">
        <v>29</v>
      </c>
      <c r="G15" s="13">
        <v>70000</v>
      </c>
      <c r="H15" s="13">
        <v>0</v>
      </c>
      <c r="I15" s="13">
        <v>70000</v>
      </c>
      <c r="J15" s="13">
        <v>2009</v>
      </c>
      <c r="K15" s="13">
        <v>14955.87</v>
      </c>
      <c r="L15" s="13">
        <f t="shared" si="4"/>
        <v>2128</v>
      </c>
      <c r="M15" s="13">
        <v>0</v>
      </c>
      <c r="N15" s="13">
        <f t="shared" si="1"/>
        <v>19092.870000000003</v>
      </c>
      <c r="O15" s="13">
        <f t="shared" si="2"/>
        <v>50907.13</v>
      </c>
    </row>
    <row r="16" spans="1:15" ht="15" x14ac:dyDescent="0.25">
      <c r="A16" s="1">
        <v>9</v>
      </c>
      <c r="B16" s="6" t="s">
        <v>339</v>
      </c>
      <c r="C16" s="6" t="s">
        <v>340</v>
      </c>
      <c r="D16" s="6" t="s">
        <v>1078</v>
      </c>
      <c r="E16" s="1" t="s">
        <v>1072</v>
      </c>
      <c r="F16" s="1" t="s">
        <v>37</v>
      </c>
      <c r="G16" s="13">
        <v>20000</v>
      </c>
      <c r="H16" s="13">
        <v>0</v>
      </c>
      <c r="I16" s="13">
        <f>+G16+H16</f>
        <v>20000</v>
      </c>
      <c r="J16" s="13">
        <f t="shared" si="3"/>
        <v>574</v>
      </c>
      <c r="K16" s="13">
        <v>3342.93</v>
      </c>
      <c r="L16" s="13">
        <f t="shared" si="4"/>
        <v>608</v>
      </c>
      <c r="M16" s="13">
        <v>0</v>
      </c>
      <c r="N16" s="13">
        <f t="shared" si="1"/>
        <v>4524.93</v>
      </c>
      <c r="O16" s="13">
        <f t="shared" si="2"/>
        <v>15475.07</v>
      </c>
    </row>
    <row r="17" spans="1:15" ht="15" x14ac:dyDescent="0.25">
      <c r="A17" s="1">
        <v>10</v>
      </c>
      <c r="B17" s="6" t="s">
        <v>215</v>
      </c>
      <c r="C17" s="6" t="s">
        <v>216</v>
      </c>
      <c r="D17" s="1" t="s">
        <v>1078</v>
      </c>
      <c r="E17" s="1" t="s">
        <v>1072</v>
      </c>
      <c r="F17" s="1" t="s">
        <v>29</v>
      </c>
      <c r="G17" s="13">
        <v>30000</v>
      </c>
      <c r="H17" s="13">
        <v>0</v>
      </c>
      <c r="I17" s="13">
        <v>30000</v>
      </c>
      <c r="J17" s="13">
        <v>861</v>
      </c>
      <c r="K17" s="13">
        <v>5546.87</v>
      </c>
      <c r="L17" s="13">
        <f t="shared" si="4"/>
        <v>912</v>
      </c>
      <c r="M17" s="13">
        <v>0</v>
      </c>
      <c r="N17" s="13">
        <f t="shared" si="1"/>
        <v>7319.87</v>
      </c>
      <c r="O17" s="13">
        <f t="shared" si="2"/>
        <v>22680.13</v>
      </c>
    </row>
    <row r="18" spans="1:15" ht="30" x14ac:dyDescent="0.25">
      <c r="A18" s="1">
        <v>11</v>
      </c>
      <c r="B18" s="6" t="s">
        <v>217</v>
      </c>
      <c r="C18" s="6" t="s">
        <v>218</v>
      </c>
      <c r="D18" s="1" t="s">
        <v>1079</v>
      </c>
      <c r="E18" s="1" t="s">
        <v>1072</v>
      </c>
      <c r="F18" s="1" t="s">
        <v>37</v>
      </c>
      <c r="G18" s="13">
        <v>20000</v>
      </c>
      <c r="H18" s="13">
        <v>0</v>
      </c>
      <c r="I18" s="13">
        <v>20000</v>
      </c>
      <c r="J18" s="13">
        <f t="shared" si="3"/>
        <v>574</v>
      </c>
      <c r="K18" s="13">
        <v>3514.48</v>
      </c>
      <c r="L18" s="13">
        <f t="shared" si="4"/>
        <v>608</v>
      </c>
      <c r="M18" s="13">
        <v>0</v>
      </c>
      <c r="N18" s="13">
        <f t="shared" si="1"/>
        <v>4696.4799999999996</v>
      </c>
      <c r="O18" s="13">
        <f t="shared" si="2"/>
        <v>15303.52</v>
      </c>
    </row>
    <row r="19" spans="1:15" ht="15" x14ac:dyDescent="0.25">
      <c r="A19" s="1">
        <v>12</v>
      </c>
      <c r="B19" t="s">
        <v>394</v>
      </c>
      <c r="C19" s="6" t="s">
        <v>362</v>
      </c>
      <c r="D19" s="1" t="s">
        <v>1080</v>
      </c>
      <c r="E19" s="1" t="s">
        <v>1072</v>
      </c>
      <c r="F19" s="1" t="s">
        <v>29</v>
      </c>
      <c r="G19" s="13">
        <v>60000</v>
      </c>
      <c r="H19" s="13">
        <v>0</v>
      </c>
      <c r="I19" s="13">
        <f t="shared" ref="I19:I28" si="5">+G19+H19</f>
        <v>60000</v>
      </c>
      <c r="J19" s="13">
        <f t="shared" si="3"/>
        <v>1722</v>
      </c>
      <c r="K19" s="13">
        <v>12603.62</v>
      </c>
      <c r="L19" s="13">
        <f t="shared" si="4"/>
        <v>1824</v>
      </c>
      <c r="M19" s="13">
        <v>0</v>
      </c>
      <c r="N19" s="13">
        <f t="shared" si="1"/>
        <v>16149.62</v>
      </c>
      <c r="O19" s="13">
        <f t="shared" si="2"/>
        <v>43850.38</v>
      </c>
    </row>
    <row r="20" spans="1:15" ht="15" x14ac:dyDescent="0.25">
      <c r="A20" s="1">
        <v>13</v>
      </c>
      <c r="B20" s="1" t="s">
        <v>727</v>
      </c>
      <c r="C20" s="6" t="s">
        <v>626</v>
      </c>
      <c r="D20" s="1" t="s">
        <v>1081</v>
      </c>
      <c r="E20" s="1" t="s">
        <v>1072</v>
      </c>
      <c r="F20" s="1" t="s">
        <v>37</v>
      </c>
      <c r="G20" s="13">
        <v>60000</v>
      </c>
      <c r="H20" s="13">
        <v>0</v>
      </c>
      <c r="I20" s="13">
        <f t="shared" si="5"/>
        <v>60000</v>
      </c>
      <c r="J20" s="13">
        <f t="shared" si="3"/>
        <v>1722</v>
      </c>
      <c r="K20" s="13">
        <v>12603.62</v>
      </c>
      <c r="L20" s="13">
        <f t="shared" si="4"/>
        <v>1824</v>
      </c>
      <c r="M20" s="13">
        <v>0</v>
      </c>
      <c r="N20" s="13">
        <f t="shared" si="1"/>
        <v>16149.62</v>
      </c>
      <c r="O20" s="13">
        <f t="shared" si="2"/>
        <v>43850.38</v>
      </c>
    </row>
    <row r="21" spans="1:15" ht="15" x14ac:dyDescent="0.25">
      <c r="A21" s="1">
        <v>14</v>
      </c>
      <c r="B21" s="1" t="s">
        <v>641</v>
      </c>
      <c r="C21" s="6" t="s">
        <v>626</v>
      </c>
      <c r="D21" s="1" t="s">
        <v>1082</v>
      </c>
      <c r="E21" s="1" t="s">
        <v>1072</v>
      </c>
      <c r="F21" s="1" t="s">
        <v>29</v>
      </c>
      <c r="G21" s="13">
        <v>24000</v>
      </c>
      <c r="H21" s="13">
        <v>0</v>
      </c>
      <c r="I21" s="13">
        <v>24000</v>
      </c>
      <c r="J21" s="13">
        <v>688.8</v>
      </c>
      <c r="K21" s="13">
        <v>0</v>
      </c>
      <c r="L21" s="13">
        <f t="shared" si="4"/>
        <v>729.6</v>
      </c>
      <c r="M21" s="13">
        <v>0</v>
      </c>
      <c r="N21" s="13">
        <f t="shared" si="1"/>
        <v>1418.4</v>
      </c>
      <c r="O21" s="13">
        <f t="shared" si="2"/>
        <v>22581.599999999999</v>
      </c>
    </row>
    <row r="22" spans="1:15" ht="15" x14ac:dyDescent="0.25">
      <c r="A22" s="1">
        <v>15</v>
      </c>
      <c r="B22" s="1" t="s">
        <v>468</v>
      </c>
      <c r="C22" s="6" t="s">
        <v>1083</v>
      </c>
      <c r="D22" s="1" t="s">
        <v>1084</v>
      </c>
      <c r="E22" s="1" t="s">
        <v>1072</v>
      </c>
      <c r="F22" s="1" t="s">
        <v>29</v>
      </c>
      <c r="G22" s="13">
        <v>30000</v>
      </c>
      <c r="H22" s="13">
        <v>0</v>
      </c>
      <c r="I22" s="13">
        <f t="shared" si="5"/>
        <v>30000</v>
      </c>
      <c r="J22" s="13">
        <f t="shared" si="3"/>
        <v>861</v>
      </c>
      <c r="K22" s="13">
        <v>7056.75</v>
      </c>
      <c r="L22" s="13">
        <f t="shared" si="4"/>
        <v>912</v>
      </c>
      <c r="M22" s="13">
        <v>0</v>
      </c>
      <c r="N22" s="13">
        <f t="shared" si="1"/>
        <v>8829.75</v>
      </c>
      <c r="O22" s="13">
        <f t="shared" si="2"/>
        <v>21170.25</v>
      </c>
    </row>
    <row r="23" spans="1:15" ht="15" x14ac:dyDescent="0.25">
      <c r="A23" s="1">
        <v>16</v>
      </c>
      <c r="B23" s="1" t="s">
        <v>741</v>
      </c>
      <c r="C23" s="1" t="s">
        <v>705</v>
      </c>
      <c r="D23" s="1" t="s">
        <v>1085</v>
      </c>
      <c r="E23" s="1" t="s">
        <v>1072</v>
      </c>
      <c r="F23" s="1" t="s">
        <v>29</v>
      </c>
      <c r="G23" s="13">
        <v>60000</v>
      </c>
      <c r="H23" s="13">
        <v>0</v>
      </c>
      <c r="I23" s="13">
        <f t="shared" si="5"/>
        <v>60000</v>
      </c>
      <c r="J23" s="13">
        <f t="shared" si="3"/>
        <v>1722</v>
      </c>
      <c r="K23" s="13">
        <v>11917.44</v>
      </c>
      <c r="L23" s="13">
        <f t="shared" si="4"/>
        <v>1824</v>
      </c>
      <c r="M23" s="13">
        <v>0</v>
      </c>
      <c r="N23" s="13">
        <f t="shared" si="1"/>
        <v>15463.44</v>
      </c>
      <c r="O23" s="13">
        <f t="shared" si="2"/>
        <v>44536.56</v>
      </c>
    </row>
    <row r="24" spans="1:15" ht="15" x14ac:dyDescent="0.25">
      <c r="A24" s="1">
        <v>17</v>
      </c>
      <c r="B24" s="1" t="s">
        <v>794</v>
      </c>
      <c r="C24" s="1" t="s">
        <v>760</v>
      </c>
      <c r="D24" s="1" t="s">
        <v>1086</v>
      </c>
      <c r="E24" s="1" t="s">
        <v>1072</v>
      </c>
      <c r="F24" s="1" t="s">
        <v>29</v>
      </c>
      <c r="G24" s="13">
        <v>60000</v>
      </c>
      <c r="H24" s="13">
        <v>0</v>
      </c>
      <c r="I24" s="13">
        <f t="shared" si="5"/>
        <v>60000</v>
      </c>
      <c r="J24" s="13">
        <f t="shared" si="3"/>
        <v>1722</v>
      </c>
      <c r="K24" s="13">
        <v>12603.62</v>
      </c>
      <c r="L24" s="13">
        <f t="shared" si="4"/>
        <v>1824</v>
      </c>
      <c r="M24" s="13">
        <v>0</v>
      </c>
      <c r="N24" s="13">
        <f t="shared" si="1"/>
        <v>16149.62</v>
      </c>
      <c r="O24" s="13">
        <f t="shared" si="2"/>
        <v>43850.38</v>
      </c>
    </row>
    <row r="25" spans="1:15" ht="15" x14ac:dyDescent="0.25">
      <c r="A25" s="1">
        <v>18</v>
      </c>
      <c r="B25" s="6" t="s">
        <v>805</v>
      </c>
      <c r="C25" s="6" t="s">
        <v>760</v>
      </c>
      <c r="D25" s="6" t="s">
        <v>902</v>
      </c>
      <c r="E25" s="1" t="s">
        <v>1072</v>
      </c>
      <c r="F25" s="1" t="s">
        <v>37</v>
      </c>
      <c r="G25" s="13">
        <v>24000</v>
      </c>
      <c r="H25" s="13">
        <v>0</v>
      </c>
      <c r="I25" s="13">
        <f t="shared" si="5"/>
        <v>24000</v>
      </c>
      <c r="J25" s="13">
        <f t="shared" si="3"/>
        <v>688.8</v>
      </c>
      <c r="K25" s="13">
        <v>0</v>
      </c>
      <c r="L25" s="13">
        <f t="shared" si="4"/>
        <v>729.6</v>
      </c>
      <c r="M25" s="13">
        <v>0</v>
      </c>
      <c r="N25" s="13">
        <f t="shared" si="1"/>
        <v>1418.4</v>
      </c>
      <c r="O25" s="13">
        <f t="shared" si="2"/>
        <v>22581.599999999999</v>
      </c>
    </row>
    <row r="26" spans="1:15" ht="15" x14ac:dyDescent="0.25">
      <c r="A26" s="1">
        <v>19</v>
      </c>
      <c r="B26" s="6" t="s">
        <v>420</v>
      </c>
      <c r="C26" s="6" t="s">
        <v>411</v>
      </c>
      <c r="D26" s="6" t="s">
        <v>296</v>
      </c>
      <c r="E26" s="1" t="s">
        <v>1072</v>
      </c>
      <c r="F26" s="1" t="s">
        <v>29</v>
      </c>
      <c r="G26" s="13">
        <v>25000</v>
      </c>
      <c r="H26" s="13">
        <v>0</v>
      </c>
      <c r="I26" s="13">
        <f t="shared" si="5"/>
        <v>25000</v>
      </c>
      <c r="J26" s="13">
        <f t="shared" si="3"/>
        <v>717.5</v>
      </c>
      <c r="K26" s="13">
        <v>4455.38</v>
      </c>
      <c r="L26" s="13">
        <f t="shared" si="4"/>
        <v>760</v>
      </c>
      <c r="M26" s="13">
        <v>0</v>
      </c>
      <c r="N26" s="13">
        <f t="shared" si="1"/>
        <v>5932.88</v>
      </c>
      <c r="O26" s="13">
        <f t="shared" si="2"/>
        <v>19067.12</v>
      </c>
    </row>
    <row r="27" spans="1:15" ht="15" x14ac:dyDescent="0.25">
      <c r="A27" s="1">
        <v>20</v>
      </c>
      <c r="B27" s="6" t="s">
        <v>433</v>
      </c>
      <c r="C27" s="6" t="s">
        <v>411</v>
      </c>
      <c r="D27" s="6" t="s">
        <v>1379</v>
      </c>
      <c r="E27" s="1" t="s">
        <v>1072</v>
      </c>
      <c r="F27" s="1" t="s">
        <v>29</v>
      </c>
      <c r="G27" s="13">
        <v>19000</v>
      </c>
      <c r="H27" s="13">
        <v>0</v>
      </c>
      <c r="I27" s="13">
        <f t="shared" si="5"/>
        <v>19000</v>
      </c>
      <c r="J27" s="13">
        <f t="shared" si="3"/>
        <v>545.29999999999995</v>
      </c>
      <c r="L27" s="13">
        <f t="shared" si="4"/>
        <v>577.6</v>
      </c>
      <c r="M27" s="13">
        <v>0</v>
      </c>
      <c r="N27" s="13">
        <f t="shared" si="1"/>
        <v>1122.9000000000001</v>
      </c>
      <c r="O27" s="13">
        <f t="shared" si="2"/>
        <v>17877.099999999999</v>
      </c>
    </row>
    <row r="28" spans="1:15" ht="15" x14ac:dyDescent="0.25">
      <c r="A28" s="1">
        <v>21</v>
      </c>
      <c r="B28" s="6" t="s">
        <v>870</v>
      </c>
      <c r="C28" s="6" t="s">
        <v>813</v>
      </c>
      <c r="D28" s="6" t="s">
        <v>1087</v>
      </c>
      <c r="E28" s="1" t="s">
        <v>1072</v>
      </c>
      <c r="F28" s="1" t="s">
        <v>29</v>
      </c>
      <c r="G28" s="13">
        <v>20000</v>
      </c>
      <c r="H28" s="13">
        <v>0</v>
      </c>
      <c r="I28" s="13">
        <f t="shared" si="5"/>
        <v>20000</v>
      </c>
      <c r="J28" s="13">
        <f t="shared" si="3"/>
        <v>574</v>
      </c>
      <c r="K28" s="13">
        <v>1148.33</v>
      </c>
      <c r="L28" s="13">
        <f t="shared" si="4"/>
        <v>608</v>
      </c>
      <c r="M28" s="13">
        <v>0</v>
      </c>
      <c r="N28" s="13">
        <f t="shared" si="1"/>
        <v>2330.33</v>
      </c>
      <c r="O28" s="13">
        <f t="shared" si="2"/>
        <v>17669.669999999998</v>
      </c>
    </row>
    <row r="29" spans="1:15" ht="15" x14ac:dyDescent="0.25">
      <c r="A29" s="1">
        <v>22</v>
      </c>
      <c r="B29" t="s">
        <v>852</v>
      </c>
      <c r="C29" s="6" t="s">
        <v>813</v>
      </c>
      <c r="D29" s="6" t="s">
        <v>200</v>
      </c>
      <c r="E29" s="1" t="s">
        <v>1072</v>
      </c>
      <c r="F29" s="1" t="s">
        <v>1088</v>
      </c>
      <c r="G29" s="13">
        <v>10000</v>
      </c>
      <c r="H29" s="13">
        <v>0</v>
      </c>
      <c r="I29" s="13">
        <v>10000</v>
      </c>
      <c r="J29" s="13">
        <v>287</v>
      </c>
      <c r="K29" s="13">
        <v>1632.68</v>
      </c>
      <c r="L29" s="13">
        <f t="shared" si="4"/>
        <v>304</v>
      </c>
      <c r="M29" s="13">
        <v>0</v>
      </c>
      <c r="N29" s="13">
        <f t="shared" si="1"/>
        <v>2223.6800000000003</v>
      </c>
      <c r="O29" s="13">
        <f t="shared" si="2"/>
        <v>7776.32</v>
      </c>
    </row>
    <row r="30" spans="1:15" ht="15" x14ac:dyDescent="0.25">
      <c r="A30" s="1">
        <v>23</v>
      </c>
      <c r="B30" t="s">
        <v>546</v>
      </c>
      <c r="C30" s="6" t="s">
        <v>1024</v>
      </c>
      <c r="D30" s="6" t="s">
        <v>1025</v>
      </c>
      <c r="E30" s="1" t="s">
        <v>1072</v>
      </c>
      <c r="F30" s="1" t="s">
        <v>1088</v>
      </c>
      <c r="G30" s="13">
        <v>24000</v>
      </c>
      <c r="H30" s="13">
        <v>0</v>
      </c>
      <c r="I30" s="13">
        <v>24000</v>
      </c>
      <c r="J30" s="13">
        <f t="shared" si="3"/>
        <v>688.8</v>
      </c>
      <c r="K30" s="13">
        <v>0</v>
      </c>
      <c r="L30" s="13">
        <f t="shared" si="4"/>
        <v>729.6</v>
      </c>
      <c r="M30" s="13">
        <v>0</v>
      </c>
      <c r="N30" s="13">
        <f t="shared" si="1"/>
        <v>1418.4</v>
      </c>
      <c r="O30" s="13">
        <f t="shared" si="2"/>
        <v>22581.599999999999</v>
      </c>
    </row>
    <row r="31" spans="1:15" ht="30" x14ac:dyDescent="0.25">
      <c r="A31" s="1">
        <v>24</v>
      </c>
      <c r="B31" s="6" t="s">
        <v>195</v>
      </c>
      <c r="C31" s="6" t="s">
        <v>275</v>
      </c>
      <c r="D31" s="6" t="s">
        <v>1089</v>
      </c>
      <c r="E31" s="1" t="s">
        <v>1072</v>
      </c>
      <c r="F31" s="1" t="s">
        <v>1088</v>
      </c>
      <c r="G31" s="13">
        <v>50000</v>
      </c>
      <c r="H31" s="13">
        <v>0</v>
      </c>
      <c r="I31" s="13">
        <v>50000</v>
      </c>
      <c r="J31" s="13">
        <v>1435</v>
      </c>
      <c r="K31" s="13">
        <v>10251.370000000001</v>
      </c>
      <c r="L31" s="13">
        <f t="shared" si="4"/>
        <v>1520</v>
      </c>
      <c r="M31" s="13">
        <v>0</v>
      </c>
      <c r="N31" s="13">
        <f t="shared" si="1"/>
        <v>13206.37</v>
      </c>
      <c r="O31" s="13">
        <f t="shared" si="2"/>
        <v>36793.629999999997</v>
      </c>
    </row>
    <row r="32" spans="1:15" ht="22.5" customHeight="1" x14ac:dyDescent="0.25">
      <c r="A32" s="1">
        <v>25</v>
      </c>
      <c r="B32" t="s">
        <v>87</v>
      </c>
      <c r="C32" s="6" t="s">
        <v>105</v>
      </c>
      <c r="D32" t="s">
        <v>41</v>
      </c>
      <c r="E32" s="1" t="s">
        <v>1072</v>
      </c>
      <c r="F32" s="1" t="s">
        <v>1088</v>
      </c>
      <c r="G32" s="13">
        <v>10000</v>
      </c>
      <c r="H32" s="13">
        <v>0</v>
      </c>
      <c r="I32" s="13">
        <v>10000</v>
      </c>
      <c r="J32" s="13">
        <v>287</v>
      </c>
      <c r="K32" s="13">
        <v>442.65</v>
      </c>
      <c r="L32" s="13">
        <f t="shared" si="4"/>
        <v>304</v>
      </c>
      <c r="M32" s="13">
        <v>0</v>
      </c>
      <c r="N32" s="13">
        <v>1033.6500000000001</v>
      </c>
      <c r="O32" s="13">
        <v>8966.35</v>
      </c>
    </row>
    <row r="33" spans="1:15" ht="36" customHeight="1" x14ac:dyDescent="0.25">
      <c r="B33" s="6"/>
      <c r="C33" s="6"/>
      <c r="D33" s="6"/>
    </row>
    <row r="34" spans="1:15" ht="36" customHeight="1" x14ac:dyDescent="0.25">
      <c r="B34" s="6"/>
      <c r="C34" s="6"/>
      <c r="D34" s="6"/>
    </row>
    <row r="35" spans="1:15" ht="22.5" customHeight="1" x14ac:dyDescent="0.25">
      <c r="A35" s="24"/>
      <c r="G35" s="26">
        <f>SUM(G8:G34)</f>
        <v>784750</v>
      </c>
      <c r="H35" s="26">
        <f>SUM(H8:H31)</f>
        <v>0</v>
      </c>
      <c r="I35" s="26">
        <f>SUM(G35:H35)</f>
        <v>784750</v>
      </c>
      <c r="J35" s="26">
        <f>SUM(J8:J34)</f>
        <v>22522.324999999997</v>
      </c>
      <c r="K35" s="26">
        <f>SUM(K8:K34)</f>
        <v>129333.59999999999</v>
      </c>
      <c r="L35" s="26">
        <f>SUM(L8:L34)</f>
        <v>23856.399999999994</v>
      </c>
      <c r="M35" s="26">
        <f>SUM(M8:M31)</f>
        <v>0</v>
      </c>
      <c r="N35" s="26">
        <f>SUM(N8:N34)</f>
        <v>175712.32499999995</v>
      </c>
      <c r="O35" s="26">
        <f>SUM(O8:O32)</f>
        <v>609037.67499999981</v>
      </c>
    </row>
    <row r="36" spans="1:15" ht="22.5" customHeight="1" x14ac:dyDescent="0.25">
      <c r="G36" s="28"/>
      <c r="H36" s="28"/>
      <c r="I36" s="28"/>
      <c r="J36" s="28"/>
      <c r="K36" s="28"/>
      <c r="L36" s="28"/>
      <c r="M36" s="28"/>
      <c r="N36" s="29"/>
      <c r="O36" s="28"/>
    </row>
    <row r="37" spans="1:15" ht="22.5" customHeight="1" x14ac:dyDescent="0.25">
      <c r="G37" s="30"/>
      <c r="H37" s="30"/>
      <c r="I37" s="28"/>
      <c r="J37" s="28"/>
      <c r="K37" s="28"/>
      <c r="L37" s="28"/>
      <c r="M37" s="28"/>
      <c r="N37" s="28"/>
      <c r="O37" s="28"/>
    </row>
    <row r="38" spans="1:15" ht="22.5" customHeight="1" x14ac:dyDescent="0.25">
      <c r="F38" s="15"/>
      <c r="G38" s="15"/>
      <c r="H38" s="15"/>
    </row>
    <row r="39" spans="1:15" ht="22.5" customHeight="1" x14ac:dyDescent="0.25">
      <c r="F39" s="40" t="s">
        <v>895</v>
      </c>
      <c r="G39" s="40"/>
      <c r="H39" s="40"/>
    </row>
    <row r="40" spans="1:15" ht="22.5" customHeight="1" x14ac:dyDescent="0.25">
      <c r="F40" s="41" t="s">
        <v>896</v>
      </c>
      <c r="G40" s="41"/>
      <c r="H40" s="41"/>
    </row>
    <row r="44" spans="1:15" ht="22.5" customHeight="1" x14ac:dyDescent="0.25">
      <c r="G44" s="14"/>
      <c r="H44"/>
      <c r="I44" s="14"/>
      <c r="J44" s="14"/>
      <c r="K44" s="14"/>
      <c r="L44" s="14"/>
      <c r="M44"/>
      <c r="N44" s="14"/>
      <c r="O44" s="14"/>
    </row>
  </sheetData>
  <mergeCells count="6">
    <mergeCell ref="F40:H40"/>
    <mergeCell ref="A2:O2"/>
    <mergeCell ref="A3:O3"/>
    <mergeCell ref="A4:O4"/>
    <mergeCell ref="A5:O5"/>
    <mergeCell ref="F39:H39"/>
  </mergeCells>
  <pageMargins left="0.7" right="0.7" top="0.75" bottom="0.75" header="0.3" footer="0.3"/>
  <pageSetup paperSize="5" scale="56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S120"/>
  <sheetViews>
    <sheetView topLeftCell="A50" zoomScale="110" zoomScaleNormal="110" workbookViewId="0">
      <selection activeCell="C80" sqref="C80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1.5703125" style="1" customWidth="1"/>
    <col min="6" max="6" width="33.140625" style="13" bestFit="1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3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22.285156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40" t="s">
        <v>1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 x14ac:dyDescent="0.25">
      <c r="B3" s="40" t="s">
        <v>2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 ht="15.75" x14ac:dyDescent="0.25">
      <c r="B4" s="43" t="s">
        <v>3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21" x14ac:dyDescent="0.35">
      <c r="A5" s="44" t="s">
        <v>1526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ht="30" x14ac:dyDescent="0.25">
      <c r="D6" s="18" t="s">
        <v>4</v>
      </c>
      <c r="E6" s="19" t="s">
        <v>5</v>
      </c>
      <c r="F6" s="19" t="s">
        <v>6</v>
      </c>
      <c r="G6" s="13"/>
      <c r="H6" s="13" t="s">
        <v>9</v>
      </c>
      <c r="I6" s="13"/>
      <c r="K6" s="13"/>
      <c r="L6" s="13"/>
      <c r="M6" s="13"/>
      <c r="N6" s="13"/>
      <c r="O6" s="13"/>
    </row>
    <row r="7" spans="1:15" ht="29.25" customHeight="1" x14ac:dyDescent="0.25">
      <c r="A7" s="4" t="s">
        <v>897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1" t="s">
        <v>1090</v>
      </c>
      <c r="C8" s="1" t="s">
        <v>1091</v>
      </c>
      <c r="D8" s="1" t="s">
        <v>1082</v>
      </c>
      <c r="E8" s="13" t="s">
        <v>903</v>
      </c>
      <c r="F8" s="13" t="s">
        <v>29</v>
      </c>
      <c r="G8" s="14">
        <v>35000</v>
      </c>
      <c r="H8">
        <v>0</v>
      </c>
      <c r="I8" s="14">
        <f t="shared" ref="I8:I67" si="0">+G8+H8</f>
        <v>35000</v>
      </c>
      <c r="J8">
        <f t="shared" ref="J8:J67" si="1">+I8*2.87%</f>
        <v>1004.5</v>
      </c>
      <c r="K8" s="7">
        <v>0</v>
      </c>
      <c r="L8">
        <f t="shared" ref="L8:L67" si="2">+I8*3.04%</f>
        <v>1064</v>
      </c>
      <c r="M8">
        <f>400+25</f>
        <v>425</v>
      </c>
      <c r="N8" s="7">
        <f t="shared" ref="N8:N46" si="3">+J8+K8+L8+M8</f>
        <v>2493.5</v>
      </c>
      <c r="O8" s="14">
        <f>+I8-N8</f>
        <v>32506.5</v>
      </c>
    </row>
    <row r="9" spans="1:15" ht="30" x14ac:dyDescent="0.25">
      <c r="A9" s="1">
        <v>2</v>
      </c>
      <c r="B9" s="1" t="s">
        <v>1092</v>
      </c>
      <c r="C9" s="1" t="s">
        <v>292</v>
      </c>
      <c r="D9" s="1" t="s">
        <v>186</v>
      </c>
      <c r="E9" s="35" t="s">
        <v>1375</v>
      </c>
      <c r="F9" s="13" t="s">
        <v>29</v>
      </c>
      <c r="G9" s="14">
        <v>50000</v>
      </c>
      <c r="H9">
        <v>0</v>
      </c>
      <c r="I9" s="14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4">
        <f t="shared" ref="O9:O67" si="4">+I9-N9</f>
        <v>43507</v>
      </c>
    </row>
    <row r="10" spans="1:15" ht="30" x14ac:dyDescent="0.25">
      <c r="A10" s="1">
        <v>3</v>
      </c>
      <c r="B10" s="1" t="s">
        <v>1093</v>
      </c>
      <c r="C10" s="1" t="s">
        <v>1091</v>
      </c>
      <c r="D10" s="1" t="s">
        <v>1094</v>
      </c>
      <c r="E10" s="13" t="s">
        <v>903</v>
      </c>
      <c r="F10" s="13" t="s">
        <v>29</v>
      </c>
      <c r="G10" s="14">
        <v>35000</v>
      </c>
      <c r="H10">
        <v>0</v>
      </c>
      <c r="I10" s="14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4">
        <f t="shared" si="4"/>
        <v>32906.5</v>
      </c>
    </row>
    <row r="11" spans="1:15" ht="30" x14ac:dyDescent="0.25">
      <c r="A11" s="1">
        <v>4</v>
      </c>
      <c r="B11" s="1" t="s">
        <v>1095</v>
      </c>
      <c r="C11" s="1" t="s">
        <v>1091</v>
      </c>
      <c r="D11" s="1" t="s">
        <v>1096</v>
      </c>
      <c r="E11" s="35" t="s">
        <v>1375</v>
      </c>
      <c r="F11" s="13" t="s">
        <v>29</v>
      </c>
      <c r="G11" s="14">
        <v>20000</v>
      </c>
      <c r="H11">
        <v>0</v>
      </c>
      <c r="I11" s="14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4">
        <f>+I11-N11</f>
        <v>18793</v>
      </c>
    </row>
    <row r="12" spans="1:15" ht="30" x14ac:dyDescent="0.25">
      <c r="A12" s="1">
        <v>5</v>
      </c>
      <c r="B12" s="1" t="s">
        <v>1097</v>
      </c>
      <c r="C12" s="1" t="s">
        <v>1098</v>
      </c>
      <c r="D12" s="1" t="s">
        <v>1099</v>
      </c>
      <c r="E12" s="13" t="s">
        <v>903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4">
        <f t="shared" si="4"/>
        <v>45166</v>
      </c>
    </row>
    <row r="13" spans="1:15" ht="30" x14ac:dyDescent="0.25">
      <c r="A13" s="1">
        <v>6</v>
      </c>
      <c r="B13" s="1" t="s">
        <v>1100</v>
      </c>
      <c r="C13" s="1" t="s">
        <v>1101</v>
      </c>
      <c r="D13" s="1" t="s">
        <v>200</v>
      </c>
      <c r="E13" s="13" t="s">
        <v>903</v>
      </c>
      <c r="F13" s="13" t="s">
        <v>37</v>
      </c>
      <c r="G13" s="14">
        <v>35000</v>
      </c>
      <c r="H13">
        <v>0</v>
      </c>
      <c r="I13" s="14">
        <f t="shared" si="0"/>
        <v>35000</v>
      </c>
      <c r="J13">
        <f t="shared" si="1"/>
        <v>1004.5</v>
      </c>
      <c r="K13" s="7">
        <v>0</v>
      </c>
      <c r="L13">
        <f t="shared" si="2"/>
        <v>1064</v>
      </c>
      <c r="M13">
        <v>425</v>
      </c>
      <c r="N13" s="7">
        <f t="shared" si="3"/>
        <v>2493.5</v>
      </c>
      <c r="O13" s="14">
        <f t="shared" si="4"/>
        <v>32506.5</v>
      </c>
    </row>
    <row r="14" spans="1:15" ht="30" x14ac:dyDescent="0.25">
      <c r="A14" s="1">
        <v>7</v>
      </c>
      <c r="B14" s="1" t="s">
        <v>1102</v>
      </c>
      <c r="C14" s="1" t="s">
        <v>1103</v>
      </c>
      <c r="D14" s="1" t="s">
        <v>67</v>
      </c>
      <c r="E14" s="13" t="s">
        <v>903</v>
      </c>
      <c r="F14" s="13" t="s">
        <v>37</v>
      </c>
      <c r="G14" s="14">
        <v>25000</v>
      </c>
      <c r="H14">
        <v>0</v>
      </c>
      <c r="I14" s="14">
        <f t="shared" si="0"/>
        <v>25000</v>
      </c>
      <c r="J14">
        <f t="shared" si="1"/>
        <v>717.5</v>
      </c>
      <c r="K14" s="7">
        <v>0</v>
      </c>
      <c r="L14">
        <f t="shared" si="2"/>
        <v>760</v>
      </c>
      <c r="M14">
        <f>1715.46+25</f>
        <v>1740.46</v>
      </c>
      <c r="N14" s="7">
        <f t="shared" si="3"/>
        <v>3217.96</v>
      </c>
      <c r="O14" s="14">
        <f t="shared" si="4"/>
        <v>21782.04</v>
      </c>
    </row>
    <row r="15" spans="1:15" ht="30" x14ac:dyDescent="0.25">
      <c r="A15" s="1">
        <v>8</v>
      </c>
      <c r="B15" s="1" t="s">
        <v>1107</v>
      </c>
      <c r="C15" s="1" t="s">
        <v>1108</v>
      </c>
      <c r="D15" s="1" t="s">
        <v>98</v>
      </c>
      <c r="E15" s="13" t="s">
        <v>903</v>
      </c>
      <c r="F15" s="13" t="s">
        <v>29</v>
      </c>
      <c r="G15" s="14">
        <v>50000</v>
      </c>
      <c r="H15">
        <v>0</v>
      </c>
      <c r="I15" s="14">
        <f t="shared" si="0"/>
        <v>50000</v>
      </c>
      <c r="J15">
        <f t="shared" si="1"/>
        <v>1435</v>
      </c>
      <c r="K15" s="7">
        <v>1854</v>
      </c>
      <c r="L15">
        <f>+I15*3.04%</f>
        <v>1520</v>
      </c>
      <c r="M15">
        <v>425</v>
      </c>
      <c r="N15" s="7">
        <f t="shared" si="3"/>
        <v>5234</v>
      </c>
      <c r="O15" s="14">
        <f t="shared" si="4"/>
        <v>44766</v>
      </c>
    </row>
    <row r="16" spans="1:15" ht="30" x14ac:dyDescent="0.25">
      <c r="A16" s="1">
        <v>9</v>
      </c>
      <c r="B16" s="1" t="s">
        <v>1109</v>
      </c>
      <c r="C16" s="1" t="s">
        <v>1110</v>
      </c>
      <c r="D16" s="1" t="s">
        <v>98</v>
      </c>
      <c r="E16" s="13" t="s">
        <v>903</v>
      </c>
      <c r="F16" s="13" t="s">
        <v>29</v>
      </c>
      <c r="G16" s="14">
        <v>50000</v>
      </c>
      <c r="H16">
        <v>0</v>
      </c>
      <c r="I16" s="14">
        <f t="shared" si="0"/>
        <v>50000</v>
      </c>
      <c r="J16">
        <f>+I16*2.87%</f>
        <v>1435</v>
      </c>
      <c r="K16" s="7">
        <v>1854</v>
      </c>
      <c r="L16">
        <f t="shared" si="2"/>
        <v>1520</v>
      </c>
      <c r="M16">
        <f>400+25</f>
        <v>425</v>
      </c>
      <c r="N16" s="7">
        <f t="shared" si="3"/>
        <v>5234</v>
      </c>
      <c r="O16" s="14">
        <f t="shared" si="4"/>
        <v>44766</v>
      </c>
    </row>
    <row r="17" spans="1:15" ht="30" x14ac:dyDescent="0.25">
      <c r="A17" s="1">
        <v>10</v>
      </c>
      <c r="B17" s="1" t="s">
        <v>1111</v>
      </c>
      <c r="C17" s="1" t="s">
        <v>1110</v>
      </c>
      <c r="D17" s="1" t="s">
        <v>98</v>
      </c>
      <c r="E17" s="13" t="s">
        <v>903</v>
      </c>
      <c r="F17" s="13" t="s">
        <v>29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v>25</v>
      </c>
      <c r="N17" s="7">
        <f t="shared" si="3"/>
        <v>4834</v>
      </c>
      <c r="O17" s="14">
        <f t="shared" si="4"/>
        <v>45166</v>
      </c>
    </row>
    <row r="18" spans="1:15" x14ac:dyDescent="0.25">
      <c r="A18" s="1">
        <v>11</v>
      </c>
      <c r="B18" s="1" t="s">
        <v>1496</v>
      </c>
      <c r="C18" s="1" t="s">
        <v>699</v>
      </c>
      <c r="D18" s="1" t="s">
        <v>1096</v>
      </c>
      <c r="E18" s="35" t="s">
        <v>1375</v>
      </c>
      <c r="F18" s="13" t="s">
        <v>29</v>
      </c>
      <c r="G18" s="14">
        <v>15000</v>
      </c>
      <c r="H18">
        <v>0</v>
      </c>
      <c r="I18" s="14">
        <f t="shared" ref="I18" si="5">+G18+H18</f>
        <v>15000</v>
      </c>
      <c r="J18">
        <f t="shared" ref="J18:J26" si="6">+I18*2.87%</f>
        <v>430.5</v>
      </c>
      <c r="K18" s="7">
        <v>0</v>
      </c>
      <c r="L18">
        <f t="shared" ref="L18:L26" si="7">+I18*3.04%</f>
        <v>456</v>
      </c>
      <c r="M18">
        <v>25</v>
      </c>
      <c r="N18" s="7">
        <f t="shared" ref="N18" si="8">+J18+K18+L18+M18</f>
        <v>911.5</v>
      </c>
      <c r="O18" s="14">
        <f t="shared" ref="O18" si="9">+I18-N18</f>
        <v>14088.5</v>
      </c>
    </row>
    <row r="19" spans="1:15" x14ac:dyDescent="0.25">
      <c r="A19" s="1">
        <v>12</v>
      </c>
      <c r="B19" s="1" t="s">
        <v>1497</v>
      </c>
      <c r="C19" s="1" t="s">
        <v>699</v>
      </c>
      <c r="D19" s="1" t="s">
        <v>1096</v>
      </c>
      <c r="E19" s="35" t="s">
        <v>1375</v>
      </c>
      <c r="F19" s="13" t="s">
        <v>29</v>
      </c>
      <c r="G19" s="14">
        <v>15000</v>
      </c>
      <c r="H19">
        <v>0</v>
      </c>
      <c r="I19" s="14">
        <f t="shared" ref="I19" si="10">+G19+H19</f>
        <v>15000</v>
      </c>
      <c r="J19">
        <f t="shared" si="6"/>
        <v>430.5</v>
      </c>
      <c r="K19" s="7">
        <v>0</v>
      </c>
      <c r="L19">
        <f t="shared" si="7"/>
        <v>456</v>
      </c>
      <c r="M19">
        <v>25</v>
      </c>
      <c r="N19" s="7">
        <f t="shared" ref="N19" si="11">+J19+K19+L19+M19</f>
        <v>911.5</v>
      </c>
      <c r="O19" s="14">
        <f t="shared" ref="O19" si="12">+I19-N19</f>
        <v>14088.5</v>
      </c>
    </row>
    <row r="20" spans="1:15" ht="30" x14ac:dyDescent="0.25">
      <c r="A20" s="1">
        <v>13</v>
      </c>
      <c r="B20" s="1" t="s">
        <v>1104</v>
      </c>
      <c r="C20" s="1" t="s">
        <v>411</v>
      </c>
      <c r="D20" s="1" t="s">
        <v>200</v>
      </c>
      <c r="E20" s="13" t="s">
        <v>903</v>
      </c>
      <c r="F20" s="13" t="s">
        <v>29</v>
      </c>
      <c r="G20" s="14">
        <v>35000</v>
      </c>
      <c r="H20">
        <v>0</v>
      </c>
      <c r="I20" s="14">
        <f>+G20+H20</f>
        <v>35000</v>
      </c>
      <c r="J20">
        <f t="shared" si="6"/>
        <v>1004.5</v>
      </c>
      <c r="K20" s="7">
        <v>0</v>
      </c>
      <c r="L20">
        <f t="shared" si="7"/>
        <v>1064</v>
      </c>
      <c r="M20">
        <v>25</v>
      </c>
      <c r="N20" s="7">
        <f>+J20+K20+L20+M20</f>
        <v>2093.5</v>
      </c>
      <c r="O20" s="14">
        <f>+I20-N20</f>
        <v>32906.5</v>
      </c>
    </row>
    <row r="21" spans="1:15" x14ac:dyDescent="0.25">
      <c r="A21" s="1">
        <v>14</v>
      </c>
      <c r="B21" s="1" t="s">
        <v>1105</v>
      </c>
      <c r="C21" s="1" t="s">
        <v>411</v>
      </c>
      <c r="D21" s="1" t="s">
        <v>256</v>
      </c>
      <c r="E21" s="35" t="s">
        <v>1375</v>
      </c>
      <c r="F21" s="13" t="s">
        <v>29</v>
      </c>
      <c r="G21" s="14">
        <v>25000</v>
      </c>
      <c r="H21">
        <v>0</v>
      </c>
      <c r="I21" s="14">
        <f>+G21+H21</f>
        <v>25000</v>
      </c>
      <c r="J21">
        <f t="shared" si="6"/>
        <v>717.5</v>
      </c>
      <c r="K21" s="7">
        <v>0</v>
      </c>
      <c r="L21">
        <f t="shared" si="7"/>
        <v>760</v>
      </c>
      <c r="M21">
        <f>1715.45+25</f>
        <v>1740.45</v>
      </c>
      <c r="N21" s="7">
        <f>+J21+K21+L21+M21</f>
        <v>3217.95</v>
      </c>
      <c r="O21" s="14">
        <f>+I21-N21</f>
        <v>21782.05</v>
      </c>
    </row>
    <row r="22" spans="1:15" x14ac:dyDescent="0.25">
      <c r="A22" s="1">
        <v>15</v>
      </c>
      <c r="B22" s="1" t="s">
        <v>1106</v>
      </c>
      <c r="C22" s="1" t="s">
        <v>411</v>
      </c>
      <c r="D22" s="1" t="s">
        <v>186</v>
      </c>
      <c r="E22" s="35" t="s">
        <v>1375</v>
      </c>
      <c r="F22" s="13" t="s">
        <v>29</v>
      </c>
      <c r="G22" s="14">
        <v>40000</v>
      </c>
      <c r="H22">
        <v>0</v>
      </c>
      <c r="I22" s="14">
        <f>+G22+H22</f>
        <v>40000</v>
      </c>
      <c r="J22">
        <f t="shared" si="6"/>
        <v>1148</v>
      </c>
      <c r="K22" s="7">
        <v>442.65</v>
      </c>
      <c r="L22">
        <f t="shared" si="7"/>
        <v>1216</v>
      </c>
      <c r="M22">
        <v>25</v>
      </c>
      <c r="N22" s="7">
        <f>+J22+K22+L22+M22</f>
        <v>2831.65</v>
      </c>
      <c r="O22" s="14">
        <f>+I22-N22</f>
        <v>37168.35</v>
      </c>
    </row>
    <row r="23" spans="1:15" x14ac:dyDescent="0.25">
      <c r="A23" s="1">
        <v>16</v>
      </c>
      <c r="B23" s="1" t="s">
        <v>1112</v>
      </c>
      <c r="C23" s="1" t="s">
        <v>411</v>
      </c>
      <c r="D23" s="1" t="s">
        <v>256</v>
      </c>
      <c r="E23" s="35" t="s">
        <v>1375</v>
      </c>
      <c r="F23" s="13" t="s">
        <v>37</v>
      </c>
      <c r="G23" s="14">
        <v>15000</v>
      </c>
      <c r="H23">
        <v>0</v>
      </c>
      <c r="I23" s="14">
        <f t="shared" si="0"/>
        <v>15000</v>
      </c>
      <c r="J23">
        <f t="shared" si="6"/>
        <v>430.5</v>
      </c>
      <c r="K23" s="7">
        <v>0</v>
      </c>
      <c r="L23">
        <f t="shared" si="7"/>
        <v>456</v>
      </c>
      <c r="M23">
        <v>25</v>
      </c>
      <c r="N23" s="7">
        <f t="shared" si="3"/>
        <v>911.5</v>
      </c>
      <c r="O23" s="14">
        <f t="shared" si="4"/>
        <v>14088.5</v>
      </c>
    </row>
    <row r="24" spans="1:15" ht="30" x14ac:dyDescent="0.25">
      <c r="A24" s="1">
        <v>17</v>
      </c>
      <c r="B24" s="1" t="s">
        <v>1113</v>
      </c>
      <c r="C24" s="1" t="s">
        <v>411</v>
      </c>
      <c r="D24" s="1" t="s">
        <v>1099</v>
      </c>
      <c r="E24" s="13" t="s">
        <v>903</v>
      </c>
      <c r="F24" s="13" t="s">
        <v>1114</v>
      </c>
      <c r="G24" s="14">
        <v>50000</v>
      </c>
      <c r="H24">
        <v>0</v>
      </c>
      <c r="I24" s="14">
        <f t="shared" si="0"/>
        <v>50000</v>
      </c>
      <c r="J24">
        <f t="shared" si="6"/>
        <v>1435</v>
      </c>
      <c r="K24" s="7">
        <v>1854</v>
      </c>
      <c r="L24">
        <f t="shared" si="7"/>
        <v>1520</v>
      </c>
      <c r="M24">
        <f>25+9651.11</f>
        <v>9676.11</v>
      </c>
      <c r="N24" s="7">
        <f t="shared" si="3"/>
        <v>14485.11</v>
      </c>
      <c r="O24" s="14">
        <f t="shared" si="4"/>
        <v>35514.89</v>
      </c>
    </row>
    <row r="25" spans="1:15" ht="30" x14ac:dyDescent="0.25">
      <c r="A25" s="1">
        <v>18</v>
      </c>
      <c r="B25" s="1" t="s">
        <v>1115</v>
      </c>
      <c r="C25" s="1" t="s">
        <v>568</v>
      </c>
      <c r="D25" s="1" t="s">
        <v>1116</v>
      </c>
      <c r="E25" s="13" t="s">
        <v>903</v>
      </c>
      <c r="F25" s="13" t="s">
        <v>29</v>
      </c>
      <c r="G25" s="14">
        <v>20000</v>
      </c>
      <c r="H25">
        <v>0</v>
      </c>
      <c r="I25" s="14">
        <f t="shared" ref="I25" si="13">+G25+H25</f>
        <v>20000</v>
      </c>
      <c r="J25">
        <f t="shared" si="6"/>
        <v>574</v>
      </c>
      <c r="K25" s="7">
        <v>0</v>
      </c>
      <c r="L25">
        <f t="shared" si="7"/>
        <v>608</v>
      </c>
      <c r="M25">
        <v>25</v>
      </c>
      <c r="N25" s="7">
        <f>+J25+K25+L25+M25</f>
        <v>1207</v>
      </c>
      <c r="O25" s="14">
        <f>+I25-N25</f>
        <v>18793</v>
      </c>
    </row>
    <row r="26" spans="1:15" ht="30" x14ac:dyDescent="0.25">
      <c r="A26" s="1">
        <v>19</v>
      </c>
      <c r="B26" s="1" t="s">
        <v>1117</v>
      </c>
      <c r="C26" s="1" t="s">
        <v>568</v>
      </c>
      <c r="D26" s="1" t="s">
        <v>1116</v>
      </c>
      <c r="E26" s="13" t="s">
        <v>903</v>
      </c>
      <c r="F26" s="13" t="s">
        <v>29</v>
      </c>
      <c r="G26" s="14">
        <v>15000</v>
      </c>
      <c r="H26">
        <v>0</v>
      </c>
      <c r="I26" s="14">
        <f t="shared" si="0"/>
        <v>15000</v>
      </c>
      <c r="J26">
        <f t="shared" si="6"/>
        <v>430.5</v>
      </c>
      <c r="K26" s="7">
        <v>0</v>
      </c>
      <c r="L26">
        <f t="shared" si="7"/>
        <v>456</v>
      </c>
      <c r="M26">
        <v>25</v>
      </c>
      <c r="N26" s="7">
        <f t="shared" si="3"/>
        <v>911.5</v>
      </c>
      <c r="O26" s="14">
        <f t="shared" si="4"/>
        <v>14088.5</v>
      </c>
    </row>
    <row r="27" spans="1:15" ht="30" x14ac:dyDescent="0.25">
      <c r="A27" s="1">
        <v>20</v>
      </c>
      <c r="B27" s="1" t="s">
        <v>1118</v>
      </c>
      <c r="C27" s="1" t="s">
        <v>568</v>
      </c>
      <c r="D27" s="1" t="s">
        <v>1119</v>
      </c>
      <c r="E27" s="13" t="s">
        <v>903</v>
      </c>
      <c r="F27" s="13" t="s">
        <v>29</v>
      </c>
      <c r="G27" s="14">
        <v>15000</v>
      </c>
      <c r="H27">
        <v>0</v>
      </c>
      <c r="I27" s="14">
        <f t="shared" si="0"/>
        <v>15000</v>
      </c>
      <c r="J27">
        <f t="shared" si="1"/>
        <v>430.5</v>
      </c>
      <c r="K27" s="7">
        <v>0</v>
      </c>
      <c r="L27">
        <f t="shared" si="2"/>
        <v>456</v>
      </c>
      <c r="M27">
        <v>25</v>
      </c>
      <c r="N27" s="7">
        <f t="shared" si="3"/>
        <v>911.5</v>
      </c>
      <c r="O27" s="14">
        <f t="shared" si="4"/>
        <v>14088.5</v>
      </c>
    </row>
    <row r="28" spans="1:15" ht="30" x14ac:dyDescent="0.25">
      <c r="A28" s="1">
        <v>21</v>
      </c>
      <c r="B28" s="1" t="s">
        <v>1120</v>
      </c>
      <c r="C28" s="1" t="s">
        <v>568</v>
      </c>
      <c r="D28" s="1" t="s">
        <v>1119</v>
      </c>
      <c r="E28" s="13" t="s">
        <v>903</v>
      </c>
      <c r="F28" s="13" t="s">
        <v>29</v>
      </c>
      <c r="G28" s="14">
        <v>15000</v>
      </c>
      <c r="H28">
        <v>0</v>
      </c>
      <c r="I28" s="14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4">
        <f t="shared" si="4"/>
        <v>14088.5</v>
      </c>
    </row>
    <row r="29" spans="1:15" ht="30" x14ac:dyDescent="0.25">
      <c r="A29" s="1">
        <v>22</v>
      </c>
      <c r="B29" s="1" t="s">
        <v>1121</v>
      </c>
      <c r="C29" s="1" t="s">
        <v>568</v>
      </c>
      <c r="D29" s="1" t="s">
        <v>1119</v>
      </c>
      <c r="E29" s="13" t="s">
        <v>903</v>
      </c>
      <c r="F29" s="13" t="s">
        <v>29</v>
      </c>
      <c r="G29" s="14">
        <v>15000</v>
      </c>
      <c r="H29">
        <v>0</v>
      </c>
      <c r="I29" s="14">
        <f t="shared" si="0"/>
        <v>15000</v>
      </c>
      <c r="J29">
        <f t="shared" si="1"/>
        <v>430.5</v>
      </c>
      <c r="K29" s="7">
        <v>0</v>
      </c>
      <c r="L29">
        <f t="shared" si="2"/>
        <v>456</v>
      </c>
      <c r="M29">
        <v>25</v>
      </c>
      <c r="N29" s="7">
        <f t="shared" si="3"/>
        <v>911.5</v>
      </c>
      <c r="O29" s="14">
        <f t="shared" si="4"/>
        <v>14088.5</v>
      </c>
    </row>
    <row r="30" spans="1:15" ht="30" x14ac:dyDescent="0.25">
      <c r="A30" s="1">
        <v>23</v>
      </c>
      <c r="B30" s="1" t="s">
        <v>1122</v>
      </c>
      <c r="C30" s="1" t="s">
        <v>568</v>
      </c>
      <c r="D30" s="1" t="s">
        <v>200</v>
      </c>
      <c r="E30" s="13" t="s">
        <v>903</v>
      </c>
      <c r="F30" s="13" t="s">
        <v>29</v>
      </c>
      <c r="G30" s="14">
        <v>35000</v>
      </c>
      <c r="H30">
        <v>0</v>
      </c>
      <c r="I30" s="14">
        <f t="shared" si="0"/>
        <v>35000</v>
      </c>
      <c r="J30">
        <f t="shared" si="1"/>
        <v>1004.5</v>
      </c>
      <c r="K30" s="7">
        <v>0</v>
      </c>
      <c r="L30">
        <f t="shared" si="2"/>
        <v>1064</v>
      </c>
      <c r="M30">
        <v>25</v>
      </c>
      <c r="N30" s="7">
        <f t="shared" si="3"/>
        <v>2093.5</v>
      </c>
      <c r="O30" s="14">
        <f t="shared" si="4"/>
        <v>32906.5</v>
      </c>
    </row>
    <row r="31" spans="1:15" ht="30" x14ac:dyDescent="0.25">
      <c r="A31" s="1">
        <v>24</v>
      </c>
      <c r="B31" s="1" t="s">
        <v>1123</v>
      </c>
      <c r="C31" s="1" t="s">
        <v>568</v>
      </c>
      <c r="D31" s="1" t="s">
        <v>1119</v>
      </c>
      <c r="E31" s="13" t="s">
        <v>903</v>
      </c>
      <c r="F31" s="13" t="s">
        <v>29</v>
      </c>
      <c r="G31" s="14">
        <v>15000</v>
      </c>
      <c r="H31">
        <v>0</v>
      </c>
      <c r="I31" s="14">
        <f t="shared" si="0"/>
        <v>15000</v>
      </c>
      <c r="J31">
        <f t="shared" si="1"/>
        <v>430.5</v>
      </c>
      <c r="K31" s="7">
        <v>0</v>
      </c>
      <c r="L31">
        <f t="shared" si="2"/>
        <v>456</v>
      </c>
      <c r="M31">
        <v>25</v>
      </c>
      <c r="N31" s="7">
        <f t="shared" si="3"/>
        <v>911.5</v>
      </c>
      <c r="O31" s="14">
        <f t="shared" si="4"/>
        <v>14088.5</v>
      </c>
    </row>
    <row r="32" spans="1:15" ht="30" x14ac:dyDescent="0.25">
      <c r="A32" s="1">
        <v>25</v>
      </c>
      <c r="B32" s="1" t="s">
        <v>1124</v>
      </c>
      <c r="C32" s="1" t="s">
        <v>568</v>
      </c>
      <c r="D32" s="1" t="s">
        <v>200</v>
      </c>
      <c r="E32" s="13" t="s">
        <v>903</v>
      </c>
      <c r="F32" s="13" t="s">
        <v>29</v>
      </c>
      <c r="G32" s="14">
        <v>35000</v>
      </c>
      <c r="H32">
        <v>0</v>
      </c>
      <c r="I32" s="14">
        <f t="shared" si="0"/>
        <v>35000</v>
      </c>
      <c r="J32">
        <f t="shared" si="1"/>
        <v>1004.5</v>
      </c>
      <c r="K32" s="7">
        <v>0</v>
      </c>
      <c r="L32">
        <f t="shared" si="2"/>
        <v>1064</v>
      </c>
      <c r="M32">
        <v>25</v>
      </c>
      <c r="N32" s="7">
        <f t="shared" si="3"/>
        <v>2093.5</v>
      </c>
      <c r="O32" s="14">
        <f t="shared" si="4"/>
        <v>32906.5</v>
      </c>
    </row>
    <row r="33" spans="1:15" ht="30" x14ac:dyDescent="0.25">
      <c r="A33" s="1">
        <v>26</v>
      </c>
      <c r="B33" s="1" t="s">
        <v>1125</v>
      </c>
      <c r="C33" s="1" t="s">
        <v>568</v>
      </c>
      <c r="D33" s="1" t="s">
        <v>1119</v>
      </c>
      <c r="E33" s="13" t="s">
        <v>903</v>
      </c>
      <c r="F33" s="13" t="s">
        <v>29</v>
      </c>
      <c r="G33" s="14">
        <v>11000</v>
      </c>
      <c r="H33">
        <v>0</v>
      </c>
      <c r="I33" s="14">
        <f t="shared" si="0"/>
        <v>11000</v>
      </c>
      <c r="J33">
        <f t="shared" si="1"/>
        <v>315.7</v>
      </c>
      <c r="K33" s="7">
        <v>0</v>
      </c>
      <c r="L33">
        <f t="shared" si="2"/>
        <v>334.4</v>
      </c>
      <c r="M33">
        <v>25</v>
      </c>
      <c r="N33" s="7">
        <f t="shared" si="3"/>
        <v>675.09999999999991</v>
      </c>
      <c r="O33" s="14">
        <f t="shared" si="4"/>
        <v>10324.9</v>
      </c>
    </row>
    <row r="34" spans="1:15" ht="30" x14ac:dyDescent="0.25">
      <c r="A34" s="1">
        <v>27</v>
      </c>
      <c r="B34" s="1" t="s">
        <v>1126</v>
      </c>
      <c r="C34" s="1" t="s">
        <v>568</v>
      </c>
      <c r="D34" s="1" t="s">
        <v>200</v>
      </c>
      <c r="E34" s="13" t="s">
        <v>903</v>
      </c>
      <c r="F34" s="13" t="s">
        <v>29</v>
      </c>
      <c r="G34" s="14">
        <v>35000</v>
      </c>
      <c r="H34">
        <v>0</v>
      </c>
      <c r="I34" s="14">
        <f t="shared" si="0"/>
        <v>35000</v>
      </c>
      <c r="J34">
        <f t="shared" si="1"/>
        <v>1004.5</v>
      </c>
      <c r="K34" s="7">
        <v>0</v>
      </c>
      <c r="L34">
        <f t="shared" si="2"/>
        <v>1064</v>
      </c>
      <c r="M34">
        <f>1715.46+25</f>
        <v>1740.46</v>
      </c>
      <c r="N34" s="7">
        <f t="shared" si="3"/>
        <v>3808.96</v>
      </c>
      <c r="O34" s="14">
        <f t="shared" si="4"/>
        <v>31191.040000000001</v>
      </c>
    </row>
    <row r="35" spans="1:15" ht="30" x14ac:dyDescent="0.25">
      <c r="A35" s="1">
        <v>28</v>
      </c>
      <c r="B35" s="1" t="s">
        <v>1127</v>
      </c>
      <c r="C35" s="1" t="s">
        <v>568</v>
      </c>
      <c r="D35" s="1" t="s">
        <v>200</v>
      </c>
      <c r="E35" s="13" t="s">
        <v>903</v>
      </c>
      <c r="F35" s="13" t="s">
        <v>29</v>
      </c>
      <c r="G35" s="14">
        <v>35000</v>
      </c>
      <c r="H35">
        <v>0</v>
      </c>
      <c r="I35" s="14">
        <f t="shared" si="0"/>
        <v>35000</v>
      </c>
      <c r="J35">
        <f t="shared" si="1"/>
        <v>1004.5</v>
      </c>
      <c r="K35" s="7">
        <v>0</v>
      </c>
      <c r="L35">
        <f t="shared" si="2"/>
        <v>1064</v>
      </c>
      <c r="M35">
        <f>25+3297.31</f>
        <v>3322.31</v>
      </c>
      <c r="N35" s="7">
        <f t="shared" si="3"/>
        <v>5390.8099999999995</v>
      </c>
      <c r="O35" s="14">
        <f t="shared" si="4"/>
        <v>29609.190000000002</v>
      </c>
    </row>
    <row r="36" spans="1:15" ht="30" x14ac:dyDescent="0.25">
      <c r="A36" s="1">
        <v>29</v>
      </c>
      <c r="B36" s="1" t="s">
        <v>1128</v>
      </c>
      <c r="C36" s="1" t="s">
        <v>568</v>
      </c>
      <c r="D36" s="1" t="s">
        <v>1119</v>
      </c>
      <c r="E36" s="13" t="s">
        <v>903</v>
      </c>
      <c r="F36" s="13" t="s">
        <v>29</v>
      </c>
      <c r="G36" s="14">
        <v>15000</v>
      </c>
      <c r="H36">
        <v>0</v>
      </c>
      <c r="I36" s="14">
        <f t="shared" si="0"/>
        <v>15000</v>
      </c>
      <c r="J36">
        <f t="shared" si="1"/>
        <v>430.5</v>
      </c>
      <c r="K36" s="7">
        <v>0</v>
      </c>
      <c r="L36">
        <f t="shared" si="2"/>
        <v>456</v>
      </c>
      <c r="M36">
        <v>25</v>
      </c>
      <c r="N36" s="7">
        <f t="shared" si="3"/>
        <v>911.5</v>
      </c>
      <c r="O36" s="14">
        <f t="shared" si="4"/>
        <v>14088.5</v>
      </c>
    </row>
    <row r="37" spans="1:15" ht="30" x14ac:dyDescent="0.25">
      <c r="A37" s="1">
        <v>30</v>
      </c>
      <c r="B37" s="1" t="s">
        <v>1129</v>
      </c>
      <c r="C37" s="1" t="s">
        <v>568</v>
      </c>
      <c r="D37" s="1" t="s">
        <v>200</v>
      </c>
      <c r="E37" s="13" t="s">
        <v>903</v>
      </c>
      <c r="F37" s="13" t="s">
        <v>29</v>
      </c>
      <c r="G37" s="14">
        <v>35000</v>
      </c>
      <c r="H37">
        <v>0</v>
      </c>
      <c r="I37" s="14">
        <f t="shared" si="0"/>
        <v>35000</v>
      </c>
      <c r="J37">
        <f t="shared" si="1"/>
        <v>1004.5</v>
      </c>
      <c r="K37" s="7">
        <v>0</v>
      </c>
      <c r="L37">
        <f t="shared" si="2"/>
        <v>1064</v>
      </c>
      <c r="M37">
        <v>25</v>
      </c>
      <c r="N37" s="7">
        <f t="shared" si="3"/>
        <v>2093.5</v>
      </c>
      <c r="O37" s="14">
        <f t="shared" si="4"/>
        <v>32906.5</v>
      </c>
    </row>
    <row r="38" spans="1:15" ht="30" x14ac:dyDescent="0.25">
      <c r="A38" s="1">
        <v>31</v>
      </c>
      <c r="B38" s="1" t="s">
        <v>1130</v>
      </c>
      <c r="C38" s="1" t="s">
        <v>568</v>
      </c>
      <c r="D38" s="1" t="s">
        <v>1119</v>
      </c>
      <c r="E38" s="13" t="s">
        <v>903</v>
      </c>
      <c r="F38" s="13" t="s">
        <v>29</v>
      </c>
      <c r="G38" s="14">
        <v>15000</v>
      </c>
      <c r="H38">
        <v>0</v>
      </c>
      <c r="I38" s="14">
        <f t="shared" si="0"/>
        <v>15000</v>
      </c>
      <c r="J38">
        <f t="shared" si="1"/>
        <v>430.5</v>
      </c>
      <c r="K38" s="7">
        <v>0</v>
      </c>
      <c r="L38">
        <f t="shared" si="2"/>
        <v>456</v>
      </c>
      <c r="M38">
        <v>25</v>
      </c>
      <c r="N38" s="7">
        <f t="shared" si="3"/>
        <v>911.5</v>
      </c>
      <c r="O38" s="14">
        <f t="shared" si="4"/>
        <v>14088.5</v>
      </c>
    </row>
    <row r="39" spans="1:15" ht="30" x14ac:dyDescent="0.25">
      <c r="A39" s="1">
        <v>32</v>
      </c>
      <c r="B39" s="1" t="s">
        <v>1131</v>
      </c>
      <c r="C39" s="1" t="s">
        <v>568</v>
      </c>
      <c r="D39" s="1" t="s">
        <v>1119</v>
      </c>
      <c r="E39" s="13" t="s">
        <v>903</v>
      </c>
      <c r="F39" s="13" t="s">
        <v>29</v>
      </c>
      <c r="G39" s="14">
        <v>15000</v>
      </c>
      <c r="H39">
        <v>0</v>
      </c>
      <c r="I39" s="14">
        <f t="shared" si="0"/>
        <v>15000</v>
      </c>
      <c r="J39">
        <f t="shared" si="1"/>
        <v>430.5</v>
      </c>
      <c r="K39" s="7">
        <v>0</v>
      </c>
      <c r="L39">
        <f t="shared" si="2"/>
        <v>456</v>
      </c>
      <c r="M39">
        <v>25</v>
      </c>
      <c r="N39" s="7">
        <f t="shared" si="3"/>
        <v>911.5</v>
      </c>
      <c r="O39" s="14">
        <f t="shared" si="4"/>
        <v>14088.5</v>
      </c>
    </row>
    <row r="40" spans="1:15" ht="30" x14ac:dyDescent="0.25">
      <c r="A40" s="1">
        <v>33</v>
      </c>
      <c r="B40" s="1" t="s">
        <v>1132</v>
      </c>
      <c r="C40" s="1" t="s">
        <v>568</v>
      </c>
      <c r="D40" s="1" t="s">
        <v>200</v>
      </c>
      <c r="E40" s="13" t="s">
        <v>903</v>
      </c>
      <c r="F40" s="13" t="s">
        <v>29</v>
      </c>
      <c r="G40" s="14">
        <v>35000</v>
      </c>
      <c r="H40">
        <v>0</v>
      </c>
      <c r="I40" s="14">
        <f t="shared" si="0"/>
        <v>35000</v>
      </c>
      <c r="J40">
        <f t="shared" si="1"/>
        <v>1004.5</v>
      </c>
      <c r="K40" s="7">
        <v>0</v>
      </c>
      <c r="L40">
        <f t="shared" si="2"/>
        <v>1064</v>
      </c>
      <c r="M40">
        <v>25</v>
      </c>
      <c r="N40" s="7">
        <f t="shared" si="3"/>
        <v>2093.5</v>
      </c>
      <c r="O40" s="14">
        <f t="shared" si="4"/>
        <v>32906.5</v>
      </c>
    </row>
    <row r="41" spans="1:15" ht="30" x14ac:dyDescent="0.25">
      <c r="A41" s="1">
        <v>34</v>
      </c>
      <c r="B41" s="1" t="s">
        <v>1133</v>
      </c>
      <c r="C41" s="1" t="s">
        <v>568</v>
      </c>
      <c r="D41" s="1" t="s">
        <v>200</v>
      </c>
      <c r="E41" s="13" t="s">
        <v>903</v>
      </c>
      <c r="F41" s="13" t="s">
        <v>29</v>
      </c>
      <c r="G41" s="14">
        <v>35000</v>
      </c>
      <c r="H41">
        <v>0</v>
      </c>
      <c r="I41" s="14">
        <f t="shared" si="0"/>
        <v>35000</v>
      </c>
      <c r="J41">
        <f t="shared" si="1"/>
        <v>1004.5</v>
      </c>
      <c r="K41" s="7">
        <v>0</v>
      </c>
      <c r="L41">
        <f t="shared" si="2"/>
        <v>1064</v>
      </c>
      <c r="M41">
        <v>25</v>
      </c>
      <c r="N41" s="7">
        <f t="shared" si="3"/>
        <v>2093.5</v>
      </c>
      <c r="O41" s="14">
        <f t="shared" si="4"/>
        <v>32906.5</v>
      </c>
    </row>
    <row r="42" spans="1:15" x14ac:dyDescent="0.25">
      <c r="A42" s="1">
        <v>35</v>
      </c>
      <c r="B42" s="1" t="s">
        <v>1134</v>
      </c>
      <c r="C42" s="1" t="s">
        <v>568</v>
      </c>
      <c r="D42" s="1" t="s">
        <v>1096</v>
      </c>
      <c r="E42" s="35" t="s">
        <v>1375</v>
      </c>
      <c r="F42" s="13" t="s">
        <v>29</v>
      </c>
      <c r="G42" s="14">
        <v>15000</v>
      </c>
      <c r="H42">
        <v>0</v>
      </c>
      <c r="I42" s="14">
        <f t="shared" si="0"/>
        <v>15000</v>
      </c>
      <c r="J42">
        <f t="shared" si="1"/>
        <v>430.5</v>
      </c>
      <c r="K42" s="7">
        <v>0</v>
      </c>
      <c r="L42">
        <f t="shared" si="2"/>
        <v>456</v>
      </c>
      <c r="M42">
        <v>25</v>
      </c>
      <c r="N42" s="7">
        <f t="shared" si="3"/>
        <v>911.5</v>
      </c>
      <c r="O42" s="14">
        <f t="shared" si="4"/>
        <v>14088.5</v>
      </c>
    </row>
    <row r="43" spans="1:15" x14ac:dyDescent="0.25">
      <c r="A43" s="1">
        <v>36</v>
      </c>
      <c r="B43" s="1" t="s">
        <v>1370</v>
      </c>
      <c r="C43" s="1" t="s">
        <v>568</v>
      </c>
      <c r="D43" s="1" t="s">
        <v>1096</v>
      </c>
      <c r="E43" s="35" t="s">
        <v>1375</v>
      </c>
      <c r="F43" s="13" t="s">
        <v>29</v>
      </c>
      <c r="G43" s="14">
        <v>15000</v>
      </c>
      <c r="H43">
        <v>0</v>
      </c>
      <c r="I43" s="14">
        <f t="shared" si="0"/>
        <v>15000</v>
      </c>
      <c r="J43">
        <f t="shared" ref="J43:J55" si="14">+I43*2.87%</f>
        <v>430.5</v>
      </c>
      <c r="K43" s="7">
        <v>0</v>
      </c>
      <c r="L43">
        <f t="shared" ref="L43:L55" si="15">+I43*3.04%</f>
        <v>456</v>
      </c>
      <c r="M43">
        <v>25</v>
      </c>
      <c r="N43" s="7">
        <f t="shared" si="3"/>
        <v>911.5</v>
      </c>
      <c r="O43" s="14">
        <f t="shared" si="4"/>
        <v>14088.5</v>
      </c>
    </row>
    <row r="44" spans="1:15" ht="30" x14ac:dyDescent="0.25">
      <c r="A44" s="1">
        <v>37</v>
      </c>
      <c r="B44" s="1" t="s">
        <v>1135</v>
      </c>
      <c r="C44" s="1" t="s">
        <v>568</v>
      </c>
      <c r="D44" s="1" t="s">
        <v>1136</v>
      </c>
      <c r="E44" s="35" t="s">
        <v>1375</v>
      </c>
      <c r="F44" s="13" t="s">
        <v>29</v>
      </c>
      <c r="G44" s="14">
        <v>15000</v>
      </c>
      <c r="H44">
        <v>0</v>
      </c>
      <c r="I44" s="14">
        <f t="shared" si="0"/>
        <v>15000</v>
      </c>
      <c r="J44">
        <f t="shared" si="14"/>
        <v>430.5</v>
      </c>
      <c r="K44" s="7">
        <v>0</v>
      </c>
      <c r="L44">
        <f t="shared" si="15"/>
        <v>456</v>
      </c>
      <c r="M44">
        <v>25</v>
      </c>
      <c r="N44" s="7">
        <f t="shared" si="3"/>
        <v>911.5</v>
      </c>
      <c r="O44" s="14">
        <f t="shared" si="4"/>
        <v>14088.5</v>
      </c>
    </row>
    <row r="45" spans="1:15" x14ac:dyDescent="0.25">
      <c r="A45" s="1">
        <v>38</v>
      </c>
      <c r="B45" s="1" t="s">
        <v>1137</v>
      </c>
      <c r="C45" s="1" t="s">
        <v>568</v>
      </c>
      <c r="D45" s="1" t="s">
        <v>1096</v>
      </c>
      <c r="E45" s="35" t="s">
        <v>1375</v>
      </c>
      <c r="F45" s="13" t="s">
        <v>29</v>
      </c>
      <c r="G45" s="14">
        <v>15000</v>
      </c>
      <c r="H45">
        <v>0</v>
      </c>
      <c r="I45" s="14">
        <f t="shared" si="0"/>
        <v>15000</v>
      </c>
      <c r="J45">
        <f t="shared" si="14"/>
        <v>430.5</v>
      </c>
      <c r="K45" s="7">
        <v>0</v>
      </c>
      <c r="L45">
        <f t="shared" si="15"/>
        <v>456</v>
      </c>
      <c r="M45">
        <v>25</v>
      </c>
      <c r="N45" s="7">
        <f>+J45+K45+L45+M45</f>
        <v>911.5</v>
      </c>
      <c r="O45" s="14">
        <f>+I45-N45</f>
        <v>14088.5</v>
      </c>
    </row>
    <row r="46" spans="1:15" x14ac:dyDescent="0.25">
      <c r="A46" s="1">
        <v>39</v>
      </c>
      <c r="B46" s="1" t="s">
        <v>1138</v>
      </c>
      <c r="C46" s="1" t="s">
        <v>568</v>
      </c>
      <c r="D46" s="1" t="s">
        <v>1096</v>
      </c>
      <c r="E46" s="35" t="s">
        <v>1375</v>
      </c>
      <c r="F46" s="13" t="s">
        <v>29</v>
      </c>
      <c r="G46" s="14">
        <v>11000</v>
      </c>
      <c r="H46">
        <v>0</v>
      </c>
      <c r="I46" s="14">
        <f t="shared" si="0"/>
        <v>11000</v>
      </c>
      <c r="J46">
        <f t="shared" si="14"/>
        <v>315.7</v>
      </c>
      <c r="K46" s="7">
        <v>0</v>
      </c>
      <c r="L46">
        <f t="shared" si="15"/>
        <v>334.4</v>
      </c>
      <c r="M46">
        <v>25</v>
      </c>
      <c r="N46" s="7">
        <f t="shared" si="3"/>
        <v>675.09999999999991</v>
      </c>
      <c r="O46" s="14">
        <f t="shared" si="4"/>
        <v>10324.9</v>
      </c>
    </row>
    <row r="47" spans="1:15" ht="30" x14ac:dyDescent="0.25">
      <c r="A47" s="1">
        <v>40</v>
      </c>
      <c r="B47" s="1" t="s">
        <v>1287</v>
      </c>
      <c r="C47" s="1" t="s">
        <v>568</v>
      </c>
      <c r="D47" s="1" t="s">
        <v>1288</v>
      </c>
      <c r="E47" s="35" t="s">
        <v>1375</v>
      </c>
      <c r="F47" s="13" t="s">
        <v>37</v>
      </c>
      <c r="G47" s="14">
        <v>15000</v>
      </c>
      <c r="H47">
        <v>0</v>
      </c>
      <c r="I47" s="14">
        <f t="shared" si="0"/>
        <v>15000</v>
      </c>
      <c r="J47">
        <f t="shared" si="14"/>
        <v>430.5</v>
      </c>
      <c r="K47" s="7">
        <v>0</v>
      </c>
      <c r="L47">
        <f t="shared" si="15"/>
        <v>456</v>
      </c>
      <c r="M47">
        <v>25</v>
      </c>
      <c r="N47" s="7">
        <f>+J47+K47+L47+M47</f>
        <v>911.5</v>
      </c>
      <c r="O47" s="14">
        <f>+I47-N47</f>
        <v>14088.5</v>
      </c>
    </row>
    <row r="48" spans="1:15" ht="30" x14ac:dyDescent="0.25">
      <c r="A48" s="1">
        <v>41</v>
      </c>
      <c r="B48" s="1" t="s">
        <v>1376</v>
      </c>
      <c r="C48" s="1" t="s">
        <v>568</v>
      </c>
      <c r="D48" s="1" t="s">
        <v>1379</v>
      </c>
      <c r="E48" s="35" t="s">
        <v>903</v>
      </c>
      <c r="F48" s="13" t="s">
        <v>37</v>
      </c>
      <c r="G48" s="14">
        <v>30000</v>
      </c>
      <c r="H48">
        <v>0</v>
      </c>
      <c r="I48" s="14">
        <f t="shared" si="0"/>
        <v>30000</v>
      </c>
      <c r="J48">
        <f t="shared" si="14"/>
        <v>861</v>
      </c>
      <c r="K48" s="7">
        <v>0</v>
      </c>
      <c r="L48">
        <f t="shared" si="15"/>
        <v>912</v>
      </c>
      <c r="M48">
        <v>25</v>
      </c>
      <c r="N48" s="7">
        <f t="shared" ref="N48:N51" si="16">+J48+K48+L48+M48</f>
        <v>1798</v>
      </c>
      <c r="O48" s="14">
        <f t="shared" ref="O48:O51" si="17">+I48-N48</f>
        <v>28202</v>
      </c>
    </row>
    <row r="49" spans="1:15" ht="30" x14ac:dyDescent="0.25">
      <c r="A49" s="1">
        <v>42</v>
      </c>
      <c r="B49" s="1" t="s">
        <v>1377</v>
      </c>
      <c r="C49" s="1" t="s">
        <v>568</v>
      </c>
      <c r="D49" s="1" t="s">
        <v>200</v>
      </c>
      <c r="E49" s="35" t="s">
        <v>903</v>
      </c>
      <c r="F49" s="13" t="s">
        <v>29</v>
      </c>
      <c r="G49" s="14">
        <v>35000</v>
      </c>
      <c r="H49">
        <v>0</v>
      </c>
      <c r="I49" s="14">
        <f t="shared" si="0"/>
        <v>35000</v>
      </c>
      <c r="J49">
        <f t="shared" si="14"/>
        <v>1004.5</v>
      </c>
      <c r="K49" s="7">
        <v>0</v>
      </c>
      <c r="L49">
        <f t="shared" si="15"/>
        <v>1064</v>
      </c>
      <c r="M49">
        <v>25</v>
      </c>
      <c r="N49" s="7">
        <f t="shared" si="16"/>
        <v>2093.5</v>
      </c>
      <c r="O49" s="14">
        <f t="shared" si="17"/>
        <v>32906.5</v>
      </c>
    </row>
    <row r="50" spans="1:15" ht="30" x14ac:dyDescent="0.25">
      <c r="A50" s="1">
        <v>43</v>
      </c>
      <c r="B50" s="1" t="s">
        <v>1378</v>
      </c>
      <c r="C50" s="1" t="s">
        <v>568</v>
      </c>
      <c r="D50" s="1" t="s">
        <v>200</v>
      </c>
      <c r="E50" s="35" t="s">
        <v>903</v>
      </c>
      <c r="F50" s="13" t="s">
        <v>29</v>
      </c>
      <c r="G50" s="14">
        <v>35000</v>
      </c>
      <c r="H50">
        <v>0</v>
      </c>
      <c r="I50" s="14">
        <f t="shared" si="0"/>
        <v>35000</v>
      </c>
      <c r="J50">
        <f t="shared" si="14"/>
        <v>1004.5</v>
      </c>
      <c r="K50" s="7">
        <v>0</v>
      </c>
      <c r="L50">
        <f t="shared" si="15"/>
        <v>1064</v>
      </c>
      <c r="M50">
        <v>25</v>
      </c>
      <c r="N50" s="7">
        <f t="shared" si="16"/>
        <v>2093.5</v>
      </c>
      <c r="O50" s="14">
        <f t="shared" si="17"/>
        <v>32906.5</v>
      </c>
    </row>
    <row r="51" spans="1:15" ht="30" x14ac:dyDescent="0.25">
      <c r="A51" s="1">
        <v>44</v>
      </c>
      <c r="B51" s="1" t="s">
        <v>1474</v>
      </c>
      <c r="C51" s="1" t="s">
        <v>568</v>
      </c>
      <c r="D51" s="1" t="s">
        <v>1379</v>
      </c>
      <c r="E51" s="35" t="s">
        <v>903</v>
      </c>
      <c r="F51" s="13" t="s">
        <v>37</v>
      </c>
      <c r="G51" s="14">
        <v>30000</v>
      </c>
      <c r="H51">
        <v>0</v>
      </c>
      <c r="I51" s="14">
        <f t="shared" ref="I51:I52" si="18">+G51+H51</f>
        <v>30000</v>
      </c>
      <c r="J51">
        <f t="shared" si="14"/>
        <v>861</v>
      </c>
      <c r="K51" s="7">
        <v>0</v>
      </c>
      <c r="L51">
        <f t="shared" si="15"/>
        <v>912</v>
      </c>
      <c r="M51">
        <v>25</v>
      </c>
      <c r="N51" s="7">
        <f t="shared" si="16"/>
        <v>1798</v>
      </c>
      <c r="O51" s="14">
        <f t="shared" si="17"/>
        <v>28202</v>
      </c>
    </row>
    <row r="52" spans="1:15" ht="30" x14ac:dyDescent="0.25">
      <c r="A52" s="1">
        <v>45</v>
      </c>
      <c r="B52" s="1" t="s">
        <v>1475</v>
      </c>
      <c r="C52" s="1" t="s">
        <v>568</v>
      </c>
      <c r="D52" s="1" t="s">
        <v>200</v>
      </c>
      <c r="E52" s="35" t="s">
        <v>903</v>
      </c>
      <c r="F52" s="13" t="s">
        <v>29</v>
      </c>
      <c r="G52" s="14">
        <v>35000</v>
      </c>
      <c r="H52">
        <v>0</v>
      </c>
      <c r="I52" s="14">
        <f t="shared" si="18"/>
        <v>35000</v>
      </c>
      <c r="J52">
        <f t="shared" ref="J52" si="19">+I52*2.87%</f>
        <v>1004.5</v>
      </c>
      <c r="K52" s="7">
        <v>0</v>
      </c>
      <c r="L52">
        <f t="shared" ref="L52" si="20">+I52*3.04%</f>
        <v>1064</v>
      </c>
      <c r="M52">
        <v>25</v>
      </c>
      <c r="N52" s="7">
        <f t="shared" ref="N52" si="21">+J52+K52+L52+M52</f>
        <v>2093.5</v>
      </c>
      <c r="O52" s="14">
        <f t="shared" ref="O52" si="22">+I52-N52</f>
        <v>32906.5</v>
      </c>
    </row>
    <row r="53" spans="1:15" ht="30" x14ac:dyDescent="0.25">
      <c r="A53" s="1">
        <v>46</v>
      </c>
      <c r="B53" s="1" t="s">
        <v>1476</v>
      </c>
      <c r="C53" s="1" t="s">
        <v>568</v>
      </c>
      <c r="D53" s="1" t="s">
        <v>200</v>
      </c>
      <c r="E53" s="35" t="s">
        <v>903</v>
      </c>
      <c r="F53" s="13" t="s">
        <v>29</v>
      </c>
      <c r="G53" s="14">
        <v>35000</v>
      </c>
      <c r="H53">
        <v>0</v>
      </c>
      <c r="I53" s="14">
        <f t="shared" ref="I53:I54" si="23">+G53+H53</f>
        <v>35000</v>
      </c>
      <c r="J53">
        <f t="shared" ref="J53:J54" si="24">+I53*2.87%</f>
        <v>1004.5</v>
      </c>
      <c r="K53" s="7">
        <v>0</v>
      </c>
      <c r="L53">
        <f t="shared" ref="L53:L54" si="25">+I53*3.04%</f>
        <v>1064</v>
      </c>
      <c r="M53">
        <v>25</v>
      </c>
      <c r="N53" s="7">
        <f t="shared" ref="N53:N54" si="26">+J53+K53+L53+M53</f>
        <v>2093.5</v>
      </c>
      <c r="O53" s="14">
        <f t="shared" ref="O53:O54" si="27">+I53-N53</f>
        <v>32906.5</v>
      </c>
    </row>
    <row r="54" spans="1:15" ht="30" x14ac:dyDescent="0.25">
      <c r="A54" s="1">
        <v>47</v>
      </c>
      <c r="B54" s="1" t="s">
        <v>1477</v>
      </c>
      <c r="C54" s="1" t="s">
        <v>568</v>
      </c>
      <c r="D54" s="1" t="s">
        <v>1379</v>
      </c>
      <c r="E54" s="35" t="s">
        <v>903</v>
      </c>
      <c r="F54" s="13" t="s">
        <v>29</v>
      </c>
      <c r="G54" s="14">
        <v>30000</v>
      </c>
      <c r="H54">
        <v>0</v>
      </c>
      <c r="I54" s="14">
        <f t="shared" si="23"/>
        <v>30000</v>
      </c>
      <c r="J54">
        <f t="shared" si="24"/>
        <v>861</v>
      </c>
      <c r="K54" s="7">
        <v>0</v>
      </c>
      <c r="L54">
        <f t="shared" si="25"/>
        <v>912</v>
      </c>
      <c r="M54">
        <v>25</v>
      </c>
      <c r="N54" s="7">
        <f t="shared" si="26"/>
        <v>1798</v>
      </c>
      <c r="O54" s="14">
        <f t="shared" si="27"/>
        <v>28202</v>
      </c>
    </row>
    <row r="55" spans="1:15" ht="30" x14ac:dyDescent="0.25">
      <c r="A55" s="1">
        <v>48</v>
      </c>
      <c r="B55" s="1" t="s">
        <v>1139</v>
      </c>
      <c r="C55" s="1" t="s">
        <v>800</v>
      </c>
      <c r="D55" s="1" t="s">
        <v>1116</v>
      </c>
      <c r="E55" s="13" t="s">
        <v>903</v>
      </c>
      <c r="F55" s="13" t="s">
        <v>29</v>
      </c>
      <c r="G55" s="14">
        <v>11000</v>
      </c>
      <c r="H55">
        <v>0</v>
      </c>
      <c r="I55" s="14">
        <f t="shared" si="0"/>
        <v>11000</v>
      </c>
      <c r="J55">
        <f t="shared" si="14"/>
        <v>315.7</v>
      </c>
      <c r="K55" s="7">
        <v>0</v>
      </c>
      <c r="L55">
        <f t="shared" si="15"/>
        <v>334.4</v>
      </c>
      <c r="M55">
        <v>25</v>
      </c>
      <c r="N55" s="7">
        <f>+J55+K55+L55+M55</f>
        <v>675.09999999999991</v>
      </c>
      <c r="O55" s="14">
        <f>+I55-N55</f>
        <v>10324.9</v>
      </c>
    </row>
    <row r="56" spans="1:15" x14ac:dyDescent="0.25">
      <c r="A56" s="1">
        <v>49</v>
      </c>
      <c r="B56" s="1" t="s">
        <v>1140</v>
      </c>
      <c r="C56" s="1" t="s">
        <v>760</v>
      </c>
      <c r="D56" s="1" t="s">
        <v>186</v>
      </c>
      <c r="E56" s="35" t="s">
        <v>1375</v>
      </c>
      <c r="F56" s="13" t="s">
        <v>29</v>
      </c>
      <c r="G56" s="14">
        <v>50000</v>
      </c>
      <c r="H56">
        <v>0</v>
      </c>
      <c r="I56" s="14">
        <f t="shared" si="0"/>
        <v>50000</v>
      </c>
      <c r="J56">
        <f t="shared" si="1"/>
        <v>1435</v>
      </c>
      <c r="K56" s="7">
        <v>1854</v>
      </c>
      <c r="L56">
        <f t="shared" si="2"/>
        <v>1520</v>
      </c>
      <c r="M56">
        <v>25</v>
      </c>
      <c r="N56" s="7">
        <f>+J56+K56+L56+M56</f>
        <v>4834</v>
      </c>
      <c r="O56" s="14">
        <f t="shared" si="4"/>
        <v>45166</v>
      </c>
    </row>
    <row r="57" spans="1:15" ht="30" x14ac:dyDescent="0.25">
      <c r="A57" s="1">
        <v>50</v>
      </c>
      <c r="B57" s="1" t="s">
        <v>1371</v>
      </c>
      <c r="C57" s="6" t="s">
        <v>279</v>
      </c>
      <c r="D57" s="1" t="s">
        <v>67</v>
      </c>
      <c r="E57" s="1" t="s">
        <v>1375</v>
      </c>
      <c r="F57" s="13" t="s">
        <v>37</v>
      </c>
      <c r="G57" s="14">
        <v>25000</v>
      </c>
      <c r="H57">
        <v>0</v>
      </c>
      <c r="I57" s="14">
        <f t="shared" si="0"/>
        <v>25000</v>
      </c>
      <c r="J57">
        <f t="shared" si="1"/>
        <v>717.5</v>
      </c>
      <c r="K57" s="7">
        <v>0</v>
      </c>
      <c r="L57">
        <f t="shared" si="2"/>
        <v>760</v>
      </c>
      <c r="M57">
        <v>25</v>
      </c>
      <c r="N57" s="7">
        <f t="shared" ref="N57:N67" si="28">+J57+K57+L57+M57</f>
        <v>1502.5</v>
      </c>
      <c r="O57" s="14">
        <f t="shared" si="4"/>
        <v>23497.5</v>
      </c>
    </row>
    <row r="58" spans="1:15" ht="30" x14ac:dyDescent="0.25">
      <c r="A58" s="1">
        <v>51</v>
      </c>
      <c r="B58" s="1" t="s">
        <v>1372</v>
      </c>
      <c r="C58" s="6" t="s">
        <v>279</v>
      </c>
      <c r="D58" s="1" t="s">
        <v>67</v>
      </c>
      <c r="E58" s="1" t="s">
        <v>1375</v>
      </c>
      <c r="F58" s="13" t="s">
        <v>37</v>
      </c>
      <c r="G58" s="14">
        <v>25000</v>
      </c>
      <c r="H58">
        <v>0</v>
      </c>
      <c r="I58" s="14">
        <f t="shared" si="0"/>
        <v>25000</v>
      </c>
      <c r="J58">
        <f t="shared" si="1"/>
        <v>717.5</v>
      </c>
      <c r="K58" s="7">
        <v>0</v>
      </c>
      <c r="L58">
        <f t="shared" si="2"/>
        <v>760</v>
      </c>
      <c r="M58">
        <v>25</v>
      </c>
      <c r="N58" s="7">
        <f t="shared" si="28"/>
        <v>1502.5</v>
      </c>
      <c r="O58" s="14">
        <f t="shared" si="4"/>
        <v>23497.5</v>
      </c>
    </row>
    <row r="59" spans="1:15" ht="30" x14ac:dyDescent="0.25">
      <c r="A59" s="1">
        <v>52</v>
      </c>
      <c r="B59" s="1" t="s">
        <v>1373</v>
      </c>
      <c r="C59" s="6" t="s">
        <v>279</v>
      </c>
      <c r="D59" s="1" t="s">
        <v>41</v>
      </c>
      <c r="E59" s="1" t="s">
        <v>1375</v>
      </c>
      <c r="F59" s="13" t="s">
        <v>29</v>
      </c>
      <c r="G59" s="14">
        <v>30000</v>
      </c>
      <c r="H59">
        <v>0</v>
      </c>
      <c r="I59" s="14">
        <f t="shared" si="0"/>
        <v>30000</v>
      </c>
      <c r="J59">
        <f t="shared" si="1"/>
        <v>861</v>
      </c>
      <c r="K59" s="7">
        <v>0</v>
      </c>
      <c r="L59">
        <f t="shared" si="2"/>
        <v>912</v>
      </c>
      <c r="M59">
        <v>25</v>
      </c>
      <c r="N59" s="7">
        <f t="shared" si="28"/>
        <v>1798</v>
      </c>
      <c r="O59" s="14">
        <f t="shared" si="4"/>
        <v>28202</v>
      </c>
    </row>
    <row r="60" spans="1:15" ht="30" x14ac:dyDescent="0.25">
      <c r="A60" s="1">
        <v>53</v>
      </c>
      <c r="B60" s="1" t="s">
        <v>1374</v>
      </c>
      <c r="C60" s="6" t="s">
        <v>279</v>
      </c>
      <c r="D60" s="1" t="s">
        <v>1096</v>
      </c>
      <c r="E60" s="1" t="s">
        <v>1375</v>
      </c>
      <c r="F60" s="13" t="s">
        <v>29</v>
      </c>
      <c r="G60" s="14">
        <v>15000</v>
      </c>
      <c r="H60">
        <v>0</v>
      </c>
      <c r="I60" s="14">
        <f t="shared" si="0"/>
        <v>15000</v>
      </c>
      <c r="J60">
        <f t="shared" si="1"/>
        <v>430.5</v>
      </c>
      <c r="K60" s="7">
        <v>0</v>
      </c>
      <c r="L60">
        <f t="shared" si="2"/>
        <v>456</v>
      </c>
      <c r="M60">
        <v>25</v>
      </c>
      <c r="N60" s="7">
        <f t="shared" si="28"/>
        <v>911.5</v>
      </c>
      <c r="O60" s="14">
        <f t="shared" si="4"/>
        <v>14088.5</v>
      </c>
    </row>
    <row r="61" spans="1:15" ht="30" x14ac:dyDescent="0.25">
      <c r="A61" s="1">
        <v>54</v>
      </c>
      <c r="B61" s="1" t="s">
        <v>1386</v>
      </c>
      <c r="C61" s="6" t="s">
        <v>279</v>
      </c>
      <c r="D61" s="1" t="s">
        <v>1379</v>
      </c>
      <c r="E61" s="13" t="s">
        <v>903</v>
      </c>
      <c r="F61" s="13" t="s">
        <v>37</v>
      </c>
      <c r="G61" s="14">
        <v>30000</v>
      </c>
      <c r="H61">
        <v>0</v>
      </c>
      <c r="I61" s="14">
        <f t="shared" si="0"/>
        <v>30000</v>
      </c>
      <c r="J61">
        <f t="shared" si="1"/>
        <v>861</v>
      </c>
      <c r="K61" s="7">
        <v>0</v>
      </c>
      <c r="L61">
        <f t="shared" si="2"/>
        <v>912</v>
      </c>
      <c r="M61">
        <v>25</v>
      </c>
      <c r="N61" s="7">
        <f t="shared" si="28"/>
        <v>1798</v>
      </c>
      <c r="O61" s="14">
        <f t="shared" si="4"/>
        <v>28202</v>
      </c>
    </row>
    <row r="62" spans="1:15" ht="30" x14ac:dyDescent="0.25">
      <c r="A62" s="1">
        <v>55</v>
      </c>
      <c r="B62" s="1" t="s">
        <v>1380</v>
      </c>
      <c r="C62" s="6" t="s">
        <v>279</v>
      </c>
      <c r="D62" s="1" t="s">
        <v>200</v>
      </c>
      <c r="E62" s="13" t="s">
        <v>903</v>
      </c>
      <c r="F62" s="13" t="s">
        <v>29</v>
      </c>
      <c r="G62" s="14">
        <v>35000</v>
      </c>
      <c r="H62">
        <v>0</v>
      </c>
      <c r="I62" s="14">
        <f t="shared" si="0"/>
        <v>35000</v>
      </c>
      <c r="J62">
        <f t="shared" si="1"/>
        <v>1004.5</v>
      </c>
      <c r="K62" s="7">
        <v>0</v>
      </c>
      <c r="L62">
        <f t="shared" si="2"/>
        <v>1064</v>
      </c>
      <c r="M62">
        <v>25</v>
      </c>
      <c r="N62" s="7">
        <f t="shared" si="28"/>
        <v>2093.5</v>
      </c>
      <c r="O62" s="14">
        <f t="shared" si="4"/>
        <v>32906.5</v>
      </c>
    </row>
    <row r="63" spans="1:15" ht="30" x14ac:dyDescent="0.25">
      <c r="A63" s="1">
        <v>56</v>
      </c>
      <c r="B63" s="1" t="s">
        <v>1381</v>
      </c>
      <c r="C63" s="6" t="s">
        <v>279</v>
      </c>
      <c r="D63" s="1" t="s">
        <v>200</v>
      </c>
      <c r="E63" s="13" t="s">
        <v>903</v>
      </c>
      <c r="F63" s="13" t="s">
        <v>29</v>
      </c>
      <c r="G63" s="14">
        <v>35000</v>
      </c>
      <c r="H63">
        <v>0</v>
      </c>
      <c r="I63" s="14">
        <f t="shared" si="0"/>
        <v>35000</v>
      </c>
      <c r="J63">
        <f t="shared" si="1"/>
        <v>1004.5</v>
      </c>
      <c r="K63" s="7">
        <v>0</v>
      </c>
      <c r="L63">
        <f t="shared" si="2"/>
        <v>1064</v>
      </c>
      <c r="M63">
        <v>25</v>
      </c>
      <c r="N63" s="7">
        <f t="shared" si="28"/>
        <v>2093.5</v>
      </c>
      <c r="O63" s="14">
        <f t="shared" si="4"/>
        <v>32906.5</v>
      </c>
    </row>
    <row r="64" spans="1:15" ht="30" x14ac:dyDescent="0.25">
      <c r="A64" s="1">
        <v>57</v>
      </c>
      <c r="B64" s="1" t="s">
        <v>1382</v>
      </c>
      <c r="C64" s="6" t="s">
        <v>279</v>
      </c>
      <c r="D64" s="1" t="s">
        <v>200</v>
      </c>
      <c r="E64" s="13" t="s">
        <v>903</v>
      </c>
      <c r="F64" s="13" t="s">
        <v>37</v>
      </c>
      <c r="G64" s="14">
        <v>35000</v>
      </c>
      <c r="H64">
        <v>0</v>
      </c>
      <c r="I64" s="14">
        <f t="shared" si="0"/>
        <v>35000</v>
      </c>
      <c r="J64">
        <f t="shared" si="1"/>
        <v>1004.5</v>
      </c>
      <c r="K64" s="7">
        <v>0</v>
      </c>
      <c r="L64">
        <f t="shared" si="2"/>
        <v>1064</v>
      </c>
      <c r="M64">
        <v>25</v>
      </c>
      <c r="N64" s="7">
        <f t="shared" si="28"/>
        <v>2093.5</v>
      </c>
      <c r="O64" s="14">
        <f t="shared" si="4"/>
        <v>32906.5</v>
      </c>
    </row>
    <row r="65" spans="1:18" ht="30" x14ac:dyDescent="0.25">
      <c r="A65" s="1">
        <v>58</v>
      </c>
      <c r="B65" s="1" t="s">
        <v>1383</v>
      </c>
      <c r="C65" s="6" t="s">
        <v>279</v>
      </c>
      <c r="D65" s="1" t="s">
        <v>200</v>
      </c>
      <c r="E65" s="13" t="s">
        <v>903</v>
      </c>
      <c r="F65" s="13" t="s">
        <v>37</v>
      </c>
      <c r="G65" s="14">
        <v>35000</v>
      </c>
      <c r="H65">
        <v>0</v>
      </c>
      <c r="I65" s="14">
        <f t="shared" si="0"/>
        <v>35000</v>
      </c>
      <c r="J65">
        <f t="shared" si="1"/>
        <v>1004.5</v>
      </c>
      <c r="K65" s="7">
        <v>0</v>
      </c>
      <c r="L65">
        <f t="shared" si="2"/>
        <v>1064</v>
      </c>
      <c r="M65">
        <v>25</v>
      </c>
      <c r="N65" s="7">
        <f t="shared" si="28"/>
        <v>2093.5</v>
      </c>
      <c r="O65" s="14">
        <f t="shared" si="4"/>
        <v>32906.5</v>
      </c>
    </row>
    <row r="66" spans="1:18" ht="30" x14ac:dyDescent="0.25">
      <c r="A66" s="1">
        <v>59</v>
      </c>
      <c r="B66" s="1" t="s">
        <v>1384</v>
      </c>
      <c r="C66" s="6" t="s">
        <v>279</v>
      </c>
      <c r="D66" s="1" t="s">
        <v>200</v>
      </c>
      <c r="E66" s="13" t="s">
        <v>903</v>
      </c>
      <c r="F66" s="13" t="s">
        <v>37</v>
      </c>
      <c r="G66" s="14">
        <v>35000</v>
      </c>
      <c r="H66">
        <v>0</v>
      </c>
      <c r="I66" s="14">
        <f t="shared" si="0"/>
        <v>35000</v>
      </c>
      <c r="J66">
        <f t="shared" si="1"/>
        <v>1004.5</v>
      </c>
      <c r="K66" s="7">
        <v>0</v>
      </c>
      <c r="L66">
        <f t="shared" si="2"/>
        <v>1064</v>
      </c>
      <c r="M66">
        <v>25</v>
      </c>
      <c r="N66" s="7">
        <f t="shared" si="28"/>
        <v>2093.5</v>
      </c>
      <c r="O66" s="14">
        <f t="shared" si="4"/>
        <v>32906.5</v>
      </c>
    </row>
    <row r="67" spans="1:18" ht="30" x14ac:dyDescent="0.25">
      <c r="A67" s="1">
        <v>60</v>
      </c>
      <c r="B67" s="1" t="s">
        <v>1385</v>
      </c>
      <c r="C67" s="6" t="s">
        <v>279</v>
      </c>
      <c r="D67" s="1" t="s">
        <v>200</v>
      </c>
      <c r="E67" s="13" t="s">
        <v>903</v>
      </c>
      <c r="F67" s="13" t="s">
        <v>37</v>
      </c>
      <c r="G67" s="14">
        <v>35000</v>
      </c>
      <c r="H67">
        <v>0</v>
      </c>
      <c r="I67" s="14">
        <f t="shared" si="0"/>
        <v>35000</v>
      </c>
      <c r="J67">
        <f t="shared" si="1"/>
        <v>1004.5</v>
      </c>
      <c r="K67" s="7">
        <v>0</v>
      </c>
      <c r="L67">
        <f t="shared" si="2"/>
        <v>1064</v>
      </c>
      <c r="M67">
        <v>25</v>
      </c>
      <c r="N67" s="7">
        <f t="shared" si="28"/>
        <v>2093.5</v>
      </c>
      <c r="O67" s="14">
        <f t="shared" si="4"/>
        <v>32906.5</v>
      </c>
    </row>
    <row r="68" spans="1:18" x14ac:dyDescent="0.25">
      <c r="C68" s="6"/>
      <c r="E68" s="13"/>
      <c r="G68" s="14"/>
      <c r="H68"/>
      <c r="I68" s="14"/>
      <c r="J68"/>
      <c r="K68" s="7"/>
      <c r="L68"/>
      <c r="M68"/>
      <c r="N68" s="7"/>
      <c r="O68" s="14"/>
    </row>
    <row r="69" spans="1:18" x14ac:dyDescent="0.25">
      <c r="C69" s="6"/>
      <c r="E69" s="13"/>
      <c r="G69" s="14"/>
      <c r="H69"/>
      <c r="I69" s="14"/>
      <c r="J69"/>
      <c r="K69" s="7"/>
      <c r="L69"/>
      <c r="M69"/>
      <c r="N69" s="7"/>
      <c r="O69" s="14"/>
    </row>
    <row r="70" spans="1:18" x14ac:dyDescent="0.25">
      <c r="G70" s="13"/>
      <c r="H70" s="13"/>
      <c r="I70" s="13"/>
      <c r="K70" s="13"/>
      <c r="L70" s="13"/>
      <c r="M70" s="13"/>
      <c r="N70" s="13"/>
      <c r="O70" s="13"/>
    </row>
    <row r="71" spans="1:18" x14ac:dyDescent="0.25">
      <c r="G71" s="26">
        <f t="shared" ref="G71:O71" si="29">SUM(G8:G70)</f>
        <v>1703000</v>
      </c>
      <c r="H71" s="26">
        <f t="shared" si="29"/>
        <v>0</v>
      </c>
      <c r="I71" s="26">
        <f t="shared" si="29"/>
        <v>1703000</v>
      </c>
      <c r="J71" s="26">
        <f t="shared" si="29"/>
        <v>48876.1</v>
      </c>
      <c r="K71" s="26">
        <f t="shared" si="29"/>
        <v>13420.65</v>
      </c>
      <c r="L71" s="26">
        <f t="shared" si="29"/>
        <v>51771.200000000004</v>
      </c>
      <c r="M71" s="26">
        <f t="shared" si="29"/>
        <v>22853.79</v>
      </c>
      <c r="N71" s="26">
        <f t="shared" si="29"/>
        <v>136921.74000000002</v>
      </c>
      <c r="O71" s="26">
        <f t="shared" si="29"/>
        <v>1566078.2599999998</v>
      </c>
    </row>
    <row r="72" spans="1:18" x14ac:dyDescent="0.25">
      <c r="G72" s="13"/>
      <c r="H72" s="13"/>
      <c r="I72" s="13"/>
      <c r="K72" s="13"/>
      <c r="L72" s="13"/>
      <c r="M72" s="13"/>
      <c r="N72" s="13"/>
      <c r="O72" s="13"/>
    </row>
    <row r="73" spans="1:18" x14ac:dyDescent="0.25">
      <c r="G73" s="13"/>
      <c r="H73" s="13"/>
      <c r="I73" s="13"/>
      <c r="K73" s="13"/>
      <c r="L73" s="13"/>
      <c r="M73" s="13"/>
      <c r="N73" s="13"/>
      <c r="O73" s="13"/>
    </row>
    <row r="74" spans="1:18" x14ac:dyDescent="0.25">
      <c r="G74" s="13"/>
      <c r="H74" s="13"/>
      <c r="I74" s="13"/>
      <c r="K74" s="13"/>
      <c r="L74" s="13"/>
      <c r="M74" s="13"/>
      <c r="N74" s="13"/>
      <c r="O74" s="13"/>
      <c r="R74" s="13"/>
    </row>
    <row r="75" spans="1:18" x14ac:dyDescent="0.25">
      <c r="G75" s="13"/>
      <c r="H75" s="13"/>
      <c r="I75" s="13"/>
      <c r="K75" s="13"/>
      <c r="L75" s="13"/>
      <c r="M75" s="13"/>
      <c r="N75" s="13"/>
      <c r="O75" s="13"/>
      <c r="R75" s="13"/>
    </row>
    <row r="76" spans="1:18" ht="15" customHeight="1" x14ac:dyDescent="0.25">
      <c r="F76" s="31" t="s">
        <v>895</v>
      </c>
      <c r="G76" s="13"/>
      <c r="H76" s="13"/>
      <c r="I76" s="13"/>
      <c r="K76" s="13"/>
      <c r="L76" s="13"/>
      <c r="M76" s="13"/>
      <c r="R76" s="13"/>
    </row>
    <row r="77" spans="1:18" ht="30" x14ac:dyDescent="0.25">
      <c r="F77" s="32" t="s">
        <v>896</v>
      </c>
      <c r="G77" s="13"/>
      <c r="H77" s="13"/>
      <c r="I77" s="13"/>
      <c r="K77" s="13"/>
      <c r="L77" s="13"/>
      <c r="M77" s="13"/>
      <c r="N77" s="13"/>
      <c r="O77" s="13"/>
      <c r="P77" s="13"/>
      <c r="Q77" s="13"/>
      <c r="R77" s="13"/>
    </row>
    <row r="78" spans="1:18" x14ac:dyDescent="0.25">
      <c r="F78" s="32"/>
      <c r="G78" s="13"/>
      <c r="H78" s="13"/>
      <c r="I78" s="13"/>
      <c r="K78" s="13"/>
      <c r="L78" s="13"/>
      <c r="M78" s="13"/>
      <c r="N78" s="13"/>
      <c r="O78" s="13"/>
      <c r="P78" s="13"/>
      <c r="Q78" s="13"/>
      <c r="R78" s="13"/>
    </row>
    <row r="79" spans="1:18" x14ac:dyDescent="0.25">
      <c r="F79" s="32"/>
      <c r="G79" s="13"/>
      <c r="H79" s="13"/>
      <c r="I79" s="13"/>
      <c r="K79" s="13"/>
      <c r="L79" s="13"/>
      <c r="M79" s="13"/>
      <c r="N79" s="13"/>
      <c r="O79" s="13"/>
      <c r="P79" s="13"/>
      <c r="Q79" s="13"/>
      <c r="R79" s="13"/>
    </row>
    <row r="80" spans="1:18" x14ac:dyDescent="0.25">
      <c r="F80" s="32"/>
      <c r="G80" s="13"/>
      <c r="H80" s="13"/>
      <c r="I80" s="13"/>
      <c r="K80" s="13"/>
      <c r="L80" s="13"/>
      <c r="M80" s="13"/>
      <c r="N80" s="13"/>
      <c r="O80" s="13"/>
      <c r="P80" s="13"/>
      <c r="Q80" s="13"/>
      <c r="R80" s="13"/>
    </row>
    <row r="81" spans="3:19" x14ac:dyDescent="0.25">
      <c r="F81" s="32"/>
      <c r="G81" s="13"/>
      <c r="H81" s="13"/>
      <c r="I81" s="13"/>
      <c r="K81" s="13"/>
      <c r="L81" s="13"/>
      <c r="M81" s="13"/>
      <c r="N81" s="13"/>
      <c r="O81" s="13"/>
      <c r="P81" s="13"/>
      <c r="Q81" s="13"/>
      <c r="R81" s="13"/>
    </row>
    <row r="82" spans="3:19" x14ac:dyDescent="0.25">
      <c r="F82" s="32"/>
      <c r="G82" s="13"/>
      <c r="H82" s="13"/>
      <c r="I82" s="13"/>
      <c r="K82" s="13"/>
      <c r="L82" s="13"/>
      <c r="M82" s="13"/>
      <c r="N82" s="13"/>
      <c r="O82" s="13"/>
      <c r="P82" s="13"/>
      <c r="Q82" s="13"/>
      <c r="R82" s="13"/>
    </row>
    <row r="83" spans="3:19" x14ac:dyDescent="0.25">
      <c r="F83" s="32"/>
      <c r="G83" s="13"/>
      <c r="H83" s="13"/>
      <c r="I83" s="13"/>
      <c r="K83" s="13"/>
      <c r="L83" s="13"/>
      <c r="M83" s="13"/>
      <c r="N83" s="13"/>
      <c r="O83" s="13"/>
      <c r="P83" s="13"/>
      <c r="Q83" s="13"/>
      <c r="R83" s="13"/>
    </row>
    <row r="85" spans="3:19" x14ac:dyDescent="0.25">
      <c r="K85" s="13"/>
      <c r="L85" s="13"/>
      <c r="M85" s="13"/>
      <c r="N85" s="13"/>
      <c r="O85" s="13"/>
      <c r="P85" s="13"/>
      <c r="Q85" s="13"/>
      <c r="R85" s="13"/>
    </row>
    <row r="86" spans="3:19" x14ac:dyDescent="0.25">
      <c r="C86" s="13"/>
      <c r="D86" s="13"/>
      <c r="H86" s="13"/>
      <c r="I86" s="13"/>
      <c r="K86" s="13"/>
      <c r="L86" s="13"/>
      <c r="M86" s="13"/>
      <c r="N86" s="13"/>
      <c r="O86" s="13"/>
      <c r="P86" s="13"/>
      <c r="Q86" s="13"/>
      <c r="R86" s="13"/>
    </row>
    <row r="87" spans="3:19" x14ac:dyDescent="0.25">
      <c r="C87" s="13"/>
      <c r="D87" s="13"/>
      <c r="G87" s="13"/>
      <c r="H87" s="13"/>
      <c r="I87" s="13"/>
      <c r="K87" s="13"/>
      <c r="L87" s="13"/>
      <c r="M87" s="13"/>
      <c r="N87" s="13"/>
      <c r="O87" s="13"/>
      <c r="P87" s="13"/>
      <c r="Q87" s="13"/>
      <c r="R87" s="13"/>
    </row>
    <row r="88" spans="3:19" x14ac:dyDescent="0.25">
      <c r="C88" s="13"/>
      <c r="D88" s="13"/>
      <c r="G88" s="13"/>
      <c r="H88" s="13"/>
      <c r="I88" s="13"/>
      <c r="K88" s="13"/>
      <c r="L88" s="13"/>
      <c r="M88" s="13"/>
      <c r="N88" s="13"/>
      <c r="O88" s="13"/>
      <c r="P88" s="13"/>
      <c r="Q88" s="13"/>
      <c r="R88" s="13"/>
    </row>
    <row r="89" spans="3:19" x14ac:dyDescent="0.25">
      <c r="C89" s="13"/>
      <c r="D89" s="13"/>
      <c r="F89" s="1"/>
      <c r="G89" s="17"/>
      <c r="H89" s="17"/>
      <c r="I89" s="17"/>
      <c r="J89" s="17"/>
      <c r="K89" s="17"/>
      <c r="L89" s="17"/>
      <c r="M89" s="17"/>
      <c r="N89" s="17"/>
      <c r="O89" s="17"/>
      <c r="P89" s="13"/>
      <c r="Q89" s="13"/>
      <c r="R89" s="13"/>
      <c r="S89" s="13"/>
    </row>
    <row r="90" spans="3:19" x14ac:dyDescent="0.25">
      <c r="C90" s="13"/>
      <c r="D90" s="13"/>
      <c r="G90" s="13"/>
      <c r="H90" s="13"/>
      <c r="I90" s="13"/>
      <c r="K90" s="13"/>
      <c r="L90" s="13"/>
      <c r="M90" s="13"/>
      <c r="N90" s="13"/>
      <c r="O90" s="13"/>
    </row>
    <row r="91" spans="3:19" x14ac:dyDescent="0.25">
      <c r="C91" s="13"/>
      <c r="D91" s="13"/>
      <c r="E91" s="13"/>
      <c r="G91" s="13"/>
      <c r="H91" s="13"/>
      <c r="I91" s="13"/>
      <c r="K91" s="13"/>
      <c r="L91" s="13"/>
      <c r="M91" s="13"/>
      <c r="N91" s="13"/>
    </row>
    <row r="92" spans="3:19" x14ac:dyDescent="0.25">
      <c r="C92" s="13"/>
      <c r="D92" s="13"/>
      <c r="E92" s="13"/>
      <c r="G92" s="13"/>
      <c r="H92" s="13"/>
      <c r="I92" s="13"/>
      <c r="K92" s="13"/>
      <c r="L92" s="13"/>
      <c r="M92" s="13"/>
      <c r="N92" s="13"/>
    </row>
    <row r="93" spans="3:19" x14ac:dyDescent="0.25">
      <c r="C93" s="13"/>
      <c r="D93" s="13"/>
      <c r="E93" s="13"/>
    </row>
    <row r="94" spans="3:19" x14ac:dyDescent="0.25">
      <c r="C94" s="13"/>
      <c r="D94" s="13"/>
      <c r="E94" s="13"/>
    </row>
    <row r="95" spans="3:19" x14ac:dyDescent="0.25">
      <c r="C95" s="13"/>
      <c r="D95" s="13"/>
      <c r="E95" s="13"/>
    </row>
    <row r="96" spans="3:19" x14ac:dyDescent="0.25">
      <c r="C96" s="13"/>
      <c r="D96" s="13"/>
      <c r="E96" s="13"/>
    </row>
    <row r="97" spans="5:5" x14ac:dyDescent="0.25">
      <c r="E97" s="13"/>
    </row>
    <row r="98" spans="5:5" x14ac:dyDescent="0.25">
      <c r="E98" s="13"/>
    </row>
    <row r="99" spans="5:5" x14ac:dyDescent="0.25">
      <c r="E99" s="13"/>
    </row>
    <row r="100" spans="5:5" x14ac:dyDescent="0.25">
      <c r="E100" s="13"/>
    </row>
    <row r="101" spans="5:5" x14ac:dyDescent="0.25">
      <c r="E101" s="13"/>
    </row>
    <row r="102" spans="5:5" x14ac:dyDescent="0.25">
      <c r="E102" s="13"/>
    </row>
    <row r="103" spans="5:5" x14ac:dyDescent="0.25">
      <c r="E103" s="13"/>
    </row>
    <row r="104" spans="5:5" x14ac:dyDescent="0.25">
      <c r="E104" s="13"/>
    </row>
    <row r="105" spans="5:5" x14ac:dyDescent="0.25">
      <c r="E105" s="13"/>
    </row>
    <row r="106" spans="5:5" x14ac:dyDescent="0.25">
      <c r="E106" s="13"/>
    </row>
    <row r="107" spans="5:5" x14ac:dyDescent="0.25">
      <c r="E107" s="13"/>
    </row>
    <row r="108" spans="5:5" x14ac:dyDescent="0.25">
      <c r="E108" s="13"/>
    </row>
    <row r="109" spans="5:5" x14ac:dyDescent="0.25">
      <c r="E109" s="13"/>
    </row>
    <row r="110" spans="5:5" x14ac:dyDescent="0.25">
      <c r="E110" s="13"/>
    </row>
    <row r="111" spans="5:5" x14ac:dyDescent="0.25">
      <c r="E111" s="13"/>
    </row>
    <row r="112" spans="5:5" x14ac:dyDescent="0.25">
      <c r="E112" s="13"/>
    </row>
    <row r="113" spans="5:5" x14ac:dyDescent="0.25">
      <c r="E113" s="13"/>
    </row>
    <row r="114" spans="5:5" x14ac:dyDescent="0.25">
      <c r="E114" s="13"/>
    </row>
    <row r="115" spans="5:5" x14ac:dyDescent="0.25">
      <c r="E115" s="13"/>
    </row>
    <row r="116" spans="5:5" x14ac:dyDescent="0.25">
      <c r="E116" s="13"/>
    </row>
    <row r="117" spans="5:5" x14ac:dyDescent="0.25">
      <c r="E117" s="13"/>
    </row>
    <row r="118" spans="5:5" x14ac:dyDescent="0.25">
      <c r="E118" s="13"/>
    </row>
    <row r="119" spans="5:5" x14ac:dyDescent="0.25">
      <c r="E119" s="13"/>
    </row>
    <row r="120" spans="5:5" x14ac:dyDescent="0.25">
      <c r="E120" s="13"/>
    </row>
  </sheetData>
  <mergeCells count="4">
    <mergeCell ref="B2:O2"/>
    <mergeCell ref="B3:O3"/>
    <mergeCell ref="B4:O4"/>
    <mergeCell ref="A5:O5"/>
  </mergeCells>
  <conditionalFormatting sqref="A5">
    <cfRule type="duplicateValues" dxfId="5" priority="3"/>
    <cfRule type="duplicateValues" dxfId="4" priority="4"/>
  </conditionalFormatting>
  <conditionalFormatting sqref="B1:B4 B6:B7">
    <cfRule type="expression" dxfId="3" priority="5" stopIfTrue="1">
      <formula>AND(COUNTIF($B$1:$B$4, B1)+COUNTIF($B$6:$B$7, B1)&gt;1,NOT(ISBLANK(B1)))</formula>
    </cfRule>
  </conditionalFormatting>
  <conditionalFormatting sqref="B70:B83">
    <cfRule type="duplicateValues" dxfId="2" priority="1"/>
    <cfRule type="duplicateValues" dxfId="1" priority="2"/>
  </conditionalFormatting>
  <pageMargins left="0.70866141732283472" right="0.70866141732283472" top="0.55118110236220474" bottom="0.35433070866141736" header="0.31496062992125984" footer="0.31496062992125984"/>
  <pageSetup paperSize="5" scale="55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745"/>
  <sheetViews>
    <sheetView topLeftCell="A71" zoomScale="110" zoomScaleNormal="110" workbookViewId="0">
      <selection activeCell="A91" sqref="A91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16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1527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1" t="s">
        <v>0</v>
      </c>
    </row>
    <row r="6" spans="1:16" ht="30" x14ac:dyDescent="0.25">
      <c r="E6" s="45" t="s">
        <v>4</v>
      </c>
      <c r="F6" s="45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1147</v>
      </c>
      <c r="C8" s="1" t="s">
        <v>1146</v>
      </c>
      <c r="D8" s="1" t="s">
        <v>200</v>
      </c>
      <c r="E8" s="13" t="s">
        <v>28</v>
      </c>
      <c r="F8" s="13" t="s">
        <v>37</v>
      </c>
      <c r="G8" s="14">
        <v>35000</v>
      </c>
      <c r="H8">
        <v>0</v>
      </c>
      <c r="I8" s="14">
        <f>+G8+H8</f>
        <v>35000</v>
      </c>
      <c r="J8">
        <f>+I8*2.87%</f>
        <v>1004.5</v>
      </c>
      <c r="K8" s="7">
        <v>0</v>
      </c>
      <c r="L8">
        <f>+I8*3.04%</f>
        <v>1064</v>
      </c>
      <c r="M8">
        <v>25</v>
      </c>
      <c r="N8" s="7">
        <f>+J8+K8+L8+M8</f>
        <v>2093.5</v>
      </c>
      <c r="O8" s="14">
        <f>+I8-N8</f>
        <v>32906.5</v>
      </c>
    </row>
    <row r="9" spans="1:16" x14ac:dyDescent="0.25">
      <c r="A9" s="1">
        <v>2</v>
      </c>
      <c r="B9" s="1" t="s">
        <v>1486</v>
      </c>
      <c r="C9" s="1" t="s">
        <v>108</v>
      </c>
      <c r="D9" s="1" t="s">
        <v>41</v>
      </c>
      <c r="E9" s="13" t="s">
        <v>28</v>
      </c>
      <c r="F9" s="13" t="s">
        <v>1114</v>
      </c>
      <c r="G9" s="14">
        <v>30000</v>
      </c>
      <c r="H9">
        <v>0</v>
      </c>
      <c r="I9" s="14">
        <f>+G9+H9</f>
        <v>30000</v>
      </c>
      <c r="J9">
        <f t="shared" ref="J9" si="0">+I9*2.87%</f>
        <v>861</v>
      </c>
      <c r="K9" s="7"/>
      <c r="L9">
        <f t="shared" ref="L9" si="1">+I9*3.04%</f>
        <v>912</v>
      </c>
      <c r="M9">
        <v>25</v>
      </c>
      <c r="N9" s="7">
        <f t="shared" ref="N9" si="2">+J9+K9+L9+M9</f>
        <v>1798</v>
      </c>
      <c r="O9" s="14">
        <f t="shared" ref="O9" si="3">+I9-N9</f>
        <v>28202</v>
      </c>
    </row>
    <row r="10" spans="1:16" x14ac:dyDescent="0.25">
      <c r="A10" s="1">
        <v>3</v>
      </c>
      <c r="B10" s="1" t="s">
        <v>1148</v>
      </c>
      <c r="C10" s="1" t="s">
        <v>568</v>
      </c>
      <c r="D10" s="1" t="s">
        <v>67</v>
      </c>
      <c r="E10" s="13" t="s">
        <v>28</v>
      </c>
      <c r="F10" s="13" t="s">
        <v>37</v>
      </c>
      <c r="G10" s="14">
        <v>28350</v>
      </c>
      <c r="H10">
        <v>0</v>
      </c>
      <c r="I10" s="14">
        <f t="shared" ref="I10:I41" si="4">+G10+H10</f>
        <v>28350</v>
      </c>
      <c r="J10">
        <f t="shared" ref="J10:J74" si="5">+I10*2.87%</f>
        <v>813.64499999999998</v>
      </c>
      <c r="K10" s="7"/>
      <c r="L10">
        <f t="shared" ref="L10:L74" si="6">+I10*3.04%</f>
        <v>861.84</v>
      </c>
      <c r="M10">
        <v>25</v>
      </c>
      <c r="N10" s="7">
        <f t="shared" ref="N10:N74" si="7">+J10+K10+L10+M10</f>
        <v>1700.4850000000001</v>
      </c>
      <c r="O10" s="14">
        <f t="shared" ref="O10:O74" si="8">+I10-N10</f>
        <v>26649.514999999999</v>
      </c>
    </row>
    <row r="11" spans="1:16" ht="30" x14ac:dyDescent="0.25">
      <c r="A11" s="1">
        <v>4</v>
      </c>
      <c r="B11" s="1" t="s">
        <v>1149</v>
      </c>
      <c r="C11" s="1" t="s">
        <v>568</v>
      </c>
      <c r="D11" s="1" t="s">
        <v>103</v>
      </c>
      <c r="E11" s="13" t="s">
        <v>36</v>
      </c>
      <c r="F11" s="13" t="s">
        <v>1114</v>
      </c>
      <c r="G11" s="14">
        <v>20000</v>
      </c>
      <c r="H11">
        <v>0</v>
      </c>
      <c r="I11" s="14">
        <f t="shared" si="4"/>
        <v>20000</v>
      </c>
      <c r="J11">
        <f t="shared" si="5"/>
        <v>574</v>
      </c>
      <c r="K11" s="7">
        <v>0</v>
      </c>
      <c r="L11">
        <f t="shared" si="6"/>
        <v>608</v>
      </c>
      <c r="M11">
        <v>25</v>
      </c>
      <c r="N11" s="7">
        <f t="shared" si="7"/>
        <v>1207</v>
      </c>
      <c r="O11" s="14">
        <f t="shared" si="8"/>
        <v>18793</v>
      </c>
    </row>
    <row r="12" spans="1:16" x14ac:dyDescent="0.25">
      <c r="A12" s="1">
        <v>5</v>
      </c>
      <c r="B12" s="1" t="s">
        <v>1153</v>
      </c>
      <c r="C12" s="1" t="s">
        <v>568</v>
      </c>
      <c r="D12" s="1" t="s">
        <v>177</v>
      </c>
      <c r="E12" s="13" t="s">
        <v>28</v>
      </c>
      <c r="F12" s="13" t="s">
        <v>37</v>
      </c>
      <c r="G12" s="14">
        <v>22050</v>
      </c>
      <c r="H12">
        <v>0</v>
      </c>
      <c r="I12" s="14">
        <f t="shared" si="4"/>
        <v>22050</v>
      </c>
      <c r="J12">
        <f t="shared" si="5"/>
        <v>632.83500000000004</v>
      </c>
      <c r="K12" s="7"/>
      <c r="L12">
        <f t="shared" si="6"/>
        <v>670.32</v>
      </c>
      <c r="M12">
        <v>25</v>
      </c>
      <c r="N12" s="7">
        <f t="shared" si="7"/>
        <v>1328.1550000000002</v>
      </c>
      <c r="O12" s="14">
        <f t="shared" si="8"/>
        <v>20721.845000000001</v>
      </c>
    </row>
    <row r="13" spans="1:16" ht="30" x14ac:dyDescent="0.25">
      <c r="A13" s="1">
        <v>6</v>
      </c>
      <c r="B13" s="1" t="s">
        <v>1156</v>
      </c>
      <c r="C13" s="1" t="s">
        <v>568</v>
      </c>
      <c r="D13" s="1" t="s">
        <v>1157</v>
      </c>
      <c r="E13" s="13" t="s">
        <v>36</v>
      </c>
      <c r="F13" s="13" t="s">
        <v>1114</v>
      </c>
      <c r="G13" s="14">
        <v>11000</v>
      </c>
      <c r="H13">
        <v>0</v>
      </c>
      <c r="I13" s="14">
        <f t="shared" si="4"/>
        <v>11000</v>
      </c>
      <c r="J13">
        <f t="shared" si="5"/>
        <v>315.7</v>
      </c>
      <c r="K13" s="7"/>
      <c r="L13">
        <f t="shared" si="6"/>
        <v>334.4</v>
      </c>
      <c r="M13">
        <v>25</v>
      </c>
      <c r="N13" s="7">
        <f t="shared" si="7"/>
        <v>675.09999999999991</v>
      </c>
      <c r="O13" s="14">
        <f t="shared" si="8"/>
        <v>10324.9</v>
      </c>
    </row>
    <row r="14" spans="1:16" ht="30" x14ac:dyDescent="0.25">
      <c r="A14" s="1">
        <v>7</v>
      </c>
      <c r="B14" s="1" t="s">
        <v>1158</v>
      </c>
      <c r="C14" s="1" t="s">
        <v>568</v>
      </c>
      <c r="D14" s="1" t="s">
        <v>1159</v>
      </c>
      <c r="E14" s="13" t="s">
        <v>36</v>
      </c>
      <c r="F14" s="13" t="s">
        <v>1114</v>
      </c>
      <c r="G14" s="14">
        <v>10000</v>
      </c>
      <c r="H14">
        <v>0</v>
      </c>
      <c r="I14" s="14">
        <f t="shared" si="4"/>
        <v>10000</v>
      </c>
      <c r="J14">
        <f t="shared" si="5"/>
        <v>287</v>
      </c>
      <c r="K14" s="7"/>
      <c r="L14">
        <f t="shared" si="6"/>
        <v>304</v>
      </c>
      <c r="M14">
        <v>25</v>
      </c>
      <c r="N14" s="7">
        <f t="shared" si="7"/>
        <v>616</v>
      </c>
      <c r="O14" s="14">
        <f t="shared" si="8"/>
        <v>9384</v>
      </c>
    </row>
    <row r="15" spans="1:16" ht="30" x14ac:dyDescent="0.25">
      <c r="A15" s="1">
        <v>8</v>
      </c>
      <c r="B15" s="1" t="s">
        <v>1160</v>
      </c>
      <c r="C15" s="1" t="s">
        <v>1161</v>
      </c>
      <c r="D15" s="1" t="s">
        <v>1157</v>
      </c>
      <c r="E15" s="13" t="s">
        <v>36</v>
      </c>
      <c r="F15" s="13" t="s">
        <v>1114</v>
      </c>
      <c r="G15" s="14">
        <v>11000</v>
      </c>
      <c r="H15">
        <v>0</v>
      </c>
      <c r="I15" s="14">
        <f>+G15+H15</f>
        <v>11000</v>
      </c>
      <c r="J15">
        <f>+I15*2.87%</f>
        <v>315.7</v>
      </c>
      <c r="K15" s="7"/>
      <c r="L15">
        <f>+I15*3.04%</f>
        <v>334.4</v>
      </c>
      <c r="M15">
        <v>25</v>
      </c>
      <c r="N15" s="7">
        <f>+J15+K15+L15+M15</f>
        <v>675.09999999999991</v>
      </c>
      <c r="O15" s="14">
        <f>+I15-N15</f>
        <v>10324.9</v>
      </c>
    </row>
    <row r="16" spans="1:16" ht="30" x14ac:dyDescent="0.25">
      <c r="A16" s="1">
        <v>9</v>
      </c>
      <c r="B16" s="1" t="s">
        <v>1162</v>
      </c>
      <c r="C16" s="1" t="s">
        <v>1161</v>
      </c>
      <c r="D16" s="1" t="s">
        <v>1096</v>
      </c>
      <c r="E16" s="13" t="s">
        <v>36</v>
      </c>
      <c r="F16" s="13" t="s">
        <v>37</v>
      </c>
      <c r="G16" s="14">
        <v>20000</v>
      </c>
      <c r="H16"/>
      <c r="I16" s="14">
        <v>20000</v>
      </c>
      <c r="J16">
        <f>+I16*2.87%</f>
        <v>574</v>
      </c>
      <c r="K16" s="7"/>
      <c r="L16">
        <f t="shared" si="6"/>
        <v>608</v>
      </c>
      <c r="M16">
        <v>25</v>
      </c>
      <c r="N16" s="7">
        <f t="shared" si="7"/>
        <v>1207</v>
      </c>
      <c r="O16" s="14">
        <f t="shared" si="8"/>
        <v>18793</v>
      </c>
    </row>
    <row r="17" spans="1:15" ht="30" x14ac:dyDescent="0.25">
      <c r="A17" s="1">
        <v>10</v>
      </c>
      <c r="B17" s="1" t="s">
        <v>1163</v>
      </c>
      <c r="C17" s="1" t="s">
        <v>1161</v>
      </c>
      <c r="D17" s="1" t="s">
        <v>41</v>
      </c>
      <c r="E17" s="13" t="s">
        <v>36</v>
      </c>
      <c r="F17" s="13" t="s">
        <v>37</v>
      </c>
      <c r="G17" s="14">
        <v>25000</v>
      </c>
      <c r="H17">
        <v>0</v>
      </c>
      <c r="I17" s="14">
        <v>25000</v>
      </c>
      <c r="J17">
        <f>+I17*2.87%</f>
        <v>717.5</v>
      </c>
      <c r="K17" s="7"/>
      <c r="L17">
        <f t="shared" si="6"/>
        <v>760</v>
      </c>
      <c r="M17">
        <v>25</v>
      </c>
      <c r="N17" s="7">
        <f t="shared" si="7"/>
        <v>1502.5</v>
      </c>
      <c r="O17" s="14">
        <f>+I17-N17</f>
        <v>23497.5</v>
      </c>
    </row>
    <row r="18" spans="1:15" x14ac:dyDescent="0.25">
      <c r="A18" s="1">
        <v>11</v>
      </c>
      <c r="B18" s="1" t="s">
        <v>1164</v>
      </c>
      <c r="C18" s="1" t="s">
        <v>1161</v>
      </c>
      <c r="D18" s="1" t="s">
        <v>1165</v>
      </c>
      <c r="E18" s="13" t="s">
        <v>28</v>
      </c>
      <c r="F18" s="13" t="s">
        <v>1114</v>
      </c>
      <c r="G18" s="14">
        <v>10000</v>
      </c>
      <c r="H18">
        <v>0</v>
      </c>
      <c r="I18" s="14">
        <f>+G18+H18</f>
        <v>10000</v>
      </c>
      <c r="J18">
        <f>+I18*2.87%</f>
        <v>287</v>
      </c>
      <c r="K18" s="7"/>
      <c r="L18">
        <f t="shared" si="6"/>
        <v>304</v>
      </c>
      <c r="M18">
        <v>25</v>
      </c>
      <c r="N18" s="7">
        <f t="shared" si="7"/>
        <v>616</v>
      </c>
      <c r="O18" s="14">
        <f>+I18-N18</f>
        <v>9384</v>
      </c>
    </row>
    <row r="19" spans="1:15" ht="30" x14ac:dyDescent="0.25">
      <c r="A19" s="1">
        <v>12</v>
      </c>
      <c r="B19" s="1" t="s">
        <v>1479</v>
      </c>
      <c r="C19" s="1" t="s">
        <v>1161</v>
      </c>
      <c r="D19" s="1" t="s">
        <v>47</v>
      </c>
      <c r="E19" s="13" t="s">
        <v>36</v>
      </c>
      <c r="F19" s="13" t="s">
        <v>1114</v>
      </c>
      <c r="G19" s="14">
        <v>15000</v>
      </c>
      <c r="H19">
        <v>0</v>
      </c>
      <c r="I19" s="14">
        <f>+G19+H19</f>
        <v>15000</v>
      </c>
      <c r="J19">
        <f>+I19*2.87%</f>
        <v>430.5</v>
      </c>
      <c r="K19" s="7"/>
      <c r="L19">
        <f>+I19*3.04%</f>
        <v>456</v>
      </c>
      <c r="M19">
        <v>25</v>
      </c>
      <c r="N19" s="7">
        <f>+J19+K19+L19+M19</f>
        <v>911.5</v>
      </c>
      <c r="O19" s="14">
        <f>+I19-N19</f>
        <v>14088.5</v>
      </c>
    </row>
    <row r="20" spans="1:15" ht="30" x14ac:dyDescent="0.25">
      <c r="A20" s="1">
        <v>13</v>
      </c>
      <c r="B20" s="1" t="s">
        <v>1480</v>
      </c>
      <c r="C20" s="1" t="s">
        <v>1161</v>
      </c>
      <c r="D20" s="1" t="s">
        <v>41</v>
      </c>
      <c r="E20" s="13" t="s">
        <v>36</v>
      </c>
      <c r="F20" s="13" t="s">
        <v>1114</v>
      </c>
      <c r="G20" s="14">
        <v>25000</v>
      </c>
      <c r="H20">
        <v>0</v>
      </c>
      <c r="I20" s="14">
        <f t="shared" ref="I20" si="9">+G20+H20</f>
        <v>25000</v>
      </c>
      <c r="J20">
        <f t="shared" ref="J20" si="10">+I20*2.87%</f>
        <v>717.5</v>
      </c>
      <c r="K20" s="7"/>
      <c r="L20">
        <f>+I20*3.04%</f>
        <v>760</v>
      </c>
      <c r="M20">
        <v>25</v>
      </c>
      <c r="N20" s="7">
        <f>+J20+K20+L20+M20</f>
        <v>1502.5</v>
      </c>
      <c r="O20" s="14">
        <f>+I20-N20</f>
        <v>23497.5</v>
      </c>
    </row>
    <row r="21" spans="1:15" ht="30" x14ac:dyDescent="0.25">
      <c r="A21" s="1">
        <v>14</v>
      </c>
      <c r="B21" s="1" t="s">
        <v>1168</v>
      </c>
      <c r="C21" s="1" t="s">
        <v>518</v>
      </c>
      <c r="D21" s="1" t="s">
        <v>103</v>
      </c>
      <c r="E21" s="35" t="s">
        <v>36</v>
      </c>
      <c r="F21" s="13" t="s">
        <v>1114</v>
      </c>
      <c r="G21" s="14">
        <v>11000</v>
      </c>
      <c r="H21">
        <v>0</v>
      </c>
      <c r="I21" s="14">
        <f t="shared" si="4"/>
        <v>11000</v>
      </c>
      <c r="J21">
        <f t="shared" si="5"/>
        <v>315.7</v>
      </c>
      <c r="K21" s="7"/>
      <c r="L21">
        <f t="shared" si="6"/>
        <v>334.4</v>
      </c>
      <c r="M21">
        <f>1670+25</f>
        <v>1695</v>
      </c>
      <c r="N21" s="7">
        <f t="shared" si="7"/>
        <v>2345.1</v>
      </c>
      <c r="O21" s="14">
        <f t="shared" si="8"/>
        <v>8654.9</v>
      </c>
    </row>
    <row r="22" spans="1:15" ht="30" x14ac:dyDescent="0.25">
      <c r="A22" s="1">
        <v>15</v>
      </c>
      <c r="B22" s="1" t="s">
        <v>1171</v>
      </c>
      <c r="C22" s="1" t="s">
        <v>518</v>
      </c>
      <c r="D22" s="1" t="s">
        <v>1172</v>
      </c>
      <c r="E22" s="13" t="s">
        <v>36</v>
      </c>
      <c r="F22" s="13" t="s">
        <v>1114</v>
      </c>
      <c r="G22" s="14">
        <v>11000</v>
      </c>
      <c r="H22">
        <v>0</v>
      </c>
      <c r="I22" s="14">
        <f t="shared" si="4"/>
        <v>11000</v>
      </c>
      <c r="J22">
        <f t="shared" si="5"/>
        <v>315.7</v>
      </c>
      <c r="K22" s="7"/>
      <c r="L22">
        <f t="shared" si="6"/>
        <v>334.4</v>
      </c>
      <c r="M22">
        <v>25</v>
      </c>
      <c r="N22" s="7">
        <f t="shared" si="7"/>
        <v>675.09999999999991</v>
      </c>
      <c r="O22" s="14">
        <f t="shared" si="8"/>
        <v>10324.9</v>
      </c>
    </row>
    <row r="23" spans="1:15" ht="30" x14ac:dyDescent="0.25">
      <c r="A23" s="1">
        <v>16</v>
      </c>
      <c r="B23" s="1" t="s">
        <v>1173</v>
      </c>
      <c r="C23" s="1" t="s">
        <v>518</v>
      </c>
      <c r="D23" s="1" t="s">
        <v>256</v>
      </c>
      <c r="E23" s="13" t="s">
        <v>36</v>
      </c>
      <c r="F23" s="13" t="s">
        <v>1114</v>
      </c>
      <c r="G23" s="14">
        <v>15000</v>
      </c>
      <c r="H23">
        <v>0</v>
      </c>
      <c r="I23" s="14">
        <f t="shared" si="4"/>
        <v>15000</v>
      </c>
      <c r="J23">
        <f t="shared" si="5"/>
        <v>430.5</v>
      </c>
      <c r="K23" s="7"/>
      <c r="L23">
        <f t="shared" si="6"/>
        <v>456</v>
      </c>
      <c r="M23">
        <v>25</v>
      </c>
      <c r="N23" s="7">
        <f t="shared" si="7"/>
        <v>911.5</v>
      </c>
      <c r="O23" s="14">
        <f t="shared" si="8"/>
        <v>14088.5</v>
      </c>
    </row>
    <row r="24" spans="1:15" ht="30" x14ac:dyDescent="0.25">
      <c r="A24" s="1">
        <v>17</v>
      </c>
      <c r="B24" s="1" t="s">
        <v>1289</v>
      </c>
      <c r="C24" s="1" t="s">
        <v>518</v>
      </c>
      <c r="D24" s="1" t="s">
        <v>103</v>
      </c>
      <c r="E24" s="13" t="s">
        <v>36</v>
      </c>
      <c r="F24" s="13" t="s">
        <v>1114</v>
      </c>
      <c r="G24" s="14">
        <v>11000</v>
      </c>
      <c r="H24">
        <v>0</v>
      </c>
      <c r="I24" s="14">
        <f t="shared" ref="I24" si="11">+G24+H24</f>
        <v>11000</v>
      </c>
      <c r="J24">
        <f t="shared" ref="J24" si="12">+I24*2.87%</f>
        <v>315.7</v>
      </c>
      <c r="K24" s="7"/>
      <c r="L24">
        <f>+I24*3.04%</f>
        <v>334.4</v>
      </c>
      <c r="M24">
        <v>25</v>
      </c>
      <c r="N24" s="7">
        <f>+J24+K24+L24+M24</f>
        <v>675.09999999999991</v>
      </c>
      <c r="O24" s="14">
        <f>+I24-N24</f>
        <v>10324.9</v>
      </c>
    </row>
    <row r="25" spans="1:15" x14ac:dyDescent="0.25">
      <c r="A25" s="1">
        <v>18</v>
      </c>
      <c r="B25" s="1" t="s">
        <v>1174</v>
      </c>
      <c r="C25" s="1" t="s">
        <v>469</v>
      </c>
      <c r="D25" s="1" t="s">
        <v>41</v>
      </c>
      <c r="E25" s="13" t="s">
        <v>28</v>
      </c>
      <c r="F25" s="13" t="s">
        <v>1114</v>
      </c>
      <c r="G25" s="14">
        <v>30000</v>
      </c>
      <c r="H25">
        <v>0</v>
      </c>
      <c r="I25" s="14">
        <f t="shared" si="4"/>
        <v>30000</v>
      </c>
      <c r="J25">
        <f t="shared" si="5"/>
        <v>861</v>
      </c>
      <c r="K25" s="7"/>
      <c r="L25">
        <f t="shared" si="6"/>
        <v>912</v>
      </c>
      <c r="M25">
        <v>25</v>
      </c>
      <c r="N25" s="7">
        <f t="shared" si="7"/>
        <v>1798</v>
      </c>
      <c r="O25" s="14">
        <f t="shared" si="8"/>
        <v>28202</v>
      </c>
    </row>
    <row r="26" spans="1:15" ht="30" x14ac:dyDescent="0.25">
      <c r="A26" s="1">
        <v>19</v>
      </c>
      <c r="B26" s="1" t="s">
        <v>1176</v>
      </c>
      <c r="C26" s="1" t="s">
        <v>469</v>
      </c>
      <c r="D26" s="1" t="s">
        <v>1157</v>
      </c>
      <c r="E26" s="13" t="s">
        <v>36</v>
      </c>
      <c r="F26" s="13" t="s">
        <v>1114</v>
      </c>
      <c r="G26" s="14">
        <v>15000</v>
      </c>
      <c r="H26">
        <v>0</v>
      </c>
      <c r="I26" s="14">
        <f t="shared" si="4"/>
        <v>15000</v>
      </c>
      <c r="J26">
        <f t="shared" si="5"/>
        <v>430.5</v>
      </c>
      <c r="K26" s="7"/>
      <c r="L26">
        <f t="shared" si="6"/>
        <v>456</v>
      </c>
      <c r="M26">
        <v>25</v>
      </c>
      <c r="N26" s="7">
        <f t="shared" si="7"/>
        <v>911.5</v>
      </c>
      <c r="O26" s="14">
        <f t="shared" si="8"/>
        <v>14088.5</v>
      </c>
    </row>
    <row r="27" spans="1:15" ht="30" x14ac:dyDescent="0.25">
      <c r="A27" s="1">
        <v>20</v>
      </c>
      <c r="B27" s="1" t="s">
        <v>1177</v>
      </c>
      <c r="C27" s="1" t="s">
        <v>469</v>
      </c>
      <c r="D27" s="1" t="s">
        <v>1157</v>
      </c>
      <c r="E27" s="13" t="s">
        <v>36</v>
      </c>
      <c r="F27" s="13" t="s">
        <v>1114</v>
      </c>
      <c r="G27" s="14">
        <v>15000</v>
      </c>
      <c r="H27">
        <v>0</v>
      </c>
      <c r="I27" s="14">
        <f t="shared" si="4"/>
        <v>15000</v>
      </c>
      <c r="J27">
        <f t="shared" si="5"/>
        <v>430.5</v>
      </c>
      <c r="K27" s="7"/>
      <c r="L27">
        <f t="shared" si="6"/>
        <v>456</v>
      </c>
      <c r="M27">
        <v>25</v>
      </c>
      <c r="N27" s="7">
        <f t="shared" si="7"/>
        <v>911.5</v>
      </c>
      <c r="O27" s="14">
        <f t="shared" si="8"/>
        <v>14088.5</v>
      </c>
    </row>
    <row r="28" spans="1:15" ht="30" x14ac:dyDescent="0.25">
      <c r="A28" s="1">
        <v>21</v>
      </c>
      <c r="B28" s="1" t="s">
        <v>1178</v>
      </c>
      <c r="C28" s="1" t="s">
        <v>469</v>
      </c>
      <c r="D28" s="1" t="s">
        <v>1157</v>
      </c>
      <c r="E28" s="13" t="s">
        <v>36</v>
      </c>
      <c r="F28" s="13" t="s">
        <v>1114</v>
      </c>
      <c r="G28" s="14">
        <v>15000</v>
      </c>
      <c r="H28">
        <v>0</v>
      </c>
      <c r="I28" s="14">
        <f t="shared" si="4"/>
        <v>15000</v>
      </c>
      <c r="J28">
        <f t="shared" si="5"/>
        <v>430.5</v>
      </c>
      <c r="K28" s="7"/>
      <c r="L28">
        <f t="shared" si="6"/>
        <v>456</v>
      </c>
      <c r="M28">
        <v>25</v>
      </c>
      <c r="N28" s="7">
        <f t="shared" si="7"/>
        <v>911.5</v>
      </c>
      <c r="O28" s="14">
        <f t="shared" si="8"/>
        <v>14088.5</v>
      </c>
    </row>
    <row r="29" spans="1:15" ht="30" x14ac:dyDescent="0.25">
      <c r="A29" s="1">
        <v>22</v>
      </c>
      <c r="B29" s="1" t="s">
        <v>1179</v>
      </c>
      <c r="C29" s="1" t="s">
        <v>469</v>
      </c>
      <c r="D29" s="1" t="s">
        <v>1159</v>
      </c>
      <c r="E29" s="13" t="s">
        <v>36</v>
      </c>
      <c r="F29" s="13" t="s">
        <v>1114</v>
      </c>
      <c r="G29" s="14">
        <v>15000</v>
      </c>
      <c r="H29">
        <v>0</v>
      </c>
      <c r="I29" s="14">
        <f t="shared" si="4"/>
        <v>15000</v>
      </c>
      <c r="J29">
        <f t="shared" si="5"/>
        <v>430.5</v>
      </c>
      <c r="K29" s="7"/>
      <c r="L29">
        <f t="shared" si="6"/>
        <v>456</v>
      </c>
      <c r="M29">
        <v>25</v>
      </c>
      <c r="N29" s="7">
        <f t="shared" si="7"/>
        <v>911.5</v>
      </c>
      <c r="O29" s="14">
        <f t="shared" si="8"/>
        <v>14088.5</v>
      </c>
    </row>
    <row r="30" spans="1:15" ht="30" x14ac:dyDescent="0.25">
      <c r="A30" s="1">
        <v>23</v>
      </c>
      <c r="B30" s="1" t="s">
        <v>1444</v>
      </c>
      <c r="C30" s="1" t="s">
        <v>469</v>
      </c>
      <c r="D30" s="1" t="s">
        <v>1181</v>
      </c>
      <c r="E30" s="13" t="s">
        <v>36</v>
      </c>
      <c r="F30" s="13" t="s">
        <v>1114</v>
      </c>
      <c r="G30" s="14">
        <v>11000</v>
      </c>
      <c r="H30">
        <v>0</v>
      </c>
      <c r="I30" s="14">
        <f>+G30+H30</f>
        <v>11000</v>
      </c>
      <c r="J30">
        <f t="shared" si="5"/>
        <v>315.7</v>
      </c>
      <c r="K30" s="7"/>
      <c r="L30">
        <f t="shared" si="6"/>
        <v>334.4</v>
      </c>
      <c r="M30">
        <v>25</v>
      </c>
      <c r="N30" s="7">
        <f t="shared" si="7"/>
        <v>675.09999999999991</v>
      </c>
      <c r="O30" s="14">
        <f t="shared" si="8"/>
        <v>10324.9</v>
      </c>
    </row>
    <row r="31" spans="1:15" ht="30" x14ac:dyDescent="0.25">
      <c r="A31" s="1">
        <v>24</v>
      </c>
      <c r="B31" s="1" t="s">
        <v>1182</v>
      </c>
      <c r="C31" s="1" t="s">
        <v>626</v>
      </c>
      <c r="D31" s="1" t="s">
        <v>1157</v>
      </c>
      <c r="E31" s="13" t="s">
        <v>36</v>
      </c>
      <c r="F31" s="13" t="s">
        <v>37</v>
      </c>
      <c r="G31" s="14">
        <v>15000</v>
      </c>
      <c r="H31">
        <v>0</v>
      </c>
      <c r="I31" s="14">
        <f t="shared" si="4"/>
        <v>15000</v>
      </c>
      <c r="J31">
        <f t="shared" si="5"/>
        <v>430.5</v>
      </c>
      <c r="K31" s="7"/>
      <c r="L31">
        <f t="shared" si="6"/>
        <v>456</v>
      </c>
      <c r="M31">
        <v>25</v>
      </c>
      <c r="N31" s="7">
        <f t="shared" si="7"/>
        <v>911.5</v>
      </c>
      <c r="O31" s="14">
        <f t="shared" si="8"/>
        <v>14088.5</v>
      </c>
    </row>
    <row r="32" spans="1:15" ht="30" x14ac:dyDescent="0.25">
      <c r="A32" s="1">
        <v>25</v>
      </c>
      <c r="B32" s="1" t="s">
        <v>1183</v>
      </c>
      <c r="C32" s="1" t="s">
        <v>626</v>
      </c>
      <c r="D32" s="1" t="s">
        <v>1157</v>
      </c>
      <c r="E32" s="13" t="s">
        <v>36</v>
      </c>
      <c r="F32" s="13" t="s">
        <v>1114</v>
      </c>
      <c r="G32" s="14">
        <v>15000</v>
      </c>
      <c r="H32">
        <v>0</v>
      </c>
      <c r="I32" s="14">
        <f t="shared" si="4"/>
        <v>15000</v>
      </c>
      <c r="J32">
        <f t="shared" si="5"/>
        <v>430.5</v>
      </c>
      <c r="K32" s="7"/>
      <c r="L32">
        <f t="shared" si="6"/>
        <v>456</v>
      </c>
      <c r="M32">
        <f>1715.46+25</f>
        <v>1740.46</v>
      </c>
      <c r="N32" s="7">
        <f t="shared" si="7"/>
        <v>2626.96</v>
      </c>
      <c r="O32" s="14">
        <f t="shared" si="8"/>
        <v>12373.04</v>
      </c>
    </row>
    <row r="33" spans="1:15" ht="30" x14ac:dyDescent="0.25">
      <c r="A33" s="1">
        <v>26</v>
      </c>
      <c r="B33" s="1" t="s">
        <v>1184</v>
      </c>
      <c r="C33" s="1" t="s">
        <v>626</v>
      </c>
      <c r="D33" s="1" t="s">
        <v>1157</v>
      </c>
      <c r="E33" s="13" t="s">
        <v>36</v>
      </c>
      <c r="F33" s="13" t="s">
        <v>1114</v>
      </c>
      <c r="G33" s="14">
        <v>10000</v>
      </c>
      <c r="H33">
        <v>0</v>
      </c>
      <c r="I33" s="14">
        <f t="shared" si="4"/>
        <v>10000</v>
      </c>
      <c r="J33">
        <f t="shared" si="5"/>
        <v>287</v>
      </c>
      <c r="K33" s="7"/>
      <c r="L33">
        <f t="shared" si="6"/>
        <v>304</v>
      </c>
      <c r="M33">
        <v>25</v>
      </c>
      <c r="N33" s="7">
        <f t="shared" si="7"/>
        <v>616</v>
      </c>
      <c r="O33" s="14">
        <f t="shared" si="8"/>
        <v>9384</v>
      </c>
    </row>
    <row r="34" spans="1:15" ht="30" x14ac:dyDescent="0.25">
      <c r="A34" s="1">
        <v>27</v>
      </c>
      <c r="B34" s="1" t="s">
        <v>1185</v>
      </c>
      <c r="C34" s="1" t="s">
        <v>626</v>
      </c>
      <c r="D34" s="1" t="s">
        <v>1159</v>
      </c>
      <c r="E34" s="13" t="s">
        <v>36</v>
      </c>
      <c r="F34" s="13" t="s">
        <v>1114</v>
      </c>
      <c r="G34" s="14">
        <v>15000</v>
      </c>
      <c r="H34">
        <v>0</v>
      </c>
      <c r="I34" s="14">
        <f t="shared" si="4"/>
        <v>15000</v>
      </c>
      <c r="J34">
        <f t="shared" si="5"/>
        <v>430.5</v>
      </c>
      <c r="K34" s="7"/>
      <c r="L34">
        <f t="shared" si="6"/>
        <v>456</v>
      </c>
      <c r="M34">
        <v>25</v>
      </c>
      <c r="N34" s="7">
        <f t="shared" si="7"/>
        <v>911.5</v>
      </c>
      <c r="O34" s="14">
        <f t="shared" si="8"/>
        <v>14088.5</v>
      </c>
    </row>
    <row r="35" spans="1:15" ht="30" x14ac:dyDescent="0.25">
      <c r="A35" s="1">
        <v>28</v>
      </c>
      <c r="B35" s="1" t="s">
        <v>1186</v>
      </c>
      <c r="C35" s="1" t="s">
        <v>626</v>
      </c>
      <c r="D35" s="1" t="s">
        <v>1187</v>
      </c>
      <c r="E35" s="13" t="s">
        <v>36</v>
      </c>
      <c r="F35" s="13" t="s">
        <v>1114</v>
      </c>
      <c r="G35" s="14">
        <v>15000</v>
      </c>
      <c r="H35">
        <v>0</v>
      </c>
      <c r="I35" s="14">
        <f t="shared" si="4"/>
        <v>15000</v>
      </c>
      <c r="J35">
        <f t="shared" si="5"/>
        <v>430.5</v>
      </c>
      <c r="K35" s="7"/>
      <c r="L35">
        <f t="shared" si="6"/>
        <v>456</v>
      </c>
      <c r="M35">
        <v>25</v>
      </c>
      <c r="N35" s="7">
        <f t="shared" si="7"/>
        <v>911.5</v>
      </c>
      <c r="O35" s="14">
        <f t="shared" si="8"/>
        <v>14088.5</v>
      </c>
    </row>
    <row r="36" spans="1:15" ht="30" x14ac:dyDescent="0.25">
      <c r="A36" s="1">
        <v>29</v>
      </c>
      <c r="B36" s="1" t="s">
        <v>1188</v>
      </c>
      <c r="C36" s="1" t="s">
        <v>626</v>
      </c>
      <c r="D36" s="1" t="s">
        <v>47</v>
      </c>
      <c r="E36" s="13" t="s">
        <v>36</v>
      </c>
      <c r="F36" s="13" t="s">
        <v>1114</v>
      </c>
      <c r="G36" s="14">
        <v>15000</v>
      </c>
      <c r="H36">
        <v>0</v>
      </c>
      <c r="I36" s="14">
        <f t="shared" si="4"/>
        <v>15000</v>
      </c>
      <c r="J36">
        <f t="shared" si="5"/>
        <v>430.5</v>
      </c>
      <c r="K36" s="7"/>
      <c r="L36">
        <f t="shared" si="6"/>
        <v>456</v>
      </c>
      <c r="M36">
        <v>25</v>
      </c>
      <c r="N36" s="7">
        <f t="shared" si="7"/>
        <v>911.5</v>
      </c>
      <c r="O36" s="14">
        <f t="shared" si="8"/>
        <v>14088.5</v>
      </c>
    </row>
    <row r="37" spans="1:15" ht="30" x14ac:dyDescent="0.25">
      <c r="A37" s="1">
        <v>30</v>
      </c>
      <c r="B37" s="1" t="s">
        <v>1191</v>
      </c>
      <c r="C37" s="1" t="s">
        <v>626</v>
      </c>
      <c r="D37" s="1" t="s">
        <v>103</v>
      </c>
      <c r="E37" s="13" t="s">
        <v>36</v>
      </c>
      <c r="F37" s="13" t="s">
        <v>1114</v>
      </c>
      <c r="G37" s="14">
        <v>15000</v>
      </c>
      <c r="H37">
        <v>0</v>
      </c>
      <c r="I37" s="14">
        <f t="shared" si="4"/>
        <v>15000</v>
      </c>
      <c r="J37">
        <f t="shared" si="5"/>
        <v>430.5</v>
      </c>
      <c r="K37" s="7"/>
      <c r="L37">
        <f t="shared" si="6"/>
        <v>456</v>
      </c>
      <c r="M37">
        <v>25</v>
      </c>
      <c r="N37" s="7">
        <f t="shared" si="7"/>
        <v>911.5</v>
      </c>
      <c r="O37" s="14">
        <f t="shared" si="8"/>
        <v>14088.5</v>
      </c>
    </row>
    <row r="38" spans="1:15" ht="30" x14ac:dyDescent="0.25">
      <c r="A38" s="1">
        <v>31</v>
      </c>
      <c r="B38" s="1" t="s">
        <v>1192</v>
      </c>
      <c r="C38" s="1" t="s">
        <v>699</v>
      </c>
      <c r="D38" s="1" t="s">
        <v>103</v>
      </c>
      <c r="E38" s="13" t="s">
        <v>36</v>
      </c>
      <c r="F38" s="13" t="s">
        <v>1114</v>
      </c>
      <c r="G38" s="14">
        <v>21000</v>
      </c>
      <c r="H38">
        <v>0</v>
      </c>
      <c r="I38" s="14">
        <f t="shared" si="4"/>
        <v>21000</v>
      </c>
      <c r="J38">
        <f t="shared" si="5"/>
        <v>602.70000000000005</v>
      </c>
      <c r="K38" s="7"/>
      <c r="L38">
        <f t="shared" si="6"/>
        <v>638.4</v>
      </c>
      <c r="M38">
        <v>25</v>
      </c>
      <c r="N38" s="7">
        <f t="shared" si="7"/>
        <v>1266.0999999999999</v>
      </c>
      <c r="O38" s="14">
        <f t="shared" si="8"/>
        <v>19733.900000000001</v>
      </c>
    </row>
    <row r="39" spans="1:15" x14ac:dyDescent="0.25">
      <c r="A39" s="1">
        <v>32</v>
      </c>
      <c r="B39" s="1" t="s">
        <v>1194</v>
      </c>
      <c r="C39" s="1" t="s">
        <v>626</v>
      </c>
      <c r="D39" s="1" t="s">
        <v>256</v>
      </c>
      <c r="E39" s="13" t="s">
        <v>28</v>
      </c>
      <c r="F39" s="13" t="s">
        <v>1114</v>
      </c>
      <c r="G39" s="14">
        <v>11000</v>
      </c>
      <c r="H39">
        <v>0</v>
      </c>
      <c r="I39" s="14">
        <f>+G39+H39</f>
        <v>11000</v>
      </c>
      <c r="J39">
        <f>+I39*2.87%</f>
        <v>315.7</v>
      </c>
      <c r="K39" s="7"/>
      <c r="L39">
        <f>+I39*3.04%</f>
        <v>334.4</v>
      </c>
      <c r="M39">
        <v>25</v>
      </c>
      <c r="N39" s="7">
        <f>+J39+K39+L39+M39</f>
        <v>675.09999999999991</v>
      </c>
      <c r="O39" s="14">
        <f>+I39-N39</f>
        <v>10324.9</v>
      </c>
    </row>
    <row r="40" spans="1:15" x14ac:dyDescent="0.25">
      <c r="A40" s="1">
        <v>33</v>
      </c>
      <c r="B40" s="1" t="s">
        <v>1195</v>
      </c>
      <c r="C40" s="1" t="s">
        <v>1196</v>
      </c>
      <c r="D40" s="1" t="s">
        <v>67</v>
      </c>
      <c r="E40" s="13" t="s">
        <v>28</v>
      </c>
      <c r="F40" s="13" t="s">
        <v>37</v>
      </c>
      <c r="G40" s="14">
        <v>22050</v>
      </c>
      <c r="H40">
        <v>0</v>
      </c>
      <c r="I40" s="14">
        <f t="shared" si="4"/>
        <v>22050</v>
      </c>
      <c r="J40">
        <f t="shared" si="5"/>
        <v>632.83500000000004</v>
      </c>
      <c r="K40" s="7"/>
      <c r="L40">
        <f t="shared" si="6"/>
        <v>670.32</v>
      </c>
      <c r="M40">
        <v>25</v>
      </c>
      <c r="N40" s="7">
        <f t="shared" si="7"/>
        <v>1328.1550000000002</v>
      </c>
      <c r="O40" s="14">
        <v>20721.84</v>
      </c>
    </row>
    <row r="41" spans="1:15" ht="30" x14ac:dyDescent="0.25">
      <c r="A41" s="1">
        <v>34</v>
      </c>
      <c r="B41" s="1" t="s">
        <v>1200</v>
      </c>
      <c r="C41" s="1" t="s">
        <v>411</v>
      </c>
      <c r="D41" s="1" t="s">
        <v>1096</v>
      </c>
      <c r="E41" s="13" t="s">
        <v>36</v>
      </c>
      <c r="F41" s="13" t="s">
        <v>1114</v>
      </c>
      <c r="G41" s="14">
        <v>15000</v>
      </c>
      <c r="H41">
        <v>0</v>
      </c>
      <c r="I41" s="14">
        <f t="shared" si="4"/>
        <v>15000</v>
      </c>
      <c r="J41">
        <f t="shared" si="5"/>
        <v>430.5</v>
      </c>
      <c r="K41" s="7"/>
      <c r="L41">
        <f t="shared" si="6"/>
        <v>456</v>
      </c>
      <c r="M41">
        <v>25</v>
      </c>
      <c r="N41" s="7">
        <f t="shared" si="7"/>
        <v>911.5</v>
      </c>
      <c r="O41" s="14">
        <f t="shared" si="8"/>
        <v>14088.5</v>
      </c>
    </row>
    <row r="42" spans="1:15" x14ac:dyDescent="0.25">
      <c r="A42" s="1">
        <v>35</v>
      </c>
      <c r="B42" s="1" t="s">
        <v>1201</v>
      </c>
      <c r="C42" s="1" t="s">
        <v>411</v>
      </c>
      <c r="D42" s="1" t="s">
        <v>41</v>
      </c>
      <c r="E42" s="13" t="s">
        <v>28</v>
      </c>
      <c r="F42" s="13" t="s">
        <v>1114</v>
      </c>
      <c r="G42" s="14">
        <v>25000</v>
      </c>
      <c r="H42"/>
      <c r="I42" s="14">
        <v>25000</v>
      </c>
      <c r="J42">
        <f t="shared" si="5"/>
        <v>717.5</v>
      </c>
      <c r="K42" s="7"/>
      <c r="L42">
        <f t="shared" si="6"/>
        <v>760</v>
      </c>
      <c r="M42">
        <v>25</v>
      </c>
      <c r="N42" s="7">
        <f t="shared" si="7"/>
        <v>1502.5</v>
      </c>
      <c r="O42" s="14">
        <f t="shared" si="8"/>
        <v>23497.5</v>
      </c>
    </row>
    <row r="43" spans="1:15" ht="30" x14ac:dyDescent="0.25">
      <c r="A43" s="1">
        <v>36</v>
      </c>
      <c r="B43" s="1" t="s">
        <v>1482</v>
      </c>
      <c r="C43" s="1" t="s">
        <v>1483</v>
      </c>
      <c r="D43" s="1" t="s">
        <v>47</v>
      </c>
      <c r="E43" s="13" t="s">
        <v>36</v>
      </c>
      <c r="F43" s="13" t="s">
        <v>1114</v>
      </c>
      <c r="G43" s="14">
        <v>15000</v>
      </c>
      <c r="H43">
        <v>0</v>
      </c>
      <c r="I43" s="14">
        <f t="shared" ref="I43" si="13">+G43+H43</f>
        <v>15000</v>
      </c>
      <c r="J43">
        <f t="shared" ref="J43" si="14">+I43*2.87%</f>
        <v>430.5</v>
      </c>
      <c r="K43" s="7"/>
      <c r="L43">
        <f t="shared" ref="L43" si="15">+I43*3.04%</f>
        <v>456</v>
      </c>
      <c r="M43">
        <v>25</v>
      </c>
      <c r="N43" s="7">
        <f t="shared" ref="N43" si="16">+J43+K43+L43+M43</f>
        <v>911.5</v>
      </c>
      <c r="O43" s="14">
        <f t="shared" ref="O43" si="17">+I43-N43</f>
        <v>14088.5</v>
      </c>
    </row>
    <row r="44" spans="1:15" ht="30" x14ac:dyDescent="0.25">
      <c r="A44" s="1">
        <v>37</v>
      </c>
      <c r="B44" s="1" t="s">
        <v>1204</v>
      </c>
      <c r="C44" s="1" t="s">
        <v>760</v>
      </c>
      <c r="D44" s="1" t="s">
        <v>1187</v>
      </c>
      <c r="E44" s="13" t="s">
        <v>36</v>
      </c>
      <c r="F44" s="13" t="s">
        <v>1114</v>
      </c>
      <c r="G44" s="14">
        <v>10000</v>
      </c>
      <c r="H44">
        <v>0</v>
      </c>
      <c r="I44" s="14">
        <f t="shared" ref="I44:I58" si="18">+G44+H44</f>
        <v>10000</v>
      </c>
      <c r="J44">
        <f t="shared" si="5"/>
        <v>287</v>
      </c>
      <c r="K44" s="7"/>
      <c r="L44">
        <f t="shared" si="6"/>
        <v>304</v>
      </c>
      <c r="M44">
        <v>25</v>
      </c>
      <c r="N44" s="7">
        <f t="shared" si="7"/>
        <v>616</v>
      </c>
      <c r="O44" s="14">
        <f t="shared" si="8"/>
        <v>9384</v>
      </c>
    </row>
    <row r="45" spans="1:15" ht="30" x14ac:dyDescent="0.25">
      <c r="A45" s="1">
        <v>38</v>
      </c>
      <c r="B45" s="1" t="s">
        <v>1205</v>
      </c>
      <c r="C45" s="1" t="s">
        <v>760</v>
      </c>
      <c r="D45" s="1" t="s">
        <v>1159</v>
      </c>
      <c r="E45" s="13" t="s">
        <v>36</v>
      </c>
      <c r="F45" s="13" t="s">
        <v>1114</v>
      </c>
      <c r="G45" s="14">
        <v>10000</v>
      </c>
      <c r="H45"/>
      <c r="I45" s="14">
        <f t="shared" si="18"/>
        <v>10000</v>
      </c>
      <c r="J45">
        <f t="shared" si="5"/>
        <v>287</v>
      </c>
      <c r="K45" s="7"/>
      <c r="L45">
        <f t="shared" si="6"/>
        <v>304</v>
      </c>
      <c r="M45">
        <v>25</v>
      </c>
      <c r="N45" s="7">
        <f t="shared" si="7"/>
        <v>616</v>
      </c>
      <c r="O45" s="14">
        <f t="shared" si="8"/>
        <v>9384</v>
      </c>
    </row>
    <row r="46" spans="1:15" ht="30" x14ac:dyDescent="0.25">
      <c r="A46" s="1">
        <v>39</v>
      </c>
      <c r="B46" s="1" t="s">
        <v>1206</v>
      </c>
      <c r="C46" s="1" t="s">
        <v>760</v>
      </c>
      <c r="D46" s="1" t="s">
        <v>1187</v>
      </c>
      <c r="E46" s="13" t="s">
        <v>36</v>
      </c>
      <c r="F46" s="13" t="s">
        <v>1114</v>
      </c>
      <c r="G46" s="14">
        <v>10000</v>
      </c>
      <c r="H46">
        <v>0</v>
      </c>
      <c r="I46" s="14">
        <f t="shared" si="18"/>
        <v>10000</v>
      </c>
      <c r="J46">
        <f t="shared" si="5"/>
        <v>287</v>
      </c>
      <c r="K46" s="7"/>
      <c r="L46">
        <f t="shared" si="6"/>
        <v>304</v>
      </c>
      <c r="M46">
        <v>25</v>
      </c>
      <c r="N46" s="7">
        <f t="shared" si="7"/>
        <v>616</v>
      </c>
      <c r="O46" s="14">
        <f t="shared" si="8"/>
        <v>9384</v>
      </c>
    </row>
    <row r="47" spans="1:15" ht="30" x14ac:dyDescent="0.25">
      <c r="A47" s="1">
        <v>40</v>
      </c>
      <c r="B47" s="1" t="s">
        <v>1207</v>
      </c>
      <c r="C47" s="1" t="s">
        <v>760</v>
      </c>
      <c r="D47" s="1" t="s">
        <v>1157</v>
      </c>
      <c r="E47" s="13" t="s">
        <v>36</v>
      </c>
      <c r="F47" s="13" t="s">
        <v>1114</v>
      </c>
      <c r="G47" s="14">
        <v>10000</v>
      </c>
      <c r="H47">
        <v>0</v>
      </c>
      <c r="I47" s="14">
        <f t="shared" si="18"/>
        <v>10000</v>
      </c>
      <c r="J47">
        <f t="shared" si="5"/>
        <v>287</v>
      </c>
      <c r="K47" s="7"/>
      <c r="L47">
        <f t="shared" si="6"/>
        <v>304</v>
      </c>
      <c r="M47">
        <v>25</v>
      </c>
      <c r="N47" s="7">
        <f t="shared" si="7"/>
        <v>616</v>
      </c>
      <c r="O47" s="14">
        <f t="shared" si="8"/>
        <v>9384</v>
      </c>
    </row>
    <row r="48" spans="1:15" ht="30" x14ac:dyDescent="0.25">
      <c r="A48" s="1">
        <v>41</v>
      </c>
      <c r="B48" s="1" t="s">
        <v>1276</v>
      </c>
      <c r="C48" s="1" t="s">
        <v>760</v>
      </c>
      <c r="D48" s="1" t="s">
        <v>1157</v>
      </c>
      <c r="E48" s="13" t="s">
        <v>36</v>
      </c>
      <c r="F48" s="13" t="s">
        <v>1114</v>
      </c>
      <c r="G48" s="14">
        <v>10000</v>
      </c>
      <c r="H48">
        <v>0</v>
      </c>
      <c r="I48" s="14">
        <f t="shared" si="18"/>
        <v>10000</v>
      </c>
      <c r="J48">
        <f t="shared" si="5"/>
        <v>287</v>
      </c>
      <c r="K48" s="7"/>
      <c r="L48">
        <f t="shared" si="6"/>
        <v>304</v>
      </c>
      <c r="M48">
        <v>25</v>
      </c>
      <c r="N48" s="7">
        <f t="shared" si="7"/>
        <v>616</v>
      </c>
      <c r="O48" s="14">
        <f t="shared" si="8"/>
        <v>9384</v>
      </c>
    </row>
    <row r="49" spans="1:15" ht="30" x14ac:dyDescent="0.25">
      <c r="A49" s="1">
        <v>42</v>
      </c>
      <c r="B49" s="1" t="s">
        <v>1208</v>
      </c>
      <c r="C49" s="1" t="s">
        <v>1209</v>
      </c>
      <c r="D49" s="1" t="s">
        <v>1157</v>
      </c>
      <c r="E49" s="13" t="s">
        <v>36</v>
      </c>
      <c r="F49" s="13" t="s">
        <v>1114</v>
      </c>
      <c r="G49" s="14">
        <v>15000</v>
      </c>
      <c r="H49">
        <v>0</v>
      </c>
      <c r="I49" s="14">
        <f t="shared" si="18"/>
        <v>15000</v>
      </c>
      <c r="J49">
        <f t="shared" si="5"/>
        <v>430.5</v>
      </c>
      <c r="K49" s="7"/>
      <c r="L49">
        <f t="shared" si="6"/>
        <v>456</v>
      </c>
      <c r="M49">
        <f>25+1232.3</f>
        <v>1257.3</v>
      </c>
      <c r="N49" s="7">
        <f t="shared" si="7"/>
        <v>2143.8000000000002</v>
      </c>
      <c r="O49" s="14">
        <f t="shared" si="8"/>
        <v>12856.2</v>
      </c>
    </row>
    <row r="50" spans="1:15" ht="30" x14ac:dyDescent="0.25">
      <c r="A50" s="1">
        <v>43</v>
      </c>
      <c r="B50" s="1" t="s">
        <v>1210</v>
      </c>
      <c r="C50" s="1" t="s">
        <v>362</v>
      </c>
      <c r="D50" s="1" t="s">
        <v>103</v>
      </c>
      <c r="E50" s="13" t="s">
        <v>36</v>
      </c>
      <c r="F50" s="13" t="s">
        <v>1114</v>
      </c>
      <c r="G50" s="14">
        <v>15000</v>
      </c>
      <c r="H50">
        <v>0</v>
      </c>
      <c r="I50" s="14">
        <f t="shared" si="18"/>
        <v>15000</v>
      </c>
      <c r="J50">
        <f t="shared" si="5"/>
        <v>430.5</v>
      </c>
      <c r="K50" s="7"/>
      <c r="L50">
        <f t="shared" si="6"/>
        <v>456</v>
      </c>
      <c r="M50">
        <v>25</v>
      </c>
      <c r="N50" s="7">
        <f t="shared" si="7"/>
        <v>911.5</v>
      </c>
      <c r="O50" s="14">
        <f t="shared" si="8"/>
        <v>14088.5</v>
      </c>
    </row>
    <row r="51" spans="1:15" ht="30" x14ac:dyDescent="0.25">
      <c r="A51" s="1">
        <v>44</v>
      </c>
      <c r="B51" s="1" t="s">
        <v>1211</v>
      </c>
      <c r="C51" s="1" t="s">
        <v>362</v>
      </c>
      <c r="D51" s="1" t="s">
        <v>103</v>
      </c>
      <c r="E51" s="13" t="s">
        <v>36</v>
      </c>
      <c r="F51" s="13" t="s">
        <v>1114</v>
      </c>
      <c r="G51" s="14">
        <v>11000</v>
      </c>
      <c r="H51">
        <v>0</v>
      </c>
      <c r="I51" s="14">
        <f t="shared" si="18"/>
        <v>11000</v>
      </c>
      <c r="J51">
        <f t="shared" si="5"/>
        <v>315.7</v>
      </c>
      <c r="K51" s="7"/>
      <c r="L51">
        <f t="shared" si="6"/>
        <v>334.4</v>
      </c>
      <c r="M51">
        <v>25</v>
      </c>
      <c r="N51" s="7">
        <f t="shared" si="7"/>
        <v>675.09999999999991</v>
      </c>
      <c r="O51" s="14">
        <f t="shared" si="8"/>
        <v>10324.9</v>
      </c>
    </row>
    <row r="52" spans="1:15" ht="30" x14ac:dyDescent="0.25">
      <c r="A52" s="1">
        <v>45</v>
      </c>
      <c r="B52" s="1" t="s">
        <v>1212</v>
      </c>
      <c r="C52" s="1" t="s">
        <v>362</v>
      </c>
      <c r="D52" s="1" t="s">
        <v>103</v>
      </c>
      <c r="E52" s="13" t="s">
        <v>36</v>
      </c>
      <c r="F52" s="13" t="s">
        <v>1114</v>
      </c>
      <c r="G52" s="14">
        <v>11000</v>
      </c>
      <c r="H52">
        <v>0</v>
      </c>
      <c r="I52" s="14">
        <f t="shared" si="18"/>
        <v>11000</v>
      </c>
      <c r="J52">
        <f t="shared" si="5"/>
        <v>315.7</v>
      </c>
      <c r="K52" s="7"/>
      <c r="L52">
        <f t="shared" si="6"/>
        <v>334.4</v>
      </c>
      <c r="M52">
        <v>25</v>
      </c>
      <c r="N52" s="7">
        <f t="shared" si="7"/>
        <v>675.09999999999991</v>
      </c>
      <c r="O52" s="14">
        <f t="shared" si="8"/>
        <v>10324.9</v>
      </c>
    </row>
    <row r="53" spans="1:15" x14ac:dyDescent="0.25">
      <c r="A53" s="1">
        <v>46</v>
      </c>
      <c r="B53" s="1" t="s">
        <v>1213</v>
      </c>
      <c r="C53" s="1" t="s">
        <v>362</v>
      </c>
      <c r="D53" s="1" t="s">
        <v>41</v>
      </c>
      <c r="E53" s="13" t="s">
        <v>28</v>
      </c>
      <c r="F53" s="13" t="s">
        <v>1114</v>
      </c>
      <c r="G53" s="14">
        <v>20000</v>
      </c>
      <c r="H53">
        <v>0</v>
      </c>
      <c r="I53" s="14">
        <f t="shared" si="18"/>
        <v>20000</v>
      </c>
      <c r="J53">
        <f t="shared" si="5"/>
        <v>574</v>
      </c>
      <c r="K53" s="7"/>
      <c r="L53">
        <f t="shared" si="6"/>
        <v>608</v>
      </c>
      <c r="M53">
        <v>25</v>
      </c>
      <c r="N53" s="7">
        <f t="shared" si="7"/>
        <v>1207</v>
      </c>
      <c r="O53" s="14">
        <f t="shared" si="8"/>
        <v>18793</v>
      </c>
    </row>
    <row r="54" spans="1:15" ht="30" x14ac:dyDescent="0.25">
      <c r="A54" s="1">
        <v>47</v>
      </c>
      <c r="B54" s="1" t="s">
        <v>1220</v>
      </c>
      <c r="C54" s="1" t="s">
        <v>1214</v>
      </c>
      <c r="D54" s="1" t="s">
        <v>1221</v>
      </c>
      <c r="E54" s="13" t="s">
        <v>36</v>
      </c>
      <c r="F54" s="13" t="s">
        <v>1114</v>
      </c>
      <c r="G54" s="14">
        <v>15000</v>
      </c>
      <c r="H54">
        <v>0</v>
      </c>
      <c r="I54" s="14">
        <f t="shared" si="18"/>
        <v>15000</v>
      </c>
      <c r="J54">
        <f t="shared" si="5"/>
        <v>430.5</v>
      </c>
      <c r="K54" s="7"/>
      <c r="L54">
        <f t="shared" si="6"/>
        <v>456</v>
      </c>
      <c r="M54">
        <v>25</v>
      </c>
      <c r="N54" s="7">
        <f t="shared" si="7"/>
        <v>911.5</v>
      </c>
      <c r="O54" s="14">
        <f t="shared" si="8"/>
        <v>14088.5</v>
      </c>
    </row>
    <row r="55" spans="1:15" ht="30" x14ac:dyDescent="0.25">
      <c r="A55" s="1">
        <v>48</v>
      </c>
      <c r="B55" s="1" t="s">
        <v>1224</v>
      </c>
      <c r="C55" s="1" t="s">
        <v>221</v>
      </c>
      <c r="D55" s="1" t="s">
        <v>41</v>
      </c>
      <c r="E55" s="13" t="s">
        <v>28</v>
      </c>
      <c r="F55" s="13" t="s">
        <v>1114</v>
      </c>
      <c r="G55" s="14">
        <v>25000</v>
      </c>
      <c r="H55">
        <v>0</v>
      </c>
      <c r="I55" s="14">
        <f t="shared" si="18"/>
        <v>25000</v>
      </c>
      <c r="J55">
        <f t="shared" si="5"/>
        <v>717.5</v>
      </c>
      <c r="K55" s="7"/>
      <c r="L55">
        <f t="shared" si="6"/>
        <v>760</v>
      </c>
      <c r="M55">
        <v>25</v>
      </c>
      <c r="N55" s="7">
        <f t="shared" si="7"/>
        <v>1502.5</v>
      </c>
      <c r="O55" s="14">
        <f t="shared" si="8"/>
        <v>23497.5</v>
      </c>
    </row>
    <row r="56" spans="1:15" ht="30" x14ac:dyDescent="0.25">
      <c r="A56" s="1">
        <v>49</v>
      </c>
      <c r="B56" s="1" t="s">
        <v>1226</v>
      </c>
      <c r="C56" s="1" t="s">
        <v>221</v>
      </c>
      <c r="D56" s="1" t="s">
        <v>118</v>
      </c>
      <c r="E56" s="13" t="s">
        <v>36</v>
      </c>
      <c r="F56" s="13" t="s">
        <v>37</v>
      </c>
      <c r="G56" s="14">
        <v>11000</v>
      </c>
      <c r="H56">
        <v>0</v>
      </c>
      <c r="I56" s="14">
        <f t="shared" si="18"/>
        <v>11000</v>
      </c>
      <c r="J56">
        <f t="shared" si="5"/>
        <v>315.7</v>
      </c>
      <c r="K56" s="7"/>
      <c r="L56">
        <f t="shared" si="6"/>
        <v>334.4</v>
      </c>
      <c r="M56">
        <v>25</v>
      </c>
      <c r="N56" s="7">
        <f t="shared" si="7"/>
        <v>675.09999999999991</v>
      </c>
      <c r="O56" s="14">
        <f t="shared" si="8"/>
        <v>10324.9</v>
      </c>
    </row>
    <row r="57" spans="1:15" ht="30" x14ac:dyDescent="0.25">
      <c r="A57" s="1">
        <v>50</v>
      </c>
      <c r="B57" s="1" t="s">
        <v>1227</v>
      </c>
      <c r="C57" s="1" t="s">
        <v>221</v>
      </c>
      <c r="D57" s="1" t="s">
        <v>67</v>
      </c>
      <c r="E57" s="13" t="s">
        <v>36</v>
      </c>
      <c r="F57" s="13" t="s">
        <v>37</v>
      </c>
      <c r="G57" s="14">
        <v>13000</v>
      </c>
      <c r="H57">
        <v>0</v>
      </c>
      <c r="I57" s="14">
        <f t="shared" si="18"/>
        <v>13000</v>
      </c>
      <c r="J57">
        <f t="shared" si="5"/>
        <v>373.1</v>
      </c>
      <c r="K57" s="7"/>
      <c r="L57">
        <f t="shared" si="6"/>
        <v>395.2</v>
      </c>
      <c r="M57">
        <v>25</v>
      </c>
      <c r="N57" s="7">
        <f t="shared" si="7"/>
        <v>793.3</v>
      </c>
      <c r="O57" s="14">
        <f t="shared" si="8"/>
        <v>12206.7</v>
      </c>
    </row>
    <row r="58" spans="1:15" ht="30" x14ac:dyDescent="0.25">
      <c r="A58" s="1">
        <v>51</v>
      </c>
      <c r="B58" s="1" t="s">
        <v>1231</v>
      </c>
      <c r="C58" s="1" t="s">
        <v>1229</v>
      </c>
      <c r="D58" s="1" t="s">
        <v>86</v>
      </c>
      <c r="E58" s="13" t="s">
        <v>36</v>
      </c>
      <c r="F58" s="13" t="s">
        <v>37</v>
      </c>
      <c r="G58" s="14">
        <v>13200</v>
      </c>
      <c r="H58">
        <v>0</v>
      </c>
      <c r="I58" s="14">
        <f t="shared" si="18"/>
        <v>13200</v>
      </c>
      <c r="J58">
        <f t="shared" si="5"/>
        <v>378.84</v>
      </c>
      <c r="K58" s="7">
        <v>0</v>
      </c>
      <c r="L58">
        <f t="shared" si="6"/>
        <v>401.28</v>
      </c>
      <c r="M58">
        <f>25</f>
        <v>25</v>
      </c>
      <c r="N58" s="7">
        <f t="shared" si="7"/>
        <v>805.11999999999989</v>
      </c>
      <c r="O58" s="14">
        <f>+I58-N58</f>
        <v>12394.880000000001</v>
      </c>
    </row>
    <row r="59" spans="1:15" ht="30" x14ac:dyDescent="0.25">
      <c r="A59" s="1">
        <v>52</v>
      </c>
      <c r="B59" s="1" t="s">
        <v>1232</v>
      </c>
      <c r="C59" s="1" t="s">
        <v>1229</v>
      </c>
      <c r="D59" s="1" t="s">
        <v>256</v>
      </c>
      <c r="E59" s="13" t="s">
        <v>36</v>
      </c>
      <c r="F59" s="13" t="s">
        <v>1114</v>
      </c>
      <c r="G59" s="14">
        <v>15000</v>
      </c>
      <c r="H59">
        <v>0</v>
      </c>
      <c r="I59" s="14">
        <f>+G59+H59</f>
        <v>15000</v>
      </c>
      <c r="J59">
        <f t="shared" si="5"/>
        <v>430.5</v>
      </c>
      <c r="K59" s="7"/>
      <c r="L59">
        <f t="shared" si="6"/>
        <v>456</v>
      </c>
      <c r="M59">
        <v>25</v>
      </c>
      <c r="N59" s="7">
        <f t="shared" si="7"/>
        <v>911.5</v>
      </c>
      <c r="O59" s="14">
        <f t="shared" si="8"/>
        <v>14088.5</v>
      </c>
    </row>
    <row r="60" spans="1:15" x14ac:dyDescent="0.25">
      <c r="A60" s="1">
        <v>53</v>
      </c>
      <c r="B60" s="1" t="s">
        <v>1484</v>
      </c>
      <c r="C60" s="1" t="s">
        <v>1229</v>
      </c>
      <c r="D60" s="1" t="s">
        <v>41</v>
      </c>
      <c r="E60" s="13" t="s">
        <v>28</v>
      </c>
      <c r="F60" s="13" t="s">
        <v>1114</v>
      </c>
      <c r="G60" s="14">
        <v>35000</v>
      </c>
      <c r="H60">
        <v>0</v>
      </c>
      <c r="I60" s="14">
        <f t="shared" ref="I60" si="19">+G60+H60</f>
        <v>35000</v>
      </c>
      <c r="J60">
        <f t="shared" ref="J60" si="20">+I60*2.87%</f>
        <v>1004.5</v>
      </c>
      <c r="K60" s="7"/>
      <c r="L60">
        <f t="shared" ref="L60" si="21">+I60*3.04%</f>
        <v>1064</v>
      </c>
      <c r="M60">
        <v>25</v>
      </c>
      <c r="N60" s="7">
        <f t="shared" ref="N60" si="22">+J60+K60+L60+M60</f>
        <v>2093.5</v>
      </c>
      <c r="O60" s="14">
        <f t="shared" ref="O60" si="23">+I60-N60</f>
        <v>32906.5</v>
      </c>
    </row>
    <row r="61" spans="1:15" x14ac:dyDescent="0.25">
      <c r="A61" s="1">
        <v>54</v>
      </c>
      <c r="B61" s="1" t="s">
        <v>1485</v>
      </c>
      <c r="C61" s="1" t="s">
        <v>1229</v>
      </c>
      <c r="D61" s="1" t="s">
        <v>41</v>
      </c>
      <c r="E61" s="13" t="s">
        <v>28</v>
      </c>
      <c r="F61" s="13" t="s">
        <v>1114</v>
      </c>
      <c r="G61" s="14">
        <v>35000</v>
      </c>
      <c r="H61">
        <v>0</v>
      </c>
      <c r="I61" s="14">
        <f t="shared" ref="I61" si="24">+G61+H61</f>
        <v>35000</v>
      </c>
      <c r="J61">
        <f t="shared" ref="J61" si="25">+I61*2.87%</f>
        <v>1004.5</v>
      </c>
      <c r="K61" s="7"/>
      <c r="L61">
        <f t="shared" ref="L61" si="26">+I61*3.04%</f>
        <v>1064</v>
      </c>
      <c r="M61">
        <v>25</v>
      </c>
      <c r="N61" s="7">
        <f t="shared" ref="N61" si="27">+J61+K61+L61+M61</f>
        <v>2093.5</v>
      </c>
      <c r="O61" s="14">
        <f t="shared" ref="O61" si="28">+I61-N61</f>
        <v>32906.5</v>
      </c>
    </row>
    <row r="62" spans="1:15" ht="30" x14ac:dyDescent="0.25">
      <c r="A62" s="1">
        <v>55</v>
      </c>
      <c r="B62" s="1" t="s">
        <v>1235</v>
      </c>
      <c r="C62" s="1" t="s">
        <v>1234</v>
      </c>
      <c r="D62" s="1" t="s">
        <v>256</v>
      </c>
      <c r="E62" s="13" t="s">
        <v>36</v>
      </c>
      <c r="F62" s="13" t="s">
        <v>1114</v>
      </c>
      <c r="G62" s="14">
        <v>11000</v>
      </c>
      <c r="H62">
        <v>0</v>
      </c>
      <c r="I62" s="14">
        <f t="shared" ref="I62:I72" si="29">+G62+H62</f>
        <v>11000</v>
      </c>
      <c r="J62">
        <f t="shared" si="5"/>
        <v>315.7</v>
      </c>
      <c r="K62" s="7"/>
      <c r="L62">
        <f t="shared" si="6"/>
        <v>334.4</v>
      </c>
      <c r="M62">
        <v>25</v>
      </c>
      <c r="N62" s="7">
        <f t="shared" si="7"/>
        <v>675.09999999999991</v>
      </c>
      <c r="O62" s="14">
        <f t="shared" si="8"/>
        <v>10324.9</v>
      </c>
    </row>
    <row r="63" spans="1:15" ht="30" x14ac:dyDescent="0.25">
      <c r="A63" s="1">
        <v>56</v>
      </c>
      <c r="B63" s="1" t="s">
        <v>1236</v>
      </c>
      <c r="C63" s="1" t="s">
        <v>1237</v>
      </c>
      <c r="D63" s="1" t="s">
        <v>256</v>
      </c>
      <c r="E63" s="13" t="s">
        <v>36</v>
      </c>
      <c r="F63" s="13" t="s">
        <v>1114</v>
      </c>
      <c r="G63" s="14">
        <v>11000</v>
      </c>
      <c r="H63">
        <v>0</v>
      </c>
      <c r="I63" s="14">
        <f t="shared" si="29"/>
        <v>11000</v>
      </c>
      <c r="J63">
        <f t="shared" si="5"/>
        <v>315.7</v>
      </c>
      <c r="K63" s="7"/>
      <c r="L63">
        <f t="shared" si="6"/>
        <v>334.4</v>
      </c>
      <c r="M63">
        <v>25</v>
      </c>
      <c r="N63" s="7">
        <f t="shared" si="7"/>
        <v>675.09999999999991</v>
      </c>
      <c r="O63" s="14">
        <f t="shared" si="8"/>
        <v>10324.9</v>
      </c>
    </row>
    <row r="64" spans="1:15" ht="30" x14ac:dyDescent="0.25">
      <c r="A64" s="1">
        <v>57</v>
      </c>
      <c r="B64" s="1" t="s">
        <v>1238</v>
      </c>
      <c r="C64" s="1" t="s">
        <v>1237</v>
      </c>
      <c r="D64" s="1" t="s">
        <v>256</v>
      </c>
      <c r="E64" s="13" t="s">
        <v>28</v>
      </c>
      <c r="F64" s="13" t="s">
        <v>1114</v>
      </c>
      <c r="G64" s="14">
        <v>14300</v>
      </c>
      <c r="H64">
        <v>0</v>
      </c>
      <c r="I64" s="14">
        <f t="shared" si="29"/>
        <v>14300</v>
      </c>
      <c r="J64">
        <f t="shared" si="5"/>
        <v>410.41</v>
      </c>
      <c r="K64" s="7"/>
      <c r="L64">
        <f t="shared" si="6"/>
        <v>434.72</v>
      </c>
      <c r="M64">
        <v>25</v>
      </c>
      <c r="N64" s="7">
        <f t="shared" si="7"/>
        <v>870.13000000000011</v>
      </c>
      <c r="O64" s="14">
        <f t="shared" si="8"/>
        <v>13429.869999999999</v>
      </c>
    </row>
    <row r="65" spans="1:15" ht="30" x14ac:dyDescent="0.25">
      <c r="A65" s="1">
        <v>58</v>
      </c>
      <c r="B65" s="1" t="s">
        <v>1239</v>
      </c>
      <c r="C65" s="1" t="s">
        <v>1237</v>
      </c>
      <c r="D65" s="1" t="s">
        <v>256</v>
      </c>
      <c r="E65" s="13" t="s">
        <v>36</v>
      </c>
      <c r="F65" s="13" t="s">
        <v>1114</v>
      </c>
      <c r="G65" s="14">
        <v>10000</v>
      </c>
      <c r="H65">
        <v>0</v>
      </c>
      <c r="I65" s="14">
        <f t="shared" si="29"/>
        <v>10000</v>
      </c>
      <c r="J65">
        <f t="shared" si="5"/>
        <v>287</v>
      </c>
      <c r="K65" s="7"/>
      <c r="L65">
        <f t="shared" si="6"/>
        <v>304</v>
      </c>
      <c r="M65">
        <v>25</v>
      </c>
      <c r="N65" s="7">
        <f t="shared" si="7"/>
        <v>616</v>
      </c>
      <c r="O65" s="14">
        <f t="shared" si="8"/>
        <v>9384</v>
      </c>
    </row>
    <row r="66" spans="1:15" ht="30" x14ac:dyDescent="0.25">
      <c r="A66" s="1">
        <v>59</v>
      </c>
      <c r="B66" s="1" t="s">
        <v>1240</v>
      </c>
      <c r="C66" s="1" t="s">
        <v>1237</v>
      </c>
      <c r="D66" s="1" t="s">
        <v>256</v>
      </c>
      <c r="E66" s="13" t="s">
        <v>28</v>
      </c>
      <c r="F66" s="13" t="s">
        <v>1114</v>
      </c>
      <c r="G66" s="14">
        <v>14300</v>
      </c>
      <c r="H66">
        <v>0</v>
      </c>
      <c r="I66" s="14">
        <f t="shared" si="29"/>
        <v>14300</v>
      </c>
      <c r="J66">
        <f t="shared" si="5"/>
        <v>410.41</v>
      </c>
      <c r="K66" s="7"/>
      <c r="L66">
        <f t="shared" si="6"/>
        <v>434.72</v>
      </c>
      <c r="M66">
        <v>25</v>
      </c>
      <c r="N66" s="7">
        <f t="shared" si="7"/>
        <v>870.13000000000011</v>
      </c>
      <c r="O66" s="14">
        <f t="shared" si="8"/>
        <v>13429.869999999999</v>
      </c>
    </row>
    <row r="67" spans="1:15" ht="30" x14ac:dyDescent="0.25">
      <c r="A67" s="1">
        <v>60</v>
      </c>
      <c r="B67" s="1" t="s">
        <v>1285</v>
      </c>
      <c r="C67" s="1" t="s">
        <v>1237</v>
      </c>
      <c r="D67" s="1" t="s">
        <v>41</v>
      </c>
      <c r="E67" s="13" t="s">
        <v>28</v>
      </c>
      <c r="F67" s="13" t="s">
        <v>37</v>
      </c>
      <c r="G67" s="14">
        <v>35000</v>
      </c>
      <c r="H67">
        <v>0</v>
      </c>
      <c r="I67" s="14">
        <f t="shared" si="29"/>
        <v>35000</v>
      </c>
      <c r="J67">
        <f t="shared" si="5"/>
        <v>1004.5</v>
      </c>
      <c r="K67" s="7"/>
      <c r="L67">
        <f t="shared" si="6"/>
        <v>1064</v>
      </c>
      <c r="M67">
        <v>25</v>
      </c>
      <c r="N67" s="7">
        <f t="shared" si="7"/>
        <v>2093.5</v>
      </c>
      <c r="O67" s="14">
        <f t="shared" si="8"/>
        <v>32906.5</v>
      </c>
    </row>
    <row r="68" spans="1:15" ht="30" x14ac:dyDescent="0.25">
      <c r="A68" s="1">
        <v>61</v>
      </c>
      <c r="B68" s="1" t="s">
        <v>1243</v>
      </c>
      <c r="C68" s="1" t="s">
        <v>1098</v>
      </c>
      <c r="D68" s="1" t="s">
        <v>1221</v>
      </c>
      <c r="E68" s="13" t="s">
        <v>36</v>
      </c>
      <c r="F68" s="13" t="s">
        <v>1114</v>
      </c>
      <c r="G68" s="14">
        <v>20000</v>
      </c>
      <c r="H68">
        <v>0</v>
      </c>
      <c r="I68" s="14">
        <f t="shared" si="29"/>
        <v>20000</v>
      </c>
      <c r="J68">
        <f t="shared" si="5"/>
        <v>574</v>
      </c>
      <c r="K68" s="7"/>
      <c r="L68">
        <f t="shared" si="6"/>
        <v>608</v>
      </c>
      <c r="M68">
        <v>25</v>
      </c>
      <c r="N68" s="7">
        <f t="shared" si="7"/>
        <v>1207</v>
      </c>
      <c r="O68" s="14">
        <f t="shared" si="8"/>
        <v>18793</v>
      </c>
    </row>
    <row r="69" spans="1:15" ht="30" x14ac:dyDescent="0.25">
      <c r="A69" s="1">
        <v>62</v>
      </c>
      <c r="B69" s="1" t="s">
        <v>1245</v>
      </c>
      <c r="C69" s="1" t="s">
        <v>1246</v>
      </c>
      <c r="D69" s="1" t="s">
        <v>256</v>
      </c>
      <c r="E69" s="13" t="s">
        <v>36</v>
      </c>
      <c r="F69" s="13" t="s">
        <v>1114</v>
      </c>
      <c r="G69" s="14">
        <v>25000</v>
      </c>
      <c r="H69">
        <v>0</v>
      </c>
      <c r="I69" s="14">
        <f t="shared" si="29"/>
        <v>25000</v>
      </c>
      <c r="J69">
        <f t="shared" si="5"/>
        <v>717.5</v>
      </c>
      <c r="K69" s="7"/>
      <c r="L69">
        <f t="shared" si="6"/>
        <v>760</v>
      </c>
      <c r="M69">
        <v>25</v>
      </c>
      <c r="N69" s="7">
        <f t="shared" si="7"/>
        <v>1502.5</v>
      </c>
      <c r="O69" s="14">
        <f t="shared" si="8"/>
        <v>23497.5</v>
      </c>
    </row>
    <row r="70" spans="1:15" ht="30" x14ac:dyDescent="0.25">
      <c r="A70" s="1">
        <v>63</v>
      </c>
      <c r="B70" s="1" t="s">
        <v>1247</v>
      </c>
      <c r="C70" s="1" t="s">
        <v>1098</v>
      </c>
      <c r="D70" s="1" t="s">
        <v>256</v>
      </c>
      <c r="E70" s="13" t="s">
        <v>36</v>
      </c>
      <c r="F70" s="13" t="s">
        <v>1114</v>
      </c>
      <c r="G70" s="14">
        <v>11000</v>
      </c>
      <c r="H70">
        <v>0</v>
      </c>
      <c r="I70" s="14">
        <f t="shared" si="29"/>
        <v>11000</v>
      </c>
      <c r="J70">
        <f t="shared" si="5"/>
        <v>315.7</v>
      </c>
      <c r="K70" s="7"/>
      <c r="L70">
        <f t="shared" si="6"/>
        <v>334.4</v>
      </c>
      <c r="M70">
        <f>25+1715.46</f>
        <v>1740.46</v>
      </c>
      <c r="N70" s="7">
        <f t="shared" si="7"/>
        <v>2390.56</v>
      </c>
      <c r="O70" s="14">
        <f t="shared" si="8"/>
        <v>8609.44</v>
      </c>
    </row>
    <row r="71" spans="1:15" ht="30" x14ac:dyDescent="0.25">
      <c r="A71" s="1">
        <v>64</v>
      </c>
      <c r="B71" s="1" t="s">
        <v>1261</v>
      </c>
      <c r="C71" s="1" t="s">
        <v>1098</v>
      </c>
      <c r="D71" s="1" t="s">
        <v>1221</v>
      </c>
      <c r="E71" s="13" t="s">
        <v>36</v>
      </c>
      <c r="F71" s="13" t="s">
        <v>1114</v>
      </c>
      <c r="G71" s="14">
        <v>15000</v>
      </c>
      <c r="H71">
        <v>0</v>
      </c>
      <c r="I71" s="14">
        <f t="shared" si="29"/>
        <v>15000</v>
      </c>
      <c r="J71">
        <f t="shared" si="5"/>
        <v>430.5</v>
      </c>
      <c r="K71" s="7"/>
      <c r="L71">
        <f t="shared" si="6"/>
        <v>456</v>
      </c>
      <c r="M71">
        <v>25</v>
      </c>
      <c r="N71" s="7">
        <f t="shared" si="7"/>
        <v>911.5</v>
      </c>
      <c r="O71" s="14">
        <f t="shared" si="8"/>
        <v>14088.5</v>
      </c>
    </row>
    <row r="72" spans="1:15" ht="30" x14ac:dyDescent="0.25">
      <c r="A72" s="1">
        <v>65</v>
      </c>
      <c r="B72" s="1" t="s">
        <v>1262</v>
      </c>
      <c r="C72" s="1" t="s">
        <v>1263</v>
      </c>
      <c r="D72" s="1" t="s">
        <v>1264</v>
      </c>
      <c r="E72" s="13" t="s">
        <v>36</v>
      </c>
      <c r="F72" s="13" t="s">
        <v>1114</v>
      </c>
      <c r="G72" s="14">
        <v>11000</v>
      </c>
      <c r="H72">
        <v>0</v>
      </c>
      <c r="I72" s="14">
        <f t="shared" si="29"/>
        <v>11000</v>
      </c>
      <c r="J72">
        <f t="shared" si="5"/>
        <v>315.7</v>
      </c>
      <c r="K72" s="7"/>
      <c r="L72">
        <f t="shared" si="6"/>
        <v>334.4</v>
      </c>
      <c r="M72">
        <v>25</v>
      </c>
      <c r="N72" s="7">
        <f t="shared" si="7"/>
        <v>675.09999999999991</v>
      </c>
      <c r="O72" s="14">
        <f t="shared" si="8"/>
        <v>10324.9</v>
      </c>
    </row>
    <row r="73" spans="1:15" ht="30" x14ac:dyDescent="0.25">
      <c r="A73" s="1">
        <v>66</v>
      </c>
      <c r="B73" s="1" t="s">
        <v>1265</v>
      </c>
      <c r="C73" s="1" t="s">
        <v>1263</v>
      </c>
      <c r="D73" s="1" t="s">
        <v>256</v>
      </c>
      <c r="E73" s="13" t="s">
        <v>36</v>
      </c>
      <c r="F73" s="13" t="s">
        <v>1114</v>
      </c>
      <c r="G73" s="14">
        <v>11000</v>
      </c>
      <c r="H73">
        <v>0</v>
      </c>
      <c r="I73" s="14">
        <f t="shared" ref="I73:I78" si="30">+G73+H73</f>
        <v>11000</v>
      </c>
      <c r="J73">
        <f t="shared" si="5"/>
        <v>315.7</v>
      </c>
      <c r="K73" s="7"/>
      <c r="L73">
        <f t="shared" si="6"/>
        <v>334.4</v>
      </c>
      <c r="M73">
        <v>25</v>
      </c>
      <c r="N73" s="7">
        <f t="shared" si="7"/>
        <v>675.09999999999991</v>
      </c>
      <c r="O73" s="14">
        <f t="shared" si="8"/>
        <v>10324.9</v>
      </c>
    </row>
    <row r="74" spans="1:15" ht="30" x14ac:dyDescent="0.25">
      <c r="A74" s="1">
        <v>67</v>
      </c>
      <c r="B74" s="1" t="s">
        <v>1266</v>
      </c>
      <c r="C74" s="1" t="s">
        <v>1263</v>
      </c>
      <c r="D74" s="1" t="s">
        <v>256</v>
      </c>
      <c r="E74" s="13" t="s">
        <v>36</v>
      </c>
      <c r="F74" s="13" t="s">
        <v>1114</v>
      </c>
      <c r="G74" s="14">
        <v>11000</v>
      </c>
      <c r="H74">
        <v>0</v>
      </c>
      <c r="I74" s="14">
        <f t="shared" si="30"/>
        <v>11000</v>
      </c>
      <c r="J74">
        <f t="shared" si="5"/>
        <v>315.7</v>
      </c>
      <c r="K74" s="7"/>
      <c r="L74">
        <f t="shared" si="6"/>
        <v>334.4</v>
      </c>
      <c r="M74">
        <v>25</v>
      </c>
      <c r="N74" s="7">
        <f t="shared" si="7"/>
        <v>675.09999999999991</v>
      </c>
      <c r="O74" s="14">
        <f t="shared" si="8"/>
        <v>10324.9</v>
      </c>
    </row>
    <row r="75" spans="1:15" ht="30" x14ac:dyDescent="0.25">
      <c r="A75" s="1">
        <v>68</v>
      </c>
      <c r="B75" s="1" t="s">
        <v>1273</v>
      </c>
      <c r="C75" s="1" t="s">
        <v>334</v>
      </c>
      <c r="D75" s="1" t="s">
        <v>1157</v>
      </c>
      <c r="E75" s="13" t="s">
        <v>36</v>
      </c>
      <c r="F75" s="13" t="s">
        <v>1114</v>
      </c>
      <c r="G75" s="14">
        <v>15000</v>
      </c>
      <c r="H75">
        <v>0</v>
      </c>
      <c r="I75" s="14">
        <f t="shared" si="30"/>
        <v>15000</v>
      </c>
      <c r="J75">
        <f t="shared" ref="J75:J76" si="31">+I75*2.87%</f>
        <v>430.5</v>
      </c>
      <c r="K75" s="7"/>
      <c r="L75">
        <f t="shared" ref="L75:L77" si="32">+I75*3.04%</f>
        <v>456</v>
      </c>
      <c r="M75">
        <f>25+1715.46</f>
        <v>1740.46</v>
      </c>
      <c r="N75" s="7">
        <f t="shared" ref="N75:N77" si="33">+J75+K75+L75+M75</f>
        <v>2626.96</v>
      </c>
      <c r="O75" s="14">
        <f t="shared" ref="O75:O77" si="34">+I75-N75</f>
        <v>12373.04</v>
      </c>
    </row>
    <row r="76" spans="1:15" ht="30" x14ac:dyDescent="0.25">
      <c r="A76" s="1">
        <v>69</v>
      </c>
      <c r="B76" s="1" t="s">
        <v>1274</v>
      </c>
      <c r="C76" s="1" t="s">
        <v>813</v>
      </c>
      <c r="D76" s="1" t="s">
        <v>41</v>
      </c>
      <c r="E76" s="13" t="s">
        <v>36</v>
      </c>
      <c r="F76" s="13" t="s">
        <v>37</v>
      </c>
      <c r="G76" s="14">
        <v>30000</v>
      </c>
      <c r="H76">
        <v>0</v>
      </c>
      <c r="I76" s="14">
        <f t="shared" si="30"/>
        <v>30000</v>
      </c>
      <c r="J76">
        <f t="shared" si="31"/>
        <v>861</v>
      </c>
      <c r="K76" s="7"/>
      <c r="L76">
        <f t="shared" si="32"/>
        <v>912</v>
      </c>
      <c r="M76">
        <v>25</v>
      </c>
      <c r="N76" s="7">
        <f t="shared" si="33"/>
        <v>1798</v>
      </c>
      <c r="O76" s="14">
        <f t="shared" si="34"/>
        <v>28202</v>
      </c>
    </row>
    <row r="77" spans="1:15" ht="30" x14ac:dyDescent="0.25">
      <c r="A77" s="1">
        <v>70</v>
      </c>
      <c r="B77" s="1" t="s">
        <v>1275</v>
      </c>
      <c r="C77" s="1" t="s">
        <v>1061</v>
      </c>
      <c r="D77" s="1" t="s">
        <v>67</v>
      </c>
      <c r="E77" s="13" t="s">
        <v>36</v>
      </c>
      <c r="F77" s="13" t="s">
        <v>37</v>
      </c>
      <c r="G77" s="14">
        <v>25000</v>
      </c>
      <c r="H77">
        <v>0</v>
      </c>
      <c r="I77" s="14">
        <f t="shared" si="30"/>
        <v>25000</v>
      </c>
      <c r="J77">
        <f>+I77*2.87%</f>
        <v>717.5</v>
      </c>
      <c r="K77" s="7"/>
      <c r="L77">
        <f t="shared" si="32"/>
        <v>760</v>
      </c>
      <c r="M77">
        <v>25</v>
      </c>
      <c r="N77" s="7">
        <f t="shared" si="33"/>
        <v>1502.5</v>
      </c>
      <c r="O77" s="14">
        <f t="shared" si="34"/>
        <v>23497.5</v>
      </c>
    </row>
    <row r="78" spans="1:15" ht="30" x14ac:dyDescent="0.25">
      <c r="A78" s="1">
        <v>71</v>
      </c>
      <c r="B78" s="1" t="s">
        <v>1481</v>
      </c>
      <c r="C78" s="1" t="s">
        <v>275</v>
      </c>
      <c r="D78" s="1" t="s">
        <v>47</v>
      </c>
      <c r="E78" s="13" t="s">
        <v>36</v>
      </c>
      <c r="F78" s="13" t="s">
        <v>1114</v>
      </c>
      <c r="G78" s="14">
        <v>15000</v>
      </c>
      <c r="H78">
        <v>0</v>
      </c>
      <c r="I78" s="14">
        <f t="shared" si="30"/>
        <v>15000</v>
      </c>
      <c r="J78">
        <f t="shared" ref="J78" si="35">+I78*2.87%</f>
        <v>430.5</v>
      </c>
      <c r="K78" s="7"/>
      <c r="L78">
        <f t="shared" ref="L78" si="36">+I78*3.04%</f>
        <v>456</v>
      </c>
      <c r="M78">
        <v>25</v>
      </c>
      <c r="N78" s="7">
        <f t="shared" ref="N78" si="37">+J78+K78+L78+M78</f>
        <v>911.5</v>
      </c>
      <c r="O78" s="14">
        <f t="shared" ref="O78" si="38">+I78-N78</f>
        <v>14088.5</v>
      </c>
    </row>
    <row r="79" spans="1:15" x14ac:dyDescent="0.25">
      <c r="E79" s="13"/>
      <c r="F79" s="13"/>
      <c r="G79" s="14"/>
      <c r="H79"/>
      <c r="I79" s="14"/>
      <c r="J79"/>
      <c r="K79" s="7"/>
      <c r="L79"/>
      <c r="M79"/>
      <c r="N79" s="7"/>
      <c r="O79" s="14"/>
    </row>
    <row r="81" spans="1:15" ht="15.75" thickBot="1" x14ac:dyDescent="0.3">
      <c r="A81" s="2"/>
      <c r="B81" s="2"/>
      <c r="C81" s="2"/>
      <c r="D81" s="2"/>
      <c r="E81" s="2"/>
      <c r="F81" s="2"/>
      <c r="G81" s="12">
        <f>SUM(G8:G80)</f>
        <v>1189250</v>
      </c>
      <c r="H81" s="12">
        <f>SUM(H10:H77)</f>
        <v>0</v>
      </c>
      <c r="I81" s="12">
        <f>SUM(G81:H81)</f>
        <v>1189250</v>
      </c>
      <c r="J81" s="12">
        <f>SUM(J8:J80)</f>
        <v>34131.475000000006</v>
      </c>
      <c r="K81" s="12">
        <f>SUM(K10:K77)</f>
        <v>0</v>
      </c>
      <c r="L81" s="12">
        <f>SUM(L8:L79)</f>
        <v>36153.200000000012</v>
      </c>
      <c r="M81" s="12">
        <f>SUM(M8:M79)</f>
        <v>9823.68</v>
      </c>
      <c r="N81" s="12">
        <f>SUM(N8:N79)</f>
        <v>80108.35500000001</v>
      </c>
      <c r="O81" s="12">
        <f>SUM(O8:O79)</f>
        <v>1109141.6400000001</v>
      </c>
    </row>
    <row r="82" spans="1:15" ht="15.75" thickTop="1" x14ac:dyDescent="0.25"/>
    <row r="85" spans="1:15" x14ac:dyDescent="0.25">
      <c r="F85" s="15"/>
      <c r="G85" s="15"/>
      <c r="H85" s="15"/>
    </row>
    <row r="86" spans="1:15" x14ac:dyDescent="0.25">
      <c r="F86" s="40" t="s">
        <v>895</v>
      </c>
      <c r="G86" s="40"/>
      <c r="H86" s="40"/>
    </row>
    <row r="87" spans="1:15" x14ac:dyDescent="0.25">
      <c r="F87" s="41" t="s">
        <v>896</v>
      </c>
      <c r="G87" s="41"/>
      <c r="H87" s="41"/>
    </row>
    <row r="88" spans="1:15" x14ac:dyDescent="0.25">
      <c r="G88" s="1"/>
      <c r="H88" s="1"/>
    </row>
    <row r="745" spans="11:11" x14ac:dyDescent="0.25">
      <c r="K745" s="13" t="s">
        <v>0</v>
      </c>
    </row>
  </sheetData>
  <mergeCells count="8">
    <mergeCell ref="F86:H86"/>
    <mergeCell ref="F87:H87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pageSetup paperSize="5" scale="50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756"/>
  <sheetViews>
    <sheetView topLeftCell="D60" zoomScale="110" zoomScaleNormal="110" workbookViewId="0">
      <selection activeCell="P61" sqref="P61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16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1528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1" t="s">
        <v>0</v>
      </c>
    </row>
    <row r="6" spans="1:16" ht="30" x14ac:dyDescent="0.25">
      <c r="E6" s="45" t="s">
        <v>4</v>
      </c>
      <c r="F6" s="45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1141</v>
      </c>
      <c r="C8" s="1" t="s">
        <v>81</v>
      </c>
      <c r="D8" s="1" t="s">
        <v>100</v>
      </c>
      <c r="E8" s="13" t="s">
        <v>28</v>
      </c>
      <c r="F8" s="13" t="s">
        <v>37</v>
      </c>
      <c r="G8" s="14">
        <v>55000</v>
      </c>
      <c r="H8">
        <v>0</v>
      </c>
      <c r="I8" s="14">
        <f t="shared" ref="I8:I25" si="0">+G8+H8</f>
        <v>55000</v>
      </c>
      <c r="J8">
        <f t="shared" ref="J8:J26" si="1">+I8*2.87%</f>
        <v>1578.5</v>
      </c>
      <c r="K8" s="7">
        <v>2559.6799999999998</v>
      </c>
      <c r="L8">
        <f t="shared" ref="L8:L25" si="2">+I8*3.04%</f>
        <v>1672</v>
      </c>
      <c r="M8">
        <v>25</v>
      </c>
      <c r="N8" s="7">
        <f t="shared" ref="N8:N26" si="3">+J8+K8+L8+M8</f>
        <v>5835.18</v>
      </c>
      <c r="O8" s="14">
        <f t="shared" ref="O8:O25" si="4">+I8-N8</f>
        <v>49164.82</v>
      </c>
    </row>
    <row r="9" spans="1:16" x14ac:dyDescent="0.25">
      <c r="A9" s="1">
        <v>2</v>
      </c>
      <c r="B9" s="1" t="s">
        <v>1142</v>
      </c>
      <c r="C9" s="1" t="s">
        <v>170</v>
      </c>
      <c r="D9" s="1" t="s">
        <v>1143</v>
      </c>
      <c r="E9" s="13" t="s">
        <v>28</v>
      </c>
      <c r="F9" s="13" t="s">
        <v>37</v>
      </c>
      <c r="G9" s="14">
        <v>41000</v>
      </c>
      <c r="H9">
        <v>0</v>
      </c>
      <c r="I9" s="14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4">
        <f t="shared" si="4"/>
        <v>37968.11</v>
      </c>
    </row>
    <row r="10" spans="1:16" x14ac:dyDescent="0.25">
      <c r="A10" s="1">
        <v>3</v>
      </c>
      <c r="B10" s="1" t="s">
        <v>1144</v>
      </c>
      <c r="C10" s="1" t="s">
        <v>940</v>
      </c>
      <c r="D10" s="1" t="s">
        <v>31</v>
      </c>
      <c r="E10" s="13" t="s">
        <v>28</v>
      </c>
      <c r="F10" s="13" t="s">
        <v>1114</v>
      </c>
      <c r="G10" s="14">
        <v>90000</v>
      </c>
      <c r="H10">
        <v>0</v>
      </c>
      <c r="I10" s="14">
        <f t="shared" si="0"/>
        <v>90000</v>
      </c>
      <c r="J10">
        <f t="shared" si="1"/>
        <v>2583</v>
      </c>
      <c r="K10" s="7">
        <v>9753.19</v>
      </c>
      <c r="L10">
        <f t="shared" si="2"/>
        <v>2736</v>
      </c>
      <c r="M10">
        <v>25</v>
      </c>
      <c r="N10" s="7">
        <f t="shared" si="3"/>
        <v>15097.19</v>
      </c>
      <c r="O10" s="14">
        <f t="shared" si="4"/>
        <v>74902.81</v>
      </c>
    </row>
    <row r="11" spans="1:16" ht="30" x14ac:dyDescent="0.25">
      <c r="A11" s="1">
        <v>4</v>
      </c>
      <c r="B11" s="1" t="s">
        <v>1145</v>
      </c>
      <c r="C11" s="1" t="s">
        <v>1146</v>
      </c>
      <c r="D11" s="1" t="s">
        <v>200</v>
      </c>
      <c r="E11" s="13" t="s">
        <v>28</v>
      </c>
      <c r="F11" s="13" t="s">
        <v>37</v>
      </c>
      <c r="G11" s="14">
        <v>35000</v>
      </c>
      <c r="H11">
        <v>0</v>
      </c>
      <c r="I11" s="14">
        <f t="shared" si="0"/>
        <v>35000</v>
      </c>
      <c r="J11">
        <f t="shared" si="1"/>
        <v>1004.5</v>
      </c>
      <c r="K11" s="7">
        <v>0</v>
      </c>
      <c r="L11">
        <f t="shared" si="2"/>
        <v>1064</v>
      </c>
      <c r="M11">
        <v>25</v>
      </c>
      <c r="N11" s="7">
        <f t="shared" si="3"/>
        <v>2093.5</v>
      </c>
      <c r="O11" s="14">
        <f t="shared" si="4"/>
        <v>32906.5</v>
      </c>
    </row>
    <row r="12" spans="1:16" x14ac:dyDescent="0.25">
      <c r="A12" s="1">
        <v>5</v>
      </c>
      <c r="B12" s="1" t="s">
        <v>1150</v>
      </c>
      <c r="C12" s="1" t="s">
        <v>568</v>
      </c>
      <c r="D12" s="1" t="s">
        <v>1151</v>
      </c>
      <c r="E12" s="13" t="s">
        <v>28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f>25+3830.92</f>
        <v>3855.92</v>
      </c>
      <c r="N12" s="7">
        <f t="shared" si="3"/>
        <v>8664.92</v>
      </c>
      <c r="O12" s="14">
        <f t="shared" si="4"/>
        <v>41335.08</v>
      </c>
    </row>
    <row r="13" spans="1:16" x14ac:dyDescent="0.25">
      <c r="A13" s="1">
        <v>6</v>
      </c>
      <c r="B13" s="1" t="s">
        <v>1152</v>
      </c>
      <c r="C13" s="1" t="s">
        <v>568</v>
      </c>
      <c r="D13" s="1" t="s">
        <v>1099</v>
      </c>
      <c r="E13" s="13" t="s">
        <v>28</v>
      </c>
      <c r="F13" s="13" t="s">
        <v>1114</v>
      </c>
      <c r="G13" s="14">
        <v>50000</v>
      </c>
      <c r="H13">
        <v>0</v>
      </c>
      <c r="I13" s="14">
        <f t="shared" si="0"/>
        <v>50000</v>
      </c>
      <c r="J13">
        <f t="shared" si="1"/>
        <v>1435</v>
      </c>
      <c r="K13" s="7">
        <v>1854</v>
      </c>
      <c r="L13">
        <f t="shared" si="2"/>
        <v>1520</v>
      </c>
      <c r="M13">
        <f>1715.46+25</f>
        <v>1740.46</v>
      </c>
      <c r="N13" s="7">
        <f t="shared" si="3"/>
        <v>6549.46</v>
      </c>
      <c r="O13" s="14">
        <f t="shared" si="4"/>
        <v>43450.54</v>
      </c>
    </row>
    <row r="14" spans="1:16" x14ac:dyDescent="0.25">
      <c r="A14" s="1">
        <v>7</v>
      </c>
      <c r="B14" s="1" t="s">
        <v>1154</v>
      </c>
      <c r="C14" s="1" t="s">
        <v>568</v>
      </c>
      <c r="D14" s="1" t="s">
        <v>1155</v>
      </c>
      <c r="E14" s="13" t="s">
        <v>28</v>
      </c>
      <c r="F14" s="13" t="s">
        <v>37</v>
      </c>
      <c r="G14" s="14">
        <v>50000</v>
      </c>
      <c r="H14">
        <v>0</v>
      </c>
      <c r="I14" s="14">
        <f t="shared" si="0"/>
        <v>50000</v>
      </c>
      <c r="J14">
        <f t="shared" si="1"/>
        <v>1435</v>
      </c>
      <c r="K14" s="7">
        <v>1854</v>
      </c>
      <c r="L14">
        <f t="shared" si="2"/>
        <v>1520</v>
      </c>
      <c r="M14">
        <f>25+3830.92</f>
        <v>3855.92</v>
      </c>
      <c r="N14" s="7">
        <f t="shared" si="3"/>
        <v>8664.92</v>
      </c>
      <c r="O14" s="14">
        <f t="shared" si="4"/>
        <v>41335.08</v>
      </c>
    </row>
    <row r="15" spans="1:16" x14ac:dyDescent="0.25">
      <c r="A15" s="1">
        <v>8</v>
      </c>
      <c r="B15" s="1" t="s">
        <v>1278</v>
      </c>
      <c r="C15" s="1" t="s">
        <v>568</v>
      </c>
      <c r="D15" s="1" t="s">
        <v>1099</v>
      </c>
      <c r="E15" s="13" t="s">
        <v>28</v>
      </c>
      <c r="F15" s="13" t="s">
        <v>1114</v>
      </c>
      <c r="G15" s="14">
        <v>50000</v>
      </c>
      <c r="H15">
        <v>0</v>
      </c>
      <c r="I15" s="14">
        <f t="shared" si="0"/>
        <v>50000</v>
      </c>
      <c r="J15">
        <f t="shared" si="1"/>
        <v>1435</v>
      </c>
      <c r="K15" s="7">
        <v>1854</v>
      </c>
      <c r="L15">
        <f t="shared" si="2"/>
        <v>1520</v>
      </c>
      <c r="M15">
        <v>425</v>
      </c>
      <c r="N15" s="7">
        <f t="shared" si="3"/>
        <v>5234</v>
      </c>
      <c r="O15" s="14">
        <f t="shared" si="4"/>
        <v>44766</v>
      </c>
    </row>
    <row r="16" spans="1:16" x14ac:dyDescent="0.25">
      <c r="A16" s="1">
        <v>9</v>
      </c>
      <c r="B16" s="1" t="s">
        <v>1279</v>
      </c>
      <c r="C16" s="1" t="s">
        <v>568</v>
      </c>
      <c r="D16" s="1" t="s">
        <v>1025</v>
      </c>
      <c r="E16" s="13" t="s">
        <v>28</v>
      </c>
      <c r="F16" s="13" t="s">
        <v>37</v>
      </c>
      <c r="G16" s="14">
        <v>50000</v>
      </c>
      <c r="H16">
        <v>0</v>
      </c>
      <c r="I16" s="14">
        <f t="shared" si="0"/>
        <v>50000</v>
      </c>
      <c r="J16">
        <f t="shared" si="1"/>
        <v>1435</v>
      </c>
      <c r="K16" s="7">
        <v>1854</v>
      </c>
      <c r="L16">
        <f t="shared" si="2"/>
        <v>1520</v>
      </c>
      <c r="M16">
        <f>3430.92+25</f>
        <v>3455.92</v>
      </c>
      <c r="N16" s="7">
        <f t="shared" si="3"/>
        <v>8264.92</v>
      </c>
      <c r="O16" s="14">
        <f t="shared" si="4"/>
        <v>41735.08</v>
      </c>
    </row>
    <row r="17" spans="1:15" x14ac:dyDescent="0.25">
      <c r="A17" s="1">
        <v>10</v>
      </c>
      <c r="B17" s="1" t="s">
        <v>1166</v>
      </c>
      <c r="C17" s="1" t="s">
        <v>518</v>
      </c>
      <c r="D17" s="1" t="s">
        <v>1167</v>
      </c>
      <c r="E17" s="13" t="s">
        <v>28</v>
      </c>
      <c r="F17" s="13" t="s">
        <v>1114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f>25+3830.92</f>
        <v>3855.92</v>
      </c>
      <c r="N17" s="7">
        <f t="shared" si="3"/>
        <v>8664.92</v>
      </c>
      <c r="O17" s="14">
        <f t="shared" si="4"/>
        <v>41335.08</v>
      </c>
    </row>
    <row r="18" spans="1:15" ht="30" x14ac:dyDescent="0.25">
      <c r="A18" s="1">
        <v>11</v>
      </c>
      <c r="B18" s="1" t="s">
        <v>1169</v>
      </c>
      <c r="C18" s="1" t="s">
        <v>1170</v>
      </c>
      <c r="D18" s="1" t="s">
        <v>1155</v>
      </c>
      <c r="E18" s="13" t="s">
        <v>28</v>
      </c>
      <c r="F18" s="13" t="s">
        <v>1114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25+400</f>
        <v>425</v>
      </c>
      <c r="N18" s="7">
        <f t="shared" si="3"/>
        <v>5234</v>
      </c>
      <c r="O18" s="14">
        <f t="shared" si="4"/>
        <v>44766</v>
      </c>
    </row>
    <row r="19" spans="1:15" x14ac:dyDescent="0.25">
      <c r="A19" s="1">
        <v>12</v>
      </c>
      <c r="B19" s="1" t="s">
        <v>1175</v>
      </c>
      <c r="C19" s="1" t="s">
        <v>469</v>
      </c>
      <c r="D19" s="1" t="s">
        <v>1099</v>
      </c>
      <c r="E19" s="13" t="s">
        <v>28</v>
      </c>
      <c r="F19" s="13" t="s">
        <v>1114</v>
      </c>
      <c r="G19" s="14">
        <v>50000</v>
      </c>
      <c r="H19">
        <v>0</v>
      </c>
      <c r="I19" s="14">
        <f t="shared" si="0"/>
        <v>50000</v>
      </c>
      <c r="J19">
        <f t="shared" si="1"/>
        <v>1435</v>
      </c>
      <c r="K19" s="7">
        <v>1854</v>
      </c>
      <c r="L19">
        <f t="shared" si="2"/>
        <v>1520</v>
      </c>
      <c r="M19">
        <v>25</v>
      </c>
      <c r="N19" s="7">
        <f t="shared" si="3"/>
        <v>4834</v>
      </c>
      <c r="O19" s="14">
        <f t="shared" si="4"/>
        <v>45166</v>
      </c>
    </row>
    <row r="20" spans="1:15" x14ac:dyDescent="0.25">
      <c r="A20" s="1">
        <v>13</v>
      </c>
      <c r="B20" s="1" t="s">
        <v>1180</v>
      </c>
      <c r="C20" s="1" t="s">
        <v>469</v>
      </c>
      <c r="D20" s="1" t="s">
        <v>1099</v>
      </c>
      <c r="E20" s="13" t="s">
        <v>28</v>
      </c>
      <c r="F20" s="13" t="s">
        <v>1114</v>
      </c>
      <c r="G20" s="14">
        <v>50000</v>
      </c>
      <c r="H20">
        <v>0</v>
      </c>
      <c r="I20" s="14">
        <f t="shared" si="0"/>
        <v>50000</v>
      </c>
      <c r="J20">
        <f t="shared" si="1"/>
        <v>1435</v>
      </c>
      <c r="K20" s="7">
        <v>1854</v>
      </c>
      <c r="L20">
        <f t="shared" si="2"/>
        <v>1520</v>
      </c>
      <c r="M20">
        <f>6933+25</f>
        <v>6958</v>
      </c>
      <c r="N20" s="7">
        <f t="shared" si="3"/>
        <v>11767</v>
      </c>
      <c r="O20" s="14">
        <f t="shared" si="4"/>
        <v>38233</v>
      </c>
    </row>
    <row r="21" spans="1:15" x14ac:dyDescent="0.25">
      <c r="A21" s="1">
        <v>14</v>
      </c>
      <c r="B21" s="1" t="s">
        <v>1189</v>
      </c>
      <c r="C21" s="1" t="s">
        <v>626</v>
      </c>
      <c r="D21" s="1" t="s">
        <v>1099</v>
      </c>
      <c r="E21" s="13" t="s">
        <v>28</v>
      </c>
      <c r="F21" s="13" t="s">
        <v>37</v>
      </c>
      <c r="G21" s="14">
        <v>50000</v>
      </c>
      <c r="H21">
        <v>0</v>
      </c>
      <c r="I21" s="14">
        <f t="shared" si="0"/>
        <v>50000</v>
      </c>
      <c r="J21">
        <f t="shared" si="1"/>
        <v>1435</v>
      </c>
      <c r="K21" s="7">
        <v>1854</v>
      </c>
      <c r="L21">
        <f t="shared" si="2"/>
        <v>1520</v>
      </c>
      <c r="M21">
        <f>25+400</f>
        <v>425</v>
      </c>
      <c r="N21" s="7">
        <f t="shared" si="3"/>
        <v>5234</v>
      </c>
      <c r="O21" s="14">
        <f t="shared" si="4"/>
        <v>44766</v>
      </c>
    </row>
    <row r="22" spans="1:15" x14ac:dyDescent="0.25">
      <c r="A22" s="1">
        <v>15</v>
      </c>
      <c r="B22" s="1" t="s">
        <v>1190</v>
      </c>
      <c r="C22" s="1" t="s">
        <v>626</v>
      </c>
      <c r="D22" s="1" t="s">
        <v>200</v>
      </c>
      <c r="E22" s="13" t="s">
        <v>28</v>
      </c>
      <c r="F22" s="13" t="s">
        <v>1114</v>
      </c>
      <c r="G22" s="14">
        <v>50000</v>
      </c>
      <c r="H22">
        <v>0</v>
      </c>
      <c r="I22" s="14">
        <f t="shared" si="0"/>
        <v>50000</v>
      </c>
      <c r="J22">
        <f t="shared" si="1"/>
        <v>1435</v>
      </c>
      <c r="K22" s="7">
        <v>1854</v>
      </c>
      <c r="L22">
        <f t="shared" si="2"/>
        <v>1520</v>
      </c>
      <c r="M22">
        <f>25+400</f>
        <v>425</v>
      </c>
      <c r="N22" s="7">
        <f t="shared" si="3"/>
        <v>5234</v>
      </c>
      <c r="O22" s="14">
        <f t="shared" si="4"/>
        <v>44766</v>
      </c>
    </row>
    <row r="23" spans="1:15" x14ac:dyDescent="0.25">
      <c r="A23" s="1">
        <v>16</v>
      </c>
      <c r="B23" s="1" t="s">
        <v>1193</v>
      </c>
      <c r="C23" s="1" t="s">
        <v>626</v>
      </c>
      <c r="D23" s="1" t="s">
        <v>1155</v>
      </c>
      <c r="E23" s="13" t="s">
        <v>28</v>
      </c>
      <c r="F23" s="13" t="s">
        <v>1114</v>
      </c>
      <c r="G23" s="14">
        <v>50000</v>
      </c>
      <c r="H23"/>
      <c r="I23" s="14">
        <f t="shared" si="0"/>
        <v>50000</v>
      </c>
      <c r="J23">
        <f t="shared" si="1"/>
        <v>1435</v>
      </c>
      <c r="K23" s="7">
        <v>1854</v>
      </c>
      <c r="L23">
        <f t="shared" si="2"/>
        <v>1520</v>
      </c>
      <c r="M23">
        <v>425</v>
      </c>
      <c r="N23" s="7">
        <f t="shared" si="3"/>
        <v>5234</v>
      </c>
      <c r="O23" s="14">
        <f t="shared" si="4"/>
        <v>44766</v>
      </c>
    </row>
    <row r="24" spans="1:15" x14ac:dyDescent="0.25">
      <c r="A24" s="1">
        <v>17</v>
      </c>
      <c r="B24" s="1" t="s">
        <v>1197</v>
      </c>
      <c r="C24" s="1" t="s">
        <v>411</v>
      </c>
      <c r="D24" s="1" t="s">
        <v>186</v>
      </c>
      <c r="E24" s="13" t="s">
        <v>28</v>
      </c>
      <c r="F24" s="13" t="s">
        <v>37</v>
      </c>
      <c r="G24" s="14">
        <v>50000</v>
      </c>
      <c r="H24">
        <v>0</v>
      </c>
      <c r="I24" s="14">
        <f t="shared" si="0"/>
        <v>50000</v>
      </c>
      <c r="J24">
        <f t="shared" si="1"/>
        <v>1435</v>
      </c>
      <c r="K24" s="7">
        <v>1854</v>
      </c>
      <c r="L24">
        <f t="shared" si="2"/>
        <v>1520</v>
      </c>
      <c r="M24">
        <f>25+400</f>
        <v>425</v>
      </c>
      <c r="N24" s="7">
        <f t="shared" si="3"/>
        <v>5234</v>
      </c>
      <c r="O24" s="14">
        <f t="shared" si="4"/>
        <v>44766</v>
      </c>
    </row>
    <row r="25" spans="1:15" x14ac:dyDescent="0.25">
      <c r="A25" s="1">
        <v>18</v>
      </c>
      <c r="B25" s="1" t="s">
        <v>1198</v>
      </c>
      <c r="C25" s="1" t="s">
        <v>411</v>
      </c>
      <c r="D25" s="1" t="s">
        <v>1199</v>
      </c>
      <c r="E25" s="13" t="s">
        <v>28</v>
      </c>
      <c r="F25" s="13" t="s">
        <v>1114</v>
      </c>
      <c r="G25" s="14">
        <v>50000</v>
      </c>
      <c r="H25">
        <v>0</v>
      </c>
      <c r="I25" s="14">
        <f t="shared" si="0"/>
        <v>50000</v>
      </c>
      <c r="J25">
        <f t="shared" si="1"/>
        <v>1435</v>
      </c>
      <c r="K25" s="7">
        <v>1854</v>
      </c>
      <c r="L25">
        <f t="shared" si="2"/>
        <v>1520</v>
      </c>
      <c r="M25">
        <f>25+400</f>
        <v>425</v>
      </c>
      <c r="N25" s="7">
        <f t="shared" si="3"/>
        <v>5234</v>
      </c>
      <c r="O25" s="14">
        <f t="shared" si="4"/>
        <v>44766</v>
      </c>
    </row>
    <row r="26" spans="1:15" x14ac:dyDescent="0.25">
      <c r="A26" s="1">
        <v>19</v>
      </c>
      <c r="B26" s="1" t="s">
        <v>1280</v>
      </c>
      <c r="C26" s="1" t="s">
        <v>411</v>
      </c>
      <c r="D26" s="1" t="s">
        <v>1025</v>
      </c>
      <c r="E26" s="13" t="s">
        <v>28</v>
      </c>
      <c r="F26" s="13" t="s">
        <v>37</v>
      </c>
      <c r="G26" s="14">
        <v>35000</v>
      </c>
      <c r="H26">
        <v>0</v>
      </c>
      <c r="I26" s="14">
        <v>35000</v>
      </c>
      <c r="J26">
        <f t="shared" si="1"/>
        <v>1004.5</v>
      </c>
      <c r="K26" s="7"/>
      <c r="L26">
        <v>1064</v>
      </c>
      <c r="M26">
        <v>25</v>
      </c>
      <c r="N26" s="7">
        <f t="shared" si="3"/>
        <v>2093.5</v>
      </c>
      <c r="O26" s="14">
        <v>32906.5</v>
      </c>
    </row>
    <row r="27" spans="1:15" x14ac:dyDescent="0.25">
      <c r="A27" s="1">
        <v>20</v>
      </c>
      <c r="B27" s="1" t="s">
        <v>1369</v>
      </c>
      <c r="C27" s="1" t="s">
        <v>411</v>
      </c>
      <c r="D27" s="1" t="s">
        <v>200</v>
      </c>
      <c r="E27" s="13" t="s">
        <v>28</v>
      </c>
      <c r="F27" s="13" t="s">
        <v>1114</v>
      </c>
      <c r="G27" s="14">
        <v>35000</v>
      </c>
      <c r="H27">
        <v>0</v>
      </c>
      <c r="I27" s="14">
        <v>35000</v>
      </c>
      <c r="J27">
        <f t="shared" ref="J27" si="5">+I27*2.87%</f>
        <v>1004.5</v>
      </c>
      <c r="K27" s="7"/>
      <c r="L27">
        <v>1064</v>
      </c>
      <c r="M27">
        <v>25</v>
      </c>
      <c r="N27" s="7">
        <f t="shared" ref="N27" si="6">+J27+K27+L27+M27</f>
        <v>2093.5</v>
      </c>
      <c r="O27" s="14">
        <v>32906.5</v>
      </c>
    </row>
    <row r="28" spans="1:15" ht="30" x14ac:dyDescent="0.25">
      <c r="A28" s="1">
        <v>21</v>
      </c>
      <c r="B28" s="1" t="s">
        <v>1202</v>
      </c>
      <c r="C28" s="1" t="s">
        <v>1203</v>
      </c>
      <c r="D28" s="1" t="s">
        <v>1155</v>
      </c>
      <c r="E28" s="13" t="s">
        <v>28</v>
      </c>
      <c r="F28" s="13" t="s">
        <v>1114</v>
      </c>
      <c r="G28" s="14">
        <v>50000</v>
      </c>
      <c r="H28">
        <v>0</v>
      </c>
      <c r="I28" s="14">
        <f t="shared" ref="I28:I36" si="7">+G28+H28</f>
        <v>50000</v>
      </c>
      <c r="J28">
        <f>+I28*2.87%</f>
        <v>1435</v>
      </c>
      <c r="K28" s="7">
        <v>1854</v>
      </c>
      <c r="L28">
        <f>+I28*3.04%</f>
        <v>1520</v>
      </c>
      <c r="M28">
        <f>25+400</f>
        <v>425</v>
      </c>
      <c r="N28" s="7">
        <f>+J28+K28+L28+M28</f>
        <v>5234</v>
      </c>
      <c r="O28" s="14">
        <f>+I28-N28</f>
        <v>44766</v>
      </c>
    </row>
    <row r="29" spans="1:15" x14ac:dyDescent="0.25">
      <c r="A29" s="1">
        <v>22</v>
      </c>
      <c r="B29" s="1" t="s">
        <v>1215</v>
      </c>
      <c r="C29" s="1" t="s">
        <v>1214</v>
      </c>
      <c r="D29" s="1" t="s">
        <v>186</v>
      </c>
      <c r="E29" s="13" t="s">
        <v>28</v>
      </c>
      <c r="F29" s="13" t="s">
        <v>1114</v>
      </c>
      <c r="G29" s="14">
        <v>50000</v>
      </c>
      <c r="H29">
        <v>0</v>
      </c>
      <c r="I29" s="14">
        <f t="shared" si="7"/>
        <v>50000</v>
      </c>
      <c r="J29">
        <f t="shared" ref="J29:J61" si="8">+I29*2.87%</f>
        <v>1435</v>
      </c>
      <c r="K29" s="7">
        <v>1854</v>
      </c>
      <c r="L29">
        <f t="shared" ref="L29:L60" si="9">+I29*3.04%</f>
        <v>1520</v>
      </c>
      <c r="M29">
        <v>25</v>
      </c>
      <c r="N29" s="7">
        <f t="shared" ref="N29:N61" si="10">+J29+K29+L29+M29</f>
        <v>4834</v>
      </c>
      <c r="O29" s="14">
        <f t="shared" ref="O29:O61" si="11">+I29-N29</f>
        <v>45166</v>
      </c>
    </row>
    <row r="30" spans="1:15" x14ac:dyDescent="0.25">
      <c r="A30" s="1">
        <v>23</v>
      </c>
      <c r="B30" s="1" t="s">
        <v>1216</v>
      </c>
      <c r="C30" s="1" t="s">
        <v>1214</v>
      </c>
      <c r="D30" s="1" t="s">
        <v>1155</v>
      </c>
      <c r="E30" s="13" t="s">
        <v>28</v>
      </c>
      <c r="F30" s="13" t="s">
        <v>1114</v>
      </c>
      <c r="G30" s="14">
        <v>45000</v>
      </c>
      <c r="H30">
        <v>0</v>
      </c>
      <c r="I30" s="14">
        <f t="shared" si="7"/>
        <v>45000</v>
      </c>
      <c r="J30">
        <f t="shared" si="8"/>
        <v>1291.5</v>
      </c>
      <c r="K30" s="7">
        <v>1148.33</v>
      </c>
      <c r="L30">
        <f t="shared" si="9"/>
        <v>1368</v>
      </c>
      <c r="M30">
        <f>25+400</f>
        <v>425</v>
      </c>
      <c r="N30" s="7">
        <f t="shared" si="10"/>
        <v>4232.83</v>
      </c>
      <c r="O30" s="14">
        <f t="shared" si="11"/>
        <v>40767.17</v>
      </c>
    </row>
    <row r="31" spans="1:15" x14ac:dyDescent="0.25">
      <c r="A31" s="1">
        <v>24</v>
      </c>
      <c r="B31" s="1" t="s">
        <v>1217</v>
      </c>
      <c r="C31" s="1" t="s">
        <v>1214</v>
      </c>
      <c r="D31" s="1" t="s">
        <v>1218</v>
      </c>
      <c r="E31" s="13" t="s">
        <v>28</v>
      </c>
      <c r="F31" s="13" t="s">
        <v>37</v>
      </c>
      <c r="G31" s="14">
        <v>50000</v>
      </c>
      <c r="H31">
        <v>0</v>
      </c>
      <c r="I31" s="14">
        <f t="shared" si="7"/>
        <v>50000</v>
      </c>
      <c r="J31">
        <f t="shared" si="8"/>
        <v>1435</v>
      </c>
      <c r="K31" s="7">
        <v>1854</v>
      </c>
      <c r="L31">
        <f t="shared" si="9"/>
        <v>1520</v>
      </c>
      <c r="M31">
        <f>25+3430.92</f>
        <v>3455.92</v>
      </c>
      <c r="N31" s="7">
        <f t="shared" si="10"/>
        <v>8264.92</v>
      </c>
      <c r="O31" s="14">
        <f t="shared" si="11"/>
        <v>41735.08</v>
      </c>
    </row>
    <row r="32" spans="1:15" x14ac:dyDescent="0.25">
      <c r="A32" s="1">
        <v>25</v>
      </c>
      <c r="B32" s="1" t="s">
        <v>1219</v>
      </c>
      <c r="C32" s="1" t="s">
        <v>1214</v>
      </c>
      <c r="D32" s="1" t="s">
        <v>186</v>
      </c>
      <c r="E32" s="13" t="s">
        <v>28</v>
      </c>
      <c r="F32" s="13" t="s">
        <v>37</v>
      </c>
      <c r="G32" s="14">
        <v>50000</v>
      </c>
      <c r="H32">
        <v>0</v>
      </c>
      <c r="I32" s="14">
        <f t="shared" si="7"/>
        <v>50000</v>
      </c>
      <c r="J32">
        <f t="shared" si="8"/>
        <v>1435</v>
      </c>
      <c r="K32" s="7">
        <v>1854</v>
      </c>
      <c r="L32">
        <f t="shared" si="9"/>
        <v>1520</v>
      </c>
      <c r="M32">
        <v>25</v>
      </c>
      <c r="N32" s="7">
        <f t="shared" si="10"/>
        <v>4834</v>
      </c>
      <c r="O32" s="14">
        <f t="shared" si="11"/>
        <v>45166</v>
      </c>
    </row>
    <row r="33" spans="1:15" ht="30" x14ac:dyDescent="0.25">
      <c r="A33" s="1">
        <v>26</v>
      </c>
      <c r="B33" s="1" t="s">
        <v>1222</v>
      </c>
      <c r="C33" s="1" t="s">
        <v>1214</v>
      </c>
      <c r="D33" s="1" t="s">
        <v>1223</v>
      </c>
      <c r="E33" s="13" t="s">
        <v>28</v>
      </c>
      <c r="F33" s="13" t="s">
        <v>37</v>
      </c>
      <c r="G33" s="14">
        <v>60000</v>
      </c>
      <c r="H33">
        <v>0</v>
      </c>
      <c r="I33" s="14">
        <f t="shared" si="7"/>
        <v>60000</v>
      </c>
      <c r="J33">
        <f t="shared" si="8"/>
        <v>1722</v>
      </c>
      <c r="K33" s="7">
        <v>3486.65</v>
      </c>
      <c r="L33">
        <f t="shared" si="9"/>
        <v>1824</v>
      </c>
      <c r="M33">
        <f>9484.56+25</f>
        <v>9509.56</v>
      </c>
      <c r="N33" s="7">
        <f t="shared" si="10"/>
        <v>16542.21</v>
      </c>
      <c r="O33" s="14">
        <f t="shared" si="11"/>
        <v>43457.79</v>
      </c>
    </row>
    <row r="34" spans="1:15" ht="30" x14ac:dyDescent="0.25">
      <c r="A34" s="1">
        <v>27</v>
      </c>
      <c r="B34" s="1" t="s">
        <v>1225</v>
      </c>
      <c r="C34" s="1" t="s">
        <v>221</v>
      </c>
      <c r="D34" s="1" t="s">
        <v>1099</v>
      </c>
      <c r="E34" s="13" t="s">
        <v>28</v>
      </c>
      <c r="F34" s="13" t="s">
        <v>1114</v>
      </c>
      <c r="G34" s="14">
        <v>50000</v>
      </c>
      <c r="H34">
        <v>0</v>
      </c>
      <c r="I34" s="14">
        <f t="shared" si="7"/>
        <v>50000</v>
      </c>
      <c r="J34">
        <f t="shared" si="8"/>
        <v>1435</v>
      </c>
      <c r="K34" s="7">
        <v>1854</v>
      </c>
      <c r="L34">
        <f t="shared" si="9"/>
        <v>1520</v>
      </c>
      <c r="M34">
        <v>25</v>
      </c>
      <c r="N34" s="7">
        <f t="shared" si="10"/>
        <v>4834</v>
      </c>
      <c r="O34" s="14">
        <f t="shared" si="11"/>
        <v>45166</v>
      </c>
    </row>
    <row r="35" spans="1:15" x14ac:dyDescent="0.25">
      <c r="A35" s="1">
        <v>28</v>
      </c>
      <c r="B35" s="1" t="s">
        <v>1228</v>
      </c>
      <c r="C35" s="1" t="s">
        <v>1229</v>
      </c>
      <c r="D35" s="1" t="s">
        <v>1199</v>
      </c>
      <c r="E35" s="13" t="s">
        <v>28</v>
      </c>
      <c r="F35" s="13" t="s">
        <v>1114</v>
      </c>
      <c r="G35" s="14">
        <v>50000</v>
      </c>
      <c r="H35">
        <v>0</v>
      </c>
      <c r="I35" s="14">
        <f t="shared" si="7"/>
        <v>50000</v>
      </c>
      <c r="J35">
        <f t="shared" si="8"/>
        <v>1435</v>
      </c>
      <c r="K35" s="7">
        <v>1854</v>
      </c>
      <c r="L35">
        <f t="shared" si="9"/>
        <v>1520</v>
      </c>
      <c r="M35">
        <f>25+3830.92</f>
        <v>3855.92</v>
      </c>
      <c r="N35" s="7">
        <f t="shared" si="10"/>
        <v>8664.92</v>
      </c>
      <c r="O35" s="14">
        <f t="shared" si="11"/>
        <v>41335.08</v>
      </c>
    </row>
    <row r="36" spans="1:15" x14ac:dyDescent="0.25">
      <c r="A36" s="1">
        <v>29</v>
      </c>
      <c r="B36" s="1" t="s">
        <v>1230</v>
      </c>
      <c r="C36" s="1" t="s">
        <v>1229</v>
      </c>
      <c r="D36" s="1" t="s">
        <v>1199</v>
      </c>
      <c r="E36" s="13" t="s">
        <v>28</v>
      </c>
      <c r="F36" s="13" t="s">
        <v>37</v>
      </c>
      <c r="G36" s="14">
        <v>50000</v>
      </c>
      <c r="H36">
        <v>0</v>
      </c>
      <c r="I36" s="14">
        <f t="shared" si="7"/>
        <v>50000</v>
      </c>
      <c r="J36">
        <f t="shared" si="8"/>
        <v>1435</v>
      </c>
      <c r="K36" s="7">
        <v>1854</v>
      </c>
      <c r="L36">
        <f t="shared" si="9"/>
        <v>1520</v>
      </c>
      <c r="M36">
        <f>25+14479.75</f>
        <v>14504.75</v>
      </c>
      <c r="N36" s="7">
        <f t="shared" si="10"/>
        <v>19313.75</v>
      </c>
      <c r="O36" s="14">
        <f t="shared" si="11"/>
        <v>30686.25</v>
      </c>
    </row>
    <row r="37" spans="1:15" x14ac:dyDescent="0.25">
      <c r="A37" s="1">
        <v>30</v>
      </c>
      <c r="B37" s="1" t="s">
        <v>1233</v>
      </c>
      <c r="C37" s="1" t="s">
        <v>1234</v>
      </c>
      <c r="D37" s="1" t="s">
        <v>186</v>
      </c>
      <c r="E37" s="13" t="s">
        <v>28</v>
      </c>
      <c r="F37" s="13" t="s">
        <v>1114</v>
      </c>
      <c r="G37" s="14">
        <v>40000</v>
      </c>
      <c r="H37">
        <v>0</v>
      </c>
      <c r="I37" s="14">
        <f>+G37+H37</f>
        <v>40000</v>
      </c>
      <c r="J37">
        <f t="shared" si="8"/>
        <v>1148</v>
      </c>
      <c r="K37" s="7">
        <v>442.65</v>
      </c>
      <c r="L37">
        <f t="shared" si="9"/>
        <v>1216</v>
      </c>
      <c r="M37">
        <f>25+400</f>
        <v>425</v>
      </c>
      <c r="N37" s="7">
        <f t="shared" si="10"/>
        <v>3231.65</v>
      </c>
      <c r="O37" s="14">
        <f t="shared" si="11"/>
        <v>36768.35</v>
      </c>
    </row>
    <row r="38" spans="1:15" ht="30" x14ac:dyDescent="0.25">
      <c r="A38" s="1">
        <v>31</v>
      </c>
      <c r="B38" s="1" t="s">
        <v>1241</v>
      </c>
      <c r="C38" s="1" t="s">
        <v>994</v>
      </c>
      <c r="D38" s="1" t="s">
        <v>1242</v>
      </c>
      <c r="E38" s="13" t="s">
        <v>28</v>
      </c>
      <c r="F38" s="13" t="s">
        <v>1114</v>
      </c>
      <c r="G38" s="14">
        <v>50000</v>
      </c>
      <c r="H38">
        <v>0</v>
      </c>
      <c r="I38" s="14">
        <f t="shared" ref="I38:I60" si="12">+G38+H38</f>
        <v>50000</v>
      </c>
      <c r="J38">
        <f t="shared" si="8"/>
        <v>1435</v>
      </c>
      <c r="K38" s="7">
        <v>1854</v>
      </c>
      <c r="L38">
        <f t="shared" si="9"/>
        <v>1520</v>
      </c>
      <c r="M38">
        <v>25</v>
      </c>
      <c r="N38" s="7">
        <f t="shared" si="10"/>
        <v>4834</v>
      </c>
      <c r="O38" s="14">
        <f t="shared" si="11"/>
        <v>45166</v>
      </c>
    </row>
    <row r="39" spans="1:15" x14ac:dyDescent="0.25">
      <c r="A39" s="1">
        <v>32</v>
      </c>
      <c r="B39" s="1" t="s">
        <v>1244</v>
      </c>
      <c r="C39" s="1" t="s">
        <v>1098</v>
      </c>
      <c r="D39" s="1" t="s">
        <v>1155</v>
      </c>
      <c r="E39" s="13" t="s">
        <v>28</v>
      </c>
      <c r="F39" s="13" t="s">
        <v>37</v>
      </c>
      <c r="G39" s="14">
        <v>35000</v>
      </c>
      <c r="H39">
        <v>0</v>
      </c>
      <c r="I39" s="14">
        <f t="shared" si="12"/>
        <v>35000</v>
      </c>
      <c r="J39">
        <f t="shared" si="8"/>
        <v>1004.5</v>
      </c>
      <c r="K39" s="7"/>
      <c r="L39">
        <f t="shared" si="9"/>
        <v>1064</v>
      </c>
      <c r="M39">
        <v>25</v>
      </c>
      <c r="N39" s="7">
        <f t="shared" si="10"/>
        <v>2093.5</v>
      </c>
      <c r="O39" s="14">
        <f>+I39-N39</f>
        <v>32906.5</v>
      </c>
    </row>
    <row r="40" spans="1:15" x14ac:dyDescent="0.25">
      <c r="A40" s="1">
        <v>33</v>
      </c>
      <c r="B40" s="1" t="s">
        <v>1248</v>
      </c>
      <c r="C40" s="1" t="s">
        <v>1098</v>
      </c>
      <c r="D40" s="1" t="s">
        <v>1155</v>
      </c>
      <c r="E40" s="13" t="s">
        <v>28</v>
      </c>
      <c r="F40" s="13" t="s">
        <v>1114</v>
      </c>
      <c r="G40" s="14">
        <v>40000</v>
      </c>
      <c r="H40">
        <v>0</v>
      </c>
      <c r="I40" s="14">
        <f t="shared" si="12"/>
        <v>40000</v>
      </c>
      <c r="J40">
        <f t="shared" si="8"/>
        <v>1148</v>
      </c>
      <c r="K40" s="7">
        <v>442.65</v>
      </c>
      <c r="L40">
        <f t="shared" si="9"/>
        <v>1216</v>
      </c>
      <c r="M40">
        <v>25</v>
      </c>
      <c r="N40" s="7">
        <f t="shared" si="10"/>
        <v>2831.65</v>
      </c>
      <c r="O40" s="14">
        <f t="shared" si="11"/>
        <v>37168.35</v>
      </c>
    </row>
    <row r="41" spans="1:15" x14ac:dyDescent="0.25">
      <c r="A41" s="1">
        <v>34</v>
      </c>
      <c r="B41" s="1" t="s">
        <v>1249</v>
      </c>
      <c r="C41" s="1" t="s">
        <v>1098</v>
      </c>
      <c r="D41" s="1" t="s">
        <v>1155</v>
      </c>
      <c r="E41" s="13" t="s">
        <v>28</v>
      </c>
      <c r="F41" s="13" t="s">
        <v>1114</v>
      </c>
      <c r="G41" s="14">
        <v>50000</v>
      </c>
      <c r="H41">
        <v>0</v>
      </c>
      <c r="I41" s="14">
        <f t="shared" si="12"/>
        <v>50000</v>
      </c>
      <c r="J41">
        <f t="shared" si="8"/>
        <v>1435</v>
      </c>
      <c r="K41" s="7">
        <v>1854</v>
      </c>
      <c r="L41">
        <f t="shared" si="9"/>
        <v>1520</v>
      </c>
      <c r="M41">
        <v>25</v>
      </c>
      <c r="N41" s="7">
        <f t="shared" si="10"/>
        <v>4834</v>
      </c>
      <c r="O41" s="14">
        <f t="shared" si="11"/>
        <v>45166</v>
      </c>
    </row>
    <row r="42" spans="1:15" x14ac:dyDescent="0.25">
      <c r="A42" s="1">
        <v>35</v>
      </c>
      <c r="B42" s="1" t="s">
        <v>1250</v>
      </c>
      <c r="C42" s="1" t="s">
        <v>1098</v>
      </c>
      <c r="D42" s="1" t="s">
        <v>1099</v>
      </c>
      <c r="E42" s="13" t="s">
        <v>28</v>
      </c>
      <c r="F42" s="13" t="s">
        <v>1114</v>
      </c>
      <c r="G42" s="14">
        <v>50000</v>
      </c>
      <c r="H42">
        <v>0</v>
      </c>
      <c r="I42" s="14">
        <f t="shared" si="12"/>
        <v>50000</v>
      </c>
      <c r="J42">
        <f t="shared" si="8"/>
        <v>1435</v>
      </c>
      <c r="K42" s="7">
        <v>1854</v>
      </c>
      <c r="L42">
        <f t="shared" si="9"/>
        <v>1520</v>
      </c>
      <c r="M42">
        <f>25+400</f>
        <v>425</v>
      </c>
      <c r="N42" s="7">
        <f t="shared" si="10"/>
        <v>5234</v>
      </c>
      <c r="O42" s="14">
        <f t="shared" si="11"/>
        <v>44766</v>
      </c>
    </row>
    <row r="43" spans="1:15" x14ac:dyDescent="0.25">
      <c r="A43" s="1">
        <v>36</v>
      </c>
      <c r="B43" s="1" t="s">
        <v>1251</v>
      </c>
      <c r="C43" s="1" t="s">
        <v>1098</v>
      </c>
      <c r="D43" s="1" t="s">
        <v>1099</v>
      </c>
      <c r="E43" s="13" t="s">
        <v>28</v>
      </c>
      <c r="F43" s="13" t="s">
        <v>1114</v>
      </c>
      <c r="G43" s="14">
        <v>50000</v>
      </c>
      <c r="H43">
        <v>0</v>
      </c>
      <c r="I43" s="14">
        <f t="shared" si="12"/>
        <v>50000</v>
      </c>
      <c r="J43">
        <f t="shared" si="8"/>
        <v>1435</v>
      </c>
      <c r="K43" s="7">
        <v>1854</v>
      </c>
      <c r="L43">
        <f t="shared" si="9"/>
        <v>1520</v>
      </c>
      <c r="M43">
        <v>25</v>
      </c>
      <c r="N43" s="7">
        <f t="shared" si="10"/>
        <v>4834</v>
      </c>
      <c r="O43" s="14">
        <f t="shared" si="11"/>
        <v>45166</v>
      </c>
    </row>
    <row r="44" spans="1:15" x14ac:dyDescent="0.25">
      <c r="A44" s="1">
        <v>37</v>
      </c>
      <c r="B44" s="1" t="s">
        <v>1252</v>
      </c>
      <c r="C44" s="1" t="s">
        <v>1098</v>
      </c>
      <c r="D44" s="1" t="s">
        <v>200</v>
      </c>
      <c r="E44" s="13" t="s">
        <v>28</v>
      </c>
      <c r="F44" s="13" t="s">
        <v>1114</v>
      </c>
      <c r="G44" s="14">
        <v>40000</v>
      </c>
      <c r="H44">
        <v>0</v>
      </c>
      <c r="I44" s="14">
        <f t="shared" si="12"/>
        <v>40000</v>
      </c>
      <c r="J44">
        <f t="shared" si="8"/>
        <v>1148</v>
      </c>
      <c r="K44" s="7">
        <v>442.65</v>
      </c>
      <c r="L44">
        <f t="shared" si="9"/>
        <v>1216</v>
      </c>
      <c r="M44">
        <f>25+400</f>
        <v>425</v>
      </c>
      <c r="N44" s="7">
        <f t="shared" si="10"/>
        <v>3231.65</v>
      </c>
      <c r="O44" s="14">
        <f t="shared" si="11"/>
        <v>36768.35</v>
      </c>
    </row>
    <row r="45" spans="1:15" x14ac:dyDescent="0.25">
      <c r="A45" s="1">
        <v>38</v>
      </c>
      <c r="B45" s="1" t="s">
        <v>1253</v>
      </c>
      <c r="C45" s="1" t="s">
        <v>1098</v>
      </c>
      <c r="D45" s="1" t="s">
        <v>1099</v>
      </c>
      <c r="E45" s="13" t="s">
        <v>28</v>
      </c>
      <c r="F45" s="13" t="s">
        <v>1114</v>
      </c>
      <c r="G45" s="14">
        <v>50000</v>
      </c>
      <c r="H45">
        <v>0</v>
      </c>
      <c r="I45" s="14">
        <f t="shared" si="12"/>
        <v>50000</v>
      </c>
      <c r="J45">
        <f t="shared" si="8"/>
        <v>1435</v>
      </c>
      <c r="K45" s="7">
        <v>1854</v>
      </c>
      <c r="L45">
        <f t="shared" si="9"/>
        <v>1520</v>
      </c>
      <c r="M45">
        <f>25+400</f>
        <v>425</v>
      </c>
      <c r="N45" s="7">
        <f t="shared" si="10"/>
        <v>5234</v>
      </c>
      <c r="O45" s="14">
        <f t="shared" si="11"/>
        <v>44766</v>
      </c>
    </row>
    <row r="46" spans="1:15" x14ac:dyDescent="0.25">
      <c r="A46" s="1">
        <v>39</v>
      </c>
      <c r="B46" s="1" t="s">
        <v>1254</v>
      </c>
      <c r="C46" s="1" t="s">
        <v>1098</v>
      </c>
      <c r="D46" s="1" t="s">
        <v>1099</v>
      </c>
      <c r="E46" s="13" t="s">
        <v>28</v>
      </c>
      <c r="F46" s="13" t="s">
        <v>1114</v>
      </c>
      <c r="G46" s="14">
        <v>50000</v>
      </c>
      <c r="H46">
        <v>0</v>
      </c>
      <c r="I46" s="14">
        <f t="shared" si="12"/>
        <v>50000</v>
      </c>
      <c r="J46">
        <f t="shared" si="8"/>
        <v>1435</v>
      </c>
      <c r="K46" s="7">
        <v>1854</v>
      </c>
      <c r="L46">
        <f t="shared" si="9"/>
        <v>1520</v>
      </c>
      <c r="M46">
        <f>25+400</f>
        <v>425</v>
      </c>
      <c r="N46" s="7">
        <f t="shared" si="10"/>
        <v>5234</v>
      </c>
      <c r="O46" s="14">
        <f t="shared" si="11"/>
        <v>44766</v>
      </c>
    </row>
    <row r="47" spans="1:15" x14ac:dyDescent="0.25">
      <c r="A47" s="1">
        <v>40</v>
      </c>
      <c r="B47" s="1" t="s">
        <v>1255</v>
      </c>
      <c r="C47" s="1" t="s">
        <v>1098</v>
      </c>
      <c r="D47" s="1" t="s">
        <v>1155</v>
      </c>
      <c r="E47" s="13" t="s">
        <v>28</v>
      </c>
      <c r="F47" s="13" t="s">
        <v>1114</v>
      </c>
      <c r="G47" s="14">
        <v>50000</v>
      </c>
      <c r="H47">
        <v>0</v>
      </c>
      <c r="I47" s="14">
        <f t="shared" si="12"/>
        <v>50000</v>
      </c>
      <c r="J47">
        <f t="shared" si="8"/>
        <v>1435</v>
      </c>
      <c r="K47" s="7">
        <v>1854</v>
      </c>
      <c r="L47">
        <f t="shared" si="9"/>
        <v>1520</v>
      </c>
      <c r="M47">
        <v>25</v>
      </c>
      <c r="N47" s="7">
        <f t="shared" si="10"/>
        <v>4834</v>
      </c>
      <c r="O47" s="14">
        <f t="shared" si="11"/>
        <v>45166</v>
      </c>
    </row>
    <row r="48" spans="1:15" x14ac:dyDescent="0.25">
      <c r="A48" s="1">
        <v>41</v>
      </c>
      <c r="B48" s="1" t="s">
        <v>1256</v>
      </c>
      <c r="C48" s="1" t="s">
        <v>1098</v>
      </c>
      <c r="D48" s="1" t="s">
        <v>1099</v>
      </c>
      <c r="E48" s="13" t="s">
        <v>28</v>
      </c>
      <c r="F48" s="13" t="s">
        <v>1114</v>
      </c>
      <c r="G48" s="14">
        <v>50000</v>
      </c>
      <c r="H48">
        <v>0</v>
      </c>
      <c r="I48" s="14">
        <f t="shared" si="12"/>
        <v>50000</v>
      </c>
      <c r="J48">
        <f t="shared" si="8"/>
        <v>1435</v>
      </c>
      <c r="K48" s="7">
        <v>1854</v>
      </c>
      <c r="L48">
        <f t="shared" si="9"/>
        <v>1520</v>
      </c>
      <c r="M48">
        <f>25+2115.46</f>
        <v>2140.46</v>
      </c>
      <c r="N48" s="7">
        <f t="shared" si="10"/>
        <v>6949.46</v>
      </c>
      <c r="O48" s="14">
        <f t="shared" si="11"/>
        <v>43050.54</v>
      </c>
    </row>
    <row r="49" spans="1:15" x14ac:dyDescent="0.25">
      <c r="A49" s="1">
        <v>42</v>
      </c>
      <c r="B49" s="1" t="s">
        <v>1257</v>
      </c>
      <c r="C49" s="1" t="s">
        <v>1098</v>
      </c>
      <c r="D49" s="1" t="s">
        <v>1099</v>
      </c>
      <c r="E49" s="13" t="s">
        <v>28</v>
      </c>
      <c r="F49" s="13" t="s">
        <v>1114</v>
      </c>
      <c r="G49" s="14">
        <v>50000</v>
      </c>
      <c r="H49">
        <v>0</v>
      </c>
      <c r="I49" s="14">
        <f t="shared" si="12"/>
        <v>50000</v>
      </c>
      <c r="J49">
        <f t="shared" si="8"/>
        <v>1435</v>
      </c>
      <c r="K49" s="7">
        <v>1854</v>
      </c>
      <c r="L49">
        <f t="shared" si="9"/>
        <v>1520</v>
      </c>
      <c r="M49">
        <f>25+400</f>
        <v>425</v>
      </c>
      <c r="N49" s="7">
        <f t="shared" si="10"/>
        <v>5234</v>
      </c>
      <c r="O49" s="14">
        <f t="shared" si="11"/>
        <v>44766</v>
      </c>
    </row>
    <row r="50" spans="1:15" x14ac:dyDescent="0.25">
      <c r="A50" s="1">
        <v>43</v>
      </c>
      <c r="B50" s="1" t="s">
        <v>1258</v>
      </c>
      <c r="C50" s="1" t="s">
        <v>1098</v>
      </c>
      <c r="D50" s="1" t="s">
        <v>1099</v>
      </c>
      <c r="E50" s="13" t="s">
        <v>28</v>
      </c>
      <c r="F50" s="13" t="s">
        <v>1114</v>
      </c>
      <c r="G50" s="14">
        <v>50000</v>
      </c>
      <c r="H50">
        <v>0</v>
      </c>
      <c r="I50" s="14">
        <f t="shared" si="12"/>
        <v>50000</v>
      </c>
      <c r="J50">
        <f t="shared" si="8"/>
        <v>1435</v>
      </c>
      <c r="K50" s="7">
        <v>1854</v>
      </c>
      <c r="L50">
        <f t="shared" si="9"/>
        <v>1520</v>
      </c>
      <c r="M50">
        <f>19495.56+25</f>
        <v>19520.560000000001</v>
      </c>
      <c r="N50" s="7">
        <f t="shared" si="10"/>
        <v>24329.56</v>
      </c>
      <c r="O50" s="14">
        <f t="shared" si="11"/>
        <v>25670.44</v>
      </c>
    </row>
    <row r="51" spans="1:15" x14ac:dyDescent="0.25">
      <c r="A51" s="1">
        <v>44</v>
      </c>
      <c r="B51" s="1" t="s">
        <v>1259</v>
      </c>
      <c r="C51" s="1" t="s">
        <v>1098</v>
      </c>
      <c r="D51" s="1" t="s">
        <v>1155</v>
      </c>
      <c r="E51" s="13" t="s">
        <v>28</v>
      </c>
      <c r="F51" s="13" t="s">
        <v>1114</v>
      </c>
      <c r="G51" s="14">
        <v>50000</v>
      </c>
      <c r="H51">
        <v>0</v>
      </c>
      <c r="I51" s="14">
        <f t="shared" si="12"/>
        <v>50000</v>
      </c>
      <c r="J51">
        <f t="shared" si="8"/>
        <v>1435</v>
      </c>
      <c r="K51" s="7">
        <v>1854</v>
      </c>
      <c r="L51">
        <f t="shared" si="9"/>
        <v>1520</v>
      </c>
      <c r="M51">
        <v>25</v>
      </c>
      <c r="N51" s="7">
        <f t="shared" si="10"/>
        <v>4834</v>
      </c>
      <c r="O51" s="14">
        <f t="shared" si="11"/>
        <v>45166</v>
      </c>
    </row>
    <row r="52" spans="1:15" x14ac:dyDescent="0.25">
      <c r="A52" s="1">
        <v>45</v>
      </c>
      <c r="B52" s="1" t="s">
        <v>1260</v>
      </c>
      <c r="C52" s="1" t="s">
        <v>1098</v>
      </c>
      <c r="D52" s="1" t="s">
        <v>1155</v>
      </c>
      <c r="E52" s="13" t="s">
        <v>28</v>
      </c>
      <c r="F52" s="13" t="s">
        <v>1114</v>
      </c>
      <c r="G52" s="14">
        <v>50000</v>
      </c>
      <c r="H52">
        <v>0</v>
      </c>
      <c r="I52" s="14">
        <f t="shared" si="12"/>
        <v>50000</v>
      </c>
      <c r="J52">
        <f t="shared" si="8"/>
        <v>1435</v>
      </c>
      <c r="K52" s="7">
        <v>1854</v>
      </c>
      <c r="L52">
        <f t="shared" si="9"/>
        <v>1520</v>
      </c>
      <c r="M52">
        <f>1715.46+25</f>
        <v>1740.46</v>
      </c>
      <c r="N52" s="7">
        <f t="shared" si="10"/>
        <v>6549.46</v>
      </c>
      <c r="O52" s="14">
        <f t="shared" si="11"/>
        <v>43450.54</v>
      </c>
    </row>
    <row r="53" spans="1:15" x14ac:dyDescent="0.25">
      <c r="A53" s="1">
        <v>46</v>
      </c>
      <c r="B53" s="1" t="s">
        <v>1286</v>
      </c>
      <c r="C53" s="1" t="s">
        <v>1098</v>
      </c>
      <c r="D53" s="1" t="s">
        <v>1155</v>
      </c>
      <c r="E53" s="13" t="s">
        <v>28</v>
      </c>
      <c r="F53" s="13" t="s">
        <v>1114</v>
      </c>
      <c r="G53" s="14">
        <v>50000</v>
      </c>
      <c r="H53">
        <v>0</v>
      </c>
      <c r="I53" s="14">
        <f t="shared" si="12"/>
        <v>50000</v>
      </c>
      <c r="J53">
        <f t="shared" si="8"/>
        <v>1435</v>
      </c>
      <c r="K53" s="7">
        <v>1854</v>
      </c>
      <c r="L53">
        <f t="shared" si="9"/>
        <v>1520</v>
      </c>
      <c r="M53">
        <v>25</v>
      </c>
      <c r="N53" s="7">
        <f t="shared" si="10"/>
        <v>4834</v>
      </c>
      <c r="O53" s="14">
        <f t="shared" si="11"/>
        <v>45166</v>
      </c>
    </row>
    <row r="54" spans="1:15" x14ac:dyDescent="0.25">
      <c r="A54" s="1">
        <v>47</v>
      </c>
      <c r="B54" s="1" t="s">
        <v>1267</v>
      </c>
      <c r="C54" s="1" t="s">
        <v>1268</v>
      </c>
      <c r="D54" s="1" t="s">
        <v>1221</v>
      </c>
      <c r="E54" s="13" t="s">
        <v>28</v>
      </c>
      <c r="F54" s="13" t="s">
        <v>1114</v>
      </c>
      <c r="G54" s="14">
        <v>50000</v>
      </c>
      <c r="H54">
        <v>0</v>
      </c>
      <c r="I54" s="14">
        <f t="shared" si="12"/>
        <v>50000</v>
      </c>
      <c r="J54">
        <f t="shared" si="8"/>
        <v>1435</v>
      </c>
      <c r="K54" s="7">
        <v>1854</v>
      </c>
      <c r="L54">
        <f t="shared" si="9"/>
        <v>1520</v>
      </c>
      <c r="M54">
        <f>25+400</f>
        <v>425</v>
      </c>
      <c r="N54" s="7">
        <f t="shared" si="10"/>
        <v>5234</v>
      </c>
      <c r="O54" s="14">
        <f t="shared" si="11"/>
        <v>44766</v>
      </c>
    </row>
    <row r="55" spans="1:15" x14ac:dyDescent="0.25">
      <c r="A55" s="1">
        <v>48</v>
      </c>
      <c r="B55" s="1" t="s">
        <v>1269</v>
      </c>
      <c r="C55" s="1" t="s">
        <v>1270</v>
      </c>
      <c r="D55" s="1" t="s">
        <v>186</v>
      </c>
      <c r="E55" s="13" t="s">
        <v>28</v>
      </c>
      <c r="F55" s="13" t="s">
        <v>37</v>
      </c>
      <c r="G55" s="14">
        <v>50000</v>
      </c>
      <c r="H55">
        <v>0</v>
      </c>
      <c r="I55" s="14">
        <f t="shared" si="12"/>
        <v>50000</v>
      </c>
      <c r="J55">
        <f t="shared" si="8"/>
        <v>1435</v>
      </c>
      <c r="K55" s="7">
        <v>1854</v>
      </c>
      <c r="L55">
        <f t="shared" si="9"/>
        <v>1520</v>
      </c>
      <c r="M55">
        <v>25</v>
      </c>
      <c r="N55" s="7">
        <f t="shared" si="10"/>
        <v>4834</v>
      </c>
      <c r="O55" s="14">
        <f t="shared" si="11"/>
        <v>45166</v>
      </c>
    </row>
    <row r="56" spans="1:15" x14ac:dyDescent="0.25">
      <c r="A56" s="1">
        <v>49</v>
      </c>
      <c r="B56" s="1" t="s">
        <v>1271</v>
      </c>
      <c r="C56" s="1" t="s">
        <v>1270</v>
      </c>
      <c r="D56" s="1" t="s">
        <v>186</v>
      </c>
      <c r="E56" s="13" t="s">
        <v>28</v>
      </c>
      <c r="F56" s="13" t="s">
        <v>37</v>
      </c>
      <c r="G56" s="14">
        <v>50000</v>
      </c>
      <c r="H56">
        <v>0</v>
      </c>
      <c r="I56" s="14">
        <f t="shared" si="12"/>
        <v>50000</v>
      </c>
      <c r="J56">
        <f t="shared" si="8"/>
        <v>1435</v>
      </c>
      <c r="K56" s="7">
        <v>1854</v>
      </c>
      <c r="L56">
        <f t="shared" si="9"/>
        <v>1520</v>
      </c>
      <c r="M56">
        <v>25</v>
      </c>
      <c r="N56" s="7">
        <f t="shared" si="10"/>
        <v>4834</v>
      </c>
      <c r="O56" s="14">
        <f t="shared" si="11"/>
        <v>45166</v>
      </c>
    </row>
    <row r="57" spans="1:15" x14ac:dyDescent="0.25">
      <c r="A57" s="1">
        <v>50</v>
      </c>
      <c r="B57" s="1" t="s">
        <v>1272</v>
      </c>
      <c r="C57" s="1" t="s">
        <v>1270</v>
      </c>
      <c r="D57" s="1" t="s">
        <v>186</v>
      </c>
      <c r="E57" s="13" t="s">
        <v>28</v>
      </c>
      <c r="F57" s="13" t="s">
        <v>1114</v>
      </c>
      <c r="G57" s="14">
        <v>50000</v>
      </c>
      <c r="H57">
        <v>0</v>
      </c>
      <c r="I57" s="14">
        <f t="shared" si="12"/>
        <v>50000</v>
      </c>
      <c r="J57">
        <f t="shared" si="8"/>
        <v>1435</v>
      </c>
      <c r="K57" s="7">
        <v>1854</v>
      </c>
      <c r="L57">
        <f t="shared" si="9"/>
        <v>1520</v>
      </c>
      <c r="M57">
        <v>25</v>
      </c>
      <c r="N57" s="7">
        <f t="shared" si="10"/>
        <v>4834</v>
      </c>
      <c r="O57" s="14">
        <f t="shared" si="11"/>
        <v>45166</v>
      </c>
    </row>
    <row r="58" spans="1:15" x14ac:dyDescent="0.25">
      <c r="A58" s="1">
        <v>51</v>
      </c>
      <c r="B58" s="1" t="s">
        <v>1281</v>
      </c>
      <c r="C58" s="1" t="s">
        <v>1214</v>
      </c>
      <c r="D58" s="1" t="s">
        <v>1155</v>
      </c>
      <c r="E58" s="13" t="s">
        <v>28</v>
      </c>
      <c r="F58" s="13" t="s">
        <v>1114</v>
      </c>
      <c r="G58" s="14">
        <v>50000</v>
      </c>
      <c r="H58">
        <v>0</v>
      </c>
      <c r="I58" s="14">
        <f t="shared" si="12"/>
        <v>50000</v>
      </c>
      <c r="J58">
        <f t="shared" si="8"/>
        <v>1435</v>
      </c>
      <c r="K58" s="7">
        <v>1854</v>
      </c>
      <c r="L58">
        <f t="shared" si="9"/>
        <v>1520</v>
      </c>
      <c r="M58">
        <v>25</v>
      </c>
      <c r="N58" s="7">
        <f t="shared" si="10"/>
        <v>4834</v>
      </c>
      <c r="O58" s="14">
        <f t="shared" si="11"/>
        <v>45166</v>
      </c>
    </row>
    <row r="59" spans="1:15" x14ac:dyDescent="0.25">
      <c r="A59" s="1">
        <v>52</v>
      </c>
      <c r="B59" s="1" t="s">
        <v>1282</v>
      </c>
      <c r="C59" s="1" t="s">
        <v>1214</v>
      </c>
      <c r="D59" s="1" t="s">
        <v>186</v>
      </c>
      <c r="E59" s="13" t="s">
        <v>28</v>
      </c>
      <c r="F59" s="13" t="s">
        <v>37</v>
      </c>
      <c r="G59" s="14">
        <v>50000</v>
      </c>
      <c r="H59">
        <v>0</v>
      </c>
      <c r="I59" s="14">
        <f t="shared" si="12"/>
        <v>50000</v>
      </c>
      <c r="J59">
        <f t="shared" si="8"/>
        <v>1435</v>
      </c>
      <c r="K59" s="7">
        <v>1854</v>
      </c>
      <c r="L59">
        <f t="shared" si="9"/>
        <v>1520</v>
      </c>
      <c r="M59">
        <v>25</v>
      </c>
      <c r="N59" s="7">
        <f t="shared" si="10"/>
        <v>4834</v>
      </c>
      <c r="O59" s="14">
        <f t="shared" si="11"/>
        <v>45166</v>
      </c>
    </row>
    <row r="60" spans="1:15" x14ac:dyDescent="0.25">
      <c r="A60" s="1">
        <v>53</v>
      </c>
      <c r="B60" s="1" t="s">
        <v>1283</v>
      </c>
      <c r="C60" s="1" t="s">
        <v>1214</v>
      </c>
      <c r="D60" s="1" t="s">
        <v>1155</v>
      </c>
      <c r="E60" s="13" t="s">
        <v>28</v>
      </c>
      <c r="F60" s="13" t="s">
        <v>1114</v>
      </c>
      <c r="G60" s="14">
        <v>50000</v>
      </c>
      <c r="H60">
        <v>0</v>
      </c>
      <c r="I60" s="14">
        <f t="shared" si="12"/>
        <v>50000</v>
      </c>
      <c r="J60">
        <f t="shared" si="8"/>
        <v>1435</v>
      </c>
      <c r="K60" s="7">
        <v>1854</v>
      </c>
      <c r="L60">
        <f t="shared" si="9"/>
        <v>1520</v>
      </c>
      <c r="M60">
        <v>25</v>
      </c>
      <c r="N60" s="7">
        <f t="shared" si="10"/>
        <v>4834</v>
      </c>
      <c r="O60" s="14">
        <f t="shared" si="11"/>
        <v>45166</v>
      </c>
    </row>
    <row r="61" spans="1:15" x14ac:dyDescent="0.25">
      <c r="A61" s="1">
        <v>54</v>
      </c>
      <c r="B61" s="1" t="s">
        <v>1284</v>
      </c>
      <c r="C61" s="1" t="s">
        <v>1214</v>
      </c>
      <c r="D61" s="1" t="s">
        <v>1199</v>
      </c>
      <c r="E61" s="13" t="s">
        <v>28</v>
      </c>
      <c r="F61" s="13" t="s">
        <v>1114</v>
      </c>
      <c r="G61" s="14">
        <v>50000</v>
      </c>
      <c r="H61">
        <v>0</v>
      </c>
      <c r="I61" s="14">
        <v>50000</v>
      </c>
      <c r="J61">
        <f t="shared" si="8"/>
        <v>1435</v>
      </c>
      <c r="K61" s="7">
        <v>1854</v>
      </c>
      <c r="L61">
        <v>1520</v>
      </c>
      <c r="M61">
        <f>3475+25</f>
        <v>3500</v>
      </c>
      <c r="N61" s="7">
        <f t="shared" si="10"/>
        <v>8309</v>
      </c>
      <c r="O61" s="14">
        <f t="shared" si="11"/>
        <v>41691</v>
      </c>
    </row>
    <row r="63" spans="1:15" ht="14.25" customHeight="1" x14ac:dyDescent="0.25"/>
    <row r="64" spans="1:15" ht="15.75" thickBot="1" x14ac:dyDescent="0.3">
      <c r="A64" s="2"/>
      <c r="B64" s="2"/>
      <c r="C64" s="2"/>
      <c r="D64" s="2"/>
      <c r="E64" s="2"/>
      <c r="F64" s="2"/>
      <c r="G64" s="12">
        <f>SUM(G8:G61)</f>
        <v>2651000</v>
      </c>
      <c r="H64" s="12">
        <f>SUM(H8:H57)</f>
        <v>0</v>
      </c>
      <c r="I64" s="12">
        <f>SUM(I8:I61)</f>
        <v>2651000</v>
      </c>
      <c r="J64" s="12">
        <f>SUM(J8:J61)</f>
        <v>76083.7</v>
      </c>
      <c r="K64" s="12">
        <f>SUM(K8:K61)</f>
        <v>96727.590000000011</v>
      </c>
      <c r="L64" s="12">
        <f>SUM(L8:L61)</f>
        <v>80590.399999999994</v>
      </c>
      <c r="M64" s="12">
        <f>SUM(M8:M63)</f>
        <v>89349.77</v>
      </c>
      <c r="N64" s="12">
        <f>SUM(N8:N61)</f>
        <v>342751.46</v>
      </c>
      <c r="O64" s="12">
        <f>SUM(O8:O61)</f>
        <v>2308248.5400000005</v>
      </c>
    </row>
    <row r="65" spans="6:8" ht="15.75" thickTop="1" x14ac:dyDescent="0.25"/>
    <row r="68" spans="6:8" x14ac:dyDescent="0.25">
      <c r="F68" s="15"/>
      <c r="G68" s="15"/>
      <c r="H68" s="15"/>
    </row>
    <row r="69" spans="6:8" ht="15" customHeight="1" x14ac:dyDescent="0.25">
      <c r="F69" s="46" t="s">
        <v>895</v>
      </c>
      <c r="G69" s="46"/>
      <c r="H69" s="46"/>
    </row>
    <row r="70" spans="6:8" ht="15" customHeight="1" x14ac:dyDescent="0.25">
      <c r="F70" s="41" t="s">
        <v>896</v>
      </c>
      <c r="G70" s="41"/>
      <c r="H70" s="41"/>
    </row>
    <row r="71" spans="6:8" x14ac:dyDescent="0.25">
      <c r="G71" s="1"/>
      <c r="H71" s="1"/>
    </row>
    <row r="756" spans="11:11" x14ac:dyDescent="0.25">
      <c r="K756" s="13" t="s">
        <v>0</v>
      </c>
    </row>
  </sheetData>
  <mergeCells count="8">
    <mergeCell ref="E6:F6"/>
    <mergeCell ref="F69:H69"/>
    <mergeCell ref="F70:H70"/>
    <mergeCell ref="A1:O1"/>
    <mergeCell ref="A2:O2"/>
    <mergeCell ref="A3:O3"/>
    <mergeCell ref="A4:O4"/>
    <mergeCell ref="A5:O5"/>
  </mergeCells>
  <pageMargins left="0.7" right="0.7" top="0.75" bottom="0.75" header="0.3" footer="0.3"/>
  <pageSetup paperSize="5"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Fijos</vt:lpstr>
      <vt:lpstr>Nom.temporales</vt:lpstr>
      <vt:lpstr>Tramite de pension</vt:lpstr>
      <vt:lpstr>Periodo probatorio</vt:lpstr>
      <vt:lpstr>Suplencia</vt:lpstr>
      <vt:lpstr>Interinato</vt:lpstr>
      <vt:lpstr>Programas</vt:lpstr>
      <vt:lpstr>Fija 2</vt:lpstr>
      <vt:lpstr>Nomb.temporales 2</vt:lpstr>
      <vt:lpstr>Seguridad</vt:lpstr>
      <vt:lpstr>Jornaleros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Marcos Cabral</cp:lastModifiedBy>
  <cp:lastPrinted>2025-07-03T14:14:37Z</cp:lastPrinted>
  <dcterms:created xsi:type="dcterms:W3CDTF">2024-09-06T19:02:28Z</dcterms:created>
  <dcterms:modified xsi:type="dcterms:W3CDTF">2025-07-03T20:39:26Z</dcterms:modified>
</cp:coreProperties>
</file>